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nltwsg\Desktop\Budget 2025\"/>
    </mc:Choice>
  </mc:AlternateContent>
  <xr:revisionPtr revIDLastSave="0" documentId="8_{4B27C593-F383-4C1A-9E6E-FBA997FEC18C}" xr6:coauthVersionLast="47" xr6:coauthVersionMax="47" xr10:uidLastSave="{00000000-0000-0000-0000-000000000000}"/>
  <workbookProtection workbookAlgorithmName="SHA-512" workbookHashValue="W+cA200a3BxzGki1WUVBp/pxEUt64LxwY8t+lrlmw2v/66TLchDvDzJB8VU3OcqN5+z2IMlP1DPy3plCof4ciQ==" workbookSaltValue="oD2Uf66gMv0EmxL8p7X+Dw==" workbookSpinCount="100000" lockStructure="1"/>
  <bookViews>
    <workbookView xWindow="-120" yWindow="-120" windowWidth="29040" windowHeight="15720" activeTab="5" xr2:uid="{B80D073D-FEE0-434F-8E7C-41AFB284782C}"/>
  </bookViews>
  <sheets>
    <sheet name="Notes for use" sheetId="3" r:id="rId1"/>
    <sheet name="CTO calculator" sheetId="2" state="hidden" r:id="rId2"/>
    <sheet name="CTO 2022" sheetId="8" r:id="rId3"/>
    <sheet name="CTO 2023" sheetId="13" r:id="rId4"/>
    <sheet name="CTO 2024" sheetId="14" r:id="rId5"/>
    <sheet name="CTO 2025" sheetId="15" r:id="rId6"/>
    <sheet name="CTO 2026" sheetId="16" r:id="rId7"/>
    <sheet name="Appendix" sheetId="5" state="hidden" r:id="rId8"/>
    <sheet name="Wage Ceilings " sheetId="6"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A20" i="16" l="1" a="1"/>
  <c r="CA20" i="16" s="1"/>
  <c r="CA21" i="16" a="1"/>
  <c r="CA21" i="16"/>
  <c r="CA22" i="16" a="1"/>
  <c r="CA22" i="16" s="1"/>
  <c r="CA23" i="16" a="1"/>
  <c r="CA23" i="16"/>
  <c r="CA24" i="16" a="1"/>
  <c r="CA24" i="16"/>
  <c r="CA25" i="16" a="1"/>
  <c r="CA25" i="16"/>
  <c r="CA26" i="16" a="1"/>
  <c r="CA26" i="16" s="1"/>
  <c r="CA27" i="16" a="1"/>
  <c r="CA27" i="16" s="1"/>
  <c r="CA28" i="16" a="1"/>
  <c r="CA28" i="16" s="1"/>
  <c r="CA29" i="16" a="1"/>
  <c r="CA29" i="16"/>
  <c r="CA30" i="16" a="1"/>
  <c r="CA30" i="16"/>
  <c r="CA31" i="16" a="1"/>
  <c r="CA31" i="16"/>
  <c r="CA32" i="16" a="1"/>
  <c r="CA32" i="16" s="1"/>
  <c r="CA33" i="16" a="1"/>
  <c r="CA33" i="16" s="1"/>
  <c r="CA34" i="16" a="1"/>
  <c r="CA34" i="16"/>
  <c r="CA35" i="16" a="1"/>
  <c r="CA35" i="16" s="1"/>
  <c r="CA36" i="16" a="1"/>
  <c r="CA36" i="16" s="1"/>
  <c r="CA37" i="16" a="1"/>
  <c r="CA37" i="16"/>
  <c r="CA38" i="16" a="1"/>
  <c r="CA38" i="16" s="1"/>
  <c r="CA39" i="16" a="1"/>
  <c r="CA39" i="16"/>
  <c r="CA40" i="16" a="1"/>
  <c r="CA40" i="16" s="1"/>
  <c r="CA41" i="16" a="1"/>
  <c r="CA41" i="16" s="1"/>
  <c r="CA42" i="16" a="1"/>
  <c r="CA42" i="16"/>
  <c r="CA43" i="16" a="1"/>
  <c r="CA43" i="16" s="1"/>
  <c r="CA44" i="16" a="1"/>
  <c r="CA44" i="16" s="1"/>
  <c r="CA45" i="16" a="1"/>
  <c r="CA45" i="16"/>
  <c r="CA46" i="16" a="1"/>
  <c r="CA46" i="16" s="1"/>
  <c r="CA47" i="16" a="1"/>
  <c r="CA47" i="16"/>
  <c r="CA48" i="16" a="1"/>
  <c r="CA48" i="16" s="1"/>
  <c r="CA49" i="16" a="1"/>
  <c r="CA49" i="16"/>
  <c r="CA50" i="16" a="1"/>
  <c r="CA50" i="16" s="1"/>
  <c r="CA51" i="16" a="1"/>
  <c r="CA51" i="16" s="1"/>
  <c r="CA52" i="16" a="1"/>
  <c r="CA52" i="16" s="1"/>
  <c r="CA53" i="16" a="1"/>
  <c r="CA53" i="16" s="1"/>
  <c r="CA54" i="16" a="1"/>
  <c r="CA54" i="16" s="1"/>
  <c r="CA55" i="16" a="1"/>
  <c r="CA55" i="16"/>
  <c r="CA56" i="16" a="1"/>
  <c r="CA56" i="16" s="1"/>
  <c r="CA57" i="16" a="1"/>
  <c r="CA57" i="16"/>
  <c r="CA58" i="16" a="1"/>
  <c r="CA58" i="16"/>
  <c r="CA59" i="16" a="1"/>
  <c r="CA59" i="16" s="1"/>
  <c r="CA60" i="16" a="1"/>
  <c r="CA60" i="16"/>
  <c r="CA61" i="16" a="1"/>
  <c r="CA61" i="16" s="1"/>
  <c r="CA62" i="16" a="1"/>
  <c r="CA62" i="16" s="1"/>
  <c r="CA63" i="16" a="1"/>
  <c r="CA63" i="16"/>
  <c r="CA64" i="16" a="1"/>
  <c r="CA64" i="16"/>
  <c r="CA65" i="16" a="1"/>
  <c r="CA65" i="16"/>
  <c r="CA66" i="16" a="1"/>
  <c r="CA66" i="16" s="1"/>
  <c r="CA67" i="16" a="1"/>
  <c r="CA67" i="16" s="1"/>
  <c r="CA68" i="16" a="1"/>
  <c r="CA68" i="16" s="1"/>
  <c r="CA69" i="16" a="1"/>
  <c r="CA69" i="16"/>
  <c r="CA70" i="16" a="1"/>
  <c r="CA70" i="16"/>
  <c r="CA71" i="16" a="1"/>
  <c r="CA71" i="16"/>
  <c r="CA72" i="16" a="1"/>
  <c r="CA72" i="16" s="1"/>
  <c r="CA73" i="16" a="1"/>
  <c r="CA73" i="16"/>
  <c r="CA74" i="16" a="1"/>
  <c r="CA74" i="16" s="1"/>
  <c r="CA75" i="16" a="1"/>
  <c r="CA75" i="16"/>
  <c r="CA76" i="16" a="1"/>
  <c r="CA76" i="16"/>
  <c r="CA77" i="16" a="1"/>
  <c r="CA77" i="16"/>
  <c r="CA78" i="16" a="1"/>
  <c r="CA78" i="16"/>
  <c r="CA79" i="16" a="1"/>
  <c r="CA79" i="16" s="1"/>
  <c r="CA80" i="16" a="1"/>
  <c r="CA80" i="16" s="1"/>
  <c r="CA81" i="16" a="1"/>
  <c r="CA81" i="16" s="1"/>
  <c r="CA82" i="16" a="1"/>
  <c r="CA82" i="16" s="1"/>
  <c r="CA83" i="16" a="1"/>
  <c r="CA83" i="16" s="1"/>
  <c r="CA84" i="16" a="1"/>
  <c r="CA84" i="16"/>
  <c r="CA85" i="16" a="1"/>
  <c r="CA85" i="16" s="1"/>
  <c r="CA86" i="16" a="1"/>
  <c r="CA86" i="16" s="1"/>
  <c r="CA87" i="16" a="1"/>
  <c r="CA87" i="16" s="1"/>
  <c r="CA88" i="16" a="1"/>
  <c r="CA88" i="16"/>
  <c r="CA89" i="16" a="1"/>
  <c r="CA89" i="16"/>
  <c r="CA90" i="16" a="1"/>
  <c r="CA90" i="16" s="1"/>
  <c r="CA91" i="16" a="1"/>
  <c r="CA91" i="16"/>
  <c r="CA92" i="16" a="1"/>
  <c r="CA92" i="16" s="1"/>
  <c r="CA93" i="16" a="1"/>
  <c r="CA93" i="16"/>
  <c r="CA94" i="16" a="1"/>
  <c r="CA94" i="16" s="1"/>
  <c r="CA95" i="16" a="1"/>
  <c r="CA95" i="16"/>
  <c r="CA96" i="16" a="1"/>
  <c r="CA96" i="16"/>
  <c r="CA97" i="16" a="1"/>
  <c r="CA97" i="16" s="1"/>
  <c r="CA98" i="16" a="1"/>
  <c r="CA98" i="16" s="1"/>
  <c r="CA99" i="16" a="1"/>
  <c r="CA99" i="16" s="1"/>
  <c r="CA100" i="16" a="1"/>
  <c r="CA100" i="16" s="1"/>
  <c r="CA101" i="16" a="1"/>
  <c r="CA101" i="16"/>
  <c r="CA102" i="16" a="1"/>
  <c r="CA102" i="16"/>
  <c r="CA103" i="16" a="1"/>
  <c r="CA103" i="16"/>
  <c r="CA104" i="16" a="1"/>
  <c r="CA104" i="16" s="1"/>
  <c r="CA105" i="16" a="1"/>
  <c r="CA105" i="16" s="1"/>
  <c r="CA106" i="16" a="1"/>
  <c r="CA106" i="16"/>
  <c r="CA107" i="16" a="1"/>
  <c r="CA107" i="16" s="1"/>
  <c r="CA108" i="16" a="1"/>
  <c r="CA108" i="16"/>
  <c r="CA109" i="16" a="1"/>
  <c r="CA109" i="16"/>
  <c r="CA110" i="16" a="1"/>
  <c r="CA110" i="16" s="1"/>
  <c r="CA111" i="16" a="1"/>
  <c r="CA111" i="16"/>
  <c r="CA112" i="16" a="1"/>
  <c r="CA112" i="16" s="1"/>
  <c r="CA113" i="16" a="1"/>
  <c r="CA113" i="16" s="1"/>
  <c r="CA114" i="16" a="1"/>
  <c r="CA114" i="16"/>
  <c r="CA115" i="16" a="1"/>
  <c r="CA115" i="16"/>
  <c r="CA116" i="16" a="1"/>
  <c r="CA116" i="16" s="1"/>
  <c r="CA117" i="16" a="1"/>
  <c r="CA117" i="16"/>
  <c r="CA118" i="16" a="1"/>
  <c r="CA118" i="16" s="1"/>
  <c r="CA119" i="16" a="1"/>
  <c r="CA119" i="16"/>
  <c r="CA19" i="16" a="1"/>
  <c r="CA19" i="16" s="1"/>
  <c r="BW21" i="16" a="1"/>
  <c r="BW21" i="16"/>
  <c r="BW22" i="16" a="1"/>
  <c r="BW22" i="16"/>
  <c r="BW23" i="16" a="1"/>
  <c r="BW23" i="16"/>
  <c r="BW29" i="16" a="1"/>
  <c r="BW29" i="16"/>
  <c r="BW32" i="16" a="1"/>
  <c r="BW32" i="16" s="1"/>
  <c r="BW38" i="16" a="1"/>
  <c r="BW38" i="16" s="1"/>
  <c r="BW39" i="16" a="1"/>
  <c r="BW39" i="16" s="1"/>
  <c r="BW40" i="16" a="1"/>
  <c r="BW40" i="16"/>
  <c r="BW41" i="16" a="1"/>
  <c r="BW41" i="16" s="1"/>
  <c r="BW46" i="16" a="1"/>
  <c r="BW46" i="16"/>
  <c r="BW54" i="16" a="1"/>
  <c r="BW54" i="16"/>
  <c r="BW55" i="16" a="1"/>
  <c r="BW55" i="16"/>
  <c r="BW56" i="16" a="1"/>
  <c r="BW56" i="16" s="1"/>
  <c r="BW57" i="16" a="1"/>
  <c r="BW57" i="16" s="1"/>
  <c r="BW61" i="16"/>
  <c r="BW62" i="16" a="1"/>
  <c r="BW62" i="16" s="1"/>
  <c r="BW63" i="16" a="1"/>
  <c r="BW63" i="16" s="1"/>
  <c r="BW64" i="16" a="1"/>
  <c r="BW64" i="16" s="1"/>
  <c r="BW70" i="16" a="1"/>
  <c r="BW70" i="16" s="1"/>
  <c r="BW71" i="16" a="1"/>
  <c r="BW71" i="16" s="1"/>
  <c r="BW72" i="16" a="1"/>
  <c r="BW72" i="16"/>
  <c r="BW73" i="16" a="1"/>
  <c r="BW73" i="16"/>
  <c r="BW78" i="16" a="1"/>
  <c r="BW78" i="16" s="1"/>
  <c r="BW80" i="16" a="1"/>
  <c r="BW80" i="16" s="1"/>
  <c r="BW81" i="16" a="1"/>
  <c r="BW81" i="16" s="1"/>
  <c r="BW82" i="16" a="1"/>
  <c r="BW82" i="16" s="1"/>
  <c r="BW86" i="16" a="1"/>
  <c r="BW86" i="16" s="1"/>
  <c r="BW87" i="16" a="1"/>
  <c r="BW87" i="16"/>
  <c r="BW88" i="16" a="1"/>
  <c r="BW88" i="16" s="1"/>
  <c r="BW89" i="16" a="1"/>
  <c r="BW89" i="16" s="1"/>
  <c r="BW90" i="16" a="1"/>
  <c r="BW90" i="16"/>
  <c r="BW98" i="16" a="1"/>
  <c r="BW98" i="16" s="1"/>
  <c r="BW99" i="16" a="1"/>
  <c r="BW99" i="16" s="1"/>
  <c r="BW103" i="16" a="1"/>
  <c r="BW103" i="16"/>
  <c r="BW104" i="16" a="1"/>
  <c r="BW104" i="16" s="1"/>
  <c r="BW105" i="16" a="1"/>
  <c r="BW105" i="16"/>
  <c r="BW106" i="16" a="1"/>
  <c r="BW106" i="16" s="1"/>
  <c r="BW110" i="16" a="1"/>
  <c r="BW110" i="16" s="1"/>
  <c r="BW111" i="16" a="1"/>
  <c r="BW111" i="16" s="1"/>
  <c r="BW112" i="16" a="1"/>
  <c r="BW112" i="16" s="1"/>
  <c r="BW114" i="16" a="1"/>
  <c r="BW114" i="16" s="1"/>
  <c r="BW119" i="16" a="1"/>
  <c r="BW119" i="16" s="1"/>
  <c r="BW19" i="16" a="1"/>
  <c r="BW19" i="16" s="1"/>
  <c r="BS20" i="16" a="1"/>
  <c r="BS20" i="16"/>
  <c r="BS21" i="16" a="1"/>
  <c r="BS21" i="16" s="1"/>
  <c r="BS22" i="16" a="1"/>
  <c r="BS22" i="16" s="1"/>
  <c r="BS27" i="16" a="1"/>
  <c r="BS27" i="16" s="1"/>
  <c r="BS28" i="16" a="1"/>
  <c r="BS28" i="16" s="1"/>
  <c r="BS29" i="16" a="1"/>
  <c r="BS29" i="16" s="1"/>
  <c r="BS34" i="16" a="1"/>
  <c r="BS34" i="16" s="1"/>
  <c r="BS35" i="16" a="1"/>
  <c r="BS35" i="16" s="1"/>
  <c r="BS36" i="16" a="1"/>
  <c r="BS36" i="16"/>
  <c r="BS37" i="16" a="1"/>
  <c r="BS37" i="16"/>
  <c r="BS45" i="16" a="1"/>
  <c r="BS45" i="16" s="1"/>
  <c r="BS46" i="16" a="1"/>
  <c r="BS46" i="16" s="1"/>
  <c r="BS47" i="16" a="1"/>
  <c r="BS47" i="16" s="1"/>
  <c r="BS48" i="16" a="1"/>
  <c r="BS48" i="16" s="1"/>
  <c r="BS52" i="16" a="1"/>
  <c r="BS52" i="16" s="1"/>
  <c r="BS53" i="16" a="1"/>
  <c r="BS53" i="16" s="1"/>
  <c r="BS54" i="16" a="1"/>
  <c r="BS54" i="16"/>
  <c r="BS55" i="16" a="1"/>
  <c r="BS55" i="16" s="1"/>
  <c r="BS63" i="16" a="1"/>
  <c r="BS63" i="16" s="1"/>
  <c r="BS64" i="16" a="1"/>
  <c r="BS64" i="16" s="1"/>
  <c r="BS69" i="16" a="1"/>
  <c r="BS69" i="16" s="1"/>
  <c r="BS70" i="16" a="1"/>
  <c r="BS70" i="16" s="1"/>
  <c r="BS71" i="16" a="1"/>
  <c r="BS71" i="16" s="1"/>
  <c r="BS72" i="16" a="1"/>
  <c r="BS72" i="16" s="1"/>
  <c r="BS80" i="16" a="1"/>
  <c r="BS80" i="16"/>
  <c r="BS81" i="16" a="1"/>
  <c r="BS81" i="16" s="1"/>
  <c r="BS82" i="16" a="1"/>
  <c r="BS82" i="16" s="1"/>
  <c r="BS86" i="16"/>
  <c r="BS87" i="16" a="1"/>
  <c r="BS87" i="16" s="1"/>
  <c r="BS88" i="16" a="1"/>
  <c r="BS88" i="16" s="1"/>
  <c r="BS89" i="16" a="1"/>
  <c r="BS89" i="16" s="1"/>
  <c r="BS98" i="16" a="1"/>
  <c r="BS98" i="16" s="1"/>
  <c r="BS99" i="16" a="1"/>
  <c r="BS99" i="16" s="1"/>
  <c r="BS100" i="16" a="1"/>
  <c r="BS100" i="16" s="1"/>
  <c r="BS104" i="16"/>
  <c r="BS105" i="16" a="1"/>
  <c r="BS105" i="16" s="1"/>
  <c r="BS106" i="16" a="1"/>
  <c r="BS106" i="16" s="1"/>
  <c r="BS107" i="16" a="1"/>
  <c r="BS107" i="16" s="1"/>
  <c r="BS112" i="16" a="1"/>
  <c r="BS112" i="16" s="1"/>
  <c r="BS113" i="16" a="1"/>
  <c r="BS113" i="16" s="1"/>
  <c r="BS115" i="16" a="1"/>
  <c r="BS115" i="16"/>
  <c r="BS116" i="16" a="1"/>
  <c r="BS116" i="16"/>
  <c r="BO21" i="16"/>
  <c r="BO22" i="16" a="1"/>
  <c r="BO22" i="16" s="1"/>
  <c r="BO23" i="16" a="1"/>
  <c r="BO23" i="16" s="1"/>
  <c r="BO24" i="16" a="1"/>
  <c r="BO24" i="16" s="1"/>
  <c r="BO30" i="16" a="1"/>
  <c r="BO30" i="16"/>
  <c r="BO31" i="16" a="1"/>
  <c r="BO31" i="16"/>
  <c r="BO32" i="16" a="1"/>
  <c r="BO32" i="16" s="1"/>
  <c r="BO33" i="16" a="1"/>
  <c r="BO33" i="16" s="1"/>
  <c r="BO36" i="16" a="1"/>
  <c r="BO36" i="16" s="1"/>
  <c r="BO40" i="16" a="1"/>
  <c r="BO40" i="16"/>
  <c r="BO43" i="16"/>
  <c r="BO44" i="16" a="1"/>
  <c r="BO44" i="16" s="1"/>
  <c r="BO45" i="16" a="1"/>
  <c r="BO45" i="16" s="1"/>
  <c r="BO46" i="16" a="1"/>
  <c r="BO46" i="16"/>
  <c r="BO47" i="16" a="1"/>
  <c r="BO47" i="16" s="1"/>
  <c r="BO52" i="16" a="1"/>
  <c r="BO52" i="16" s="1"/>
  <c r="BO53" i="16" a="1"/>
  <c r="BO53" i="16"/>
  <c r="BO54" i="16" a="1"/>
  <c r="BO54" i="16"/>
  <c r="BO59" i="16" a="1"/>
  <c r="BO59" i="16" s="1"/>
  <c r="BO60" i="16" a="1"/>
  <c r="BO60" i="16"/>
  <c r="BO61" i="16" a="1"/>
  <c r="BO61" i="16" s="1"/>
  <c r="BO66" i="16" a="1"/>
  <c r="BO66" i="16"/>
  <c r="BO68" i="16" a="1"/>
  <c r="BO68" i="16" s="1"/>
  <c r="BO69" i="16" a="1"/>
  <c r="BO69" i="16" s="1"/>
  <c r="BO70" i="16" a="1"/>
  <c r="BO70" i="16" s="1"/>
  <c r="BO74" i="16" a="1"/>
  <c r="BO74" i="16" s="1"/>
  <c r="BO75" i="16" a="1"/>
  <c r="BO75" i="16" s="1"/>
  <c r="BO76" i="16" a="1"/>
  <c r="BO76" i="16" s="1"/>
  <c r="BO77" i="16" a="1"/>
  <c r="BO77" i="16" s="1"/>
  <c r="BO78" i="16" a="1"/>
  <c r="BO78" i="16" s="1"/>
  <c r="BO82" i="16" a="1"/>
  <c r="BO82" i="16" s="1"/>
  <c r="BO83" i="16" a="1"/>
  <c r="BO83" i="16" s="1"/>
  <c r="BO84" i="16" a="1"/>
  <c r="BO84" i="16" s="1"/>
  <c r="BO85" i="16" a="1"/>
  <c r="BO85" i="16"/>
  <c r="BO86" i="16" a="1"/>
  <c r="BO86" i="16" s="1"/>
  <c r="BO87" i="16" a="1"/>
  <c r="BO87" i="16" s="1"/>
  <c r="BO90" i="16" a="1"/>
  <c r="BO90" i="16" s="1"/>
  <c r="BO93" i="16" a="1"/>
  <c r="BO93" i="16"/>
  <c r="BO98" i="16" a="1"/>
  <c r="BO98" i="16" s="1"/>
  <c r="BO99" i="16" a="1"/>
  <c r="BO99" i="16"/>
  <c r="BO100" i="16" a="1"/>
  <c r="BO100" i="16"/>
  <c r="BO101" i="16" a="1"/>
  <c r="BO101" i="16" s="1"/>
  <c r="BO106" i="16" a="1"/>
  <c r="BO106" i="16"/>
  <c r="BO107" i="16" a="1"/>
  <c r="BO107" i="16"/>
  <c r="BO108" i="16" a="1"/>
  <c r="BO108" i="16" s="1"/>
  <c r="BO113" i="16" a="1"/>
  <c r="BO113" i="16"/>
  <c r="BO114" i="16" a="1"/>
  <c r="BO114" i="16" s="1"/>
  <c r="BK21" i="16" a="1"/>
  <c r="BK21" i="16" s="1"/>
  <c r="BK22" i="16" a="1"/>
  <c r="BK22" i="16" s="1"/>
  <c r="BK23" i="16" a="1"/>
  <c r="BK23" i="16" s="1"/>
  <c r="BK24" i="16" a="1"/>
  <c r="BK24" i="16"/>
  <c r="BK25" i="16" a="1"/>
  <c r="BK25" i="16" s="1"/>
  <c r="BK29" i="16" a="1"/>
  <c r="BK29" i="16" s="1"/>
  <c r="BK30" i="16" a="1"/>
  <c r="BK30" i="16"/>
  <c r="BK31" i="16" a="1"/>
  <c r="BK31" i="16"/>
  <c r="BK37" i="16" a="1"/>
  <c r="BK37" i="16"/>
  <c r="BK38" i="16" a="1"/>
  <c r="BK38" i="16" s="1"/>
  <c r="BK39" i="16" a="1"/>
  <c r="BK39" i="16"/>
  <c r="BK40" i="16" a="1"/>
  <c r="BK40" i="16" s="1"/>
  <c r="BK46" i="16" a="1"/>
  <c r="BK46" i="16"/>
  <c r="BK47" i="16" a="1"/>
  <c r="BK47" i="16" s="1"/>
  <c r="BK52" i="16" a="1"/>
  <c r="BK52" i="16"/>
  <c r="BK53" i="16" a="1"/>
  <c r="BK53" i="16"/>
  <c r="BK54" i="16" a="1"/>
  <c r="BK54" i="16" s="1"/>
  <c r="BK55" i="16" a="1"/>
  <c r="BK55" i="16" s="1"/>
  <c r="BK59" i="16" a="1"/>
  <c r="BK59" i="16"/>
  <c r="BK60" i="16" a="1"/>
  <c r="BK60" i="16" s="1"/>
  <c r="BK61" i="16" a="1"/>
  <c r="BK61" i="16" s="1"/>
  <c r="BK62" i="16" a="1"/>
  <c r="BK62" i="16" s="1"/>
  <c r="BK63" i="16" a="1"/>
  <c r="BK63" i="16" s="1"/>
  <c r="BK66" i="16"/>
  <c r="BK67" i="16" a="1"/>
  <c r="BK67" i="16" s="1"/>
  <c r="BK71" i="16" a="1"/>
  <c r="BK71" i="16" s="1"/>
  <c r="BK75" i="16"/>
  <c r="BK76" i="16" a="1"/>
  <c r="BK76" i="16"/>
  <c r="BK77" i="16" a="1"/>
  <c r="BK77" i="16" s="1"/>
  <c r="BK78" i="16" a="1"/>
  <c r="BK78" i="16" s="1"/>
  <c r="BK79" i="16" a="1"/>
  <c r="BK79" i="16"/>
  <c r="BK84" i="16" a="1"/>
  <c r="BK84" i="16" s="1"/>
  <c r="BK85" i="16" a="1"/>
  <c r="BK85" i="16" s="1"/>
  <c r="BK87" i="16" a="1"/>
  <c r="BK87" i="16"/>
  <c r="BK91" i="16" a="1"/>
  <c r="BK91" i="16" s="1"/>
  <c r="BK92" i="16" a="1"/>
  <c r="BK92" i="16" s="1"/>
  <c r="BK93" i="16" a="1"/>
  <c r="BK93" i="16" s="1"/>
  <c r="BK94" i="16" a="1"/>
  <c r="BK94" i="16" s="1"/>
  <c r="BK95" i="16" a="1"/>
  <c r="BK95" i="16" s="1"/>
  <c r="BK96" i="16" a="1"/>
  <c r="BK96" i="16" s="1"/>
  <c r="BK99" i="16"/>
  <c r="BK101" i="16" a="1"/>
  <c r="BK101" i="16"/>
  <c r="BK102" i="16" a="1"/>
  <c r="BK102" i="16"/>
  <c r="BK106" i="16" a="1"/>
  <c r="BK106" i="16" s="1"/>
  <c r="BK107" i="16" a="1"/>
  <c r="BK107" i="16" s="1"/>
  <c r="BK108" i="16" a="1"/>
  <c r="BK108" i="16" s="1"/>
  <c r="BK109" i="16" a="1"/>
  <c r="BK109" i="16" s="1"/>
  <c r="BK114" i="16" a="1"/>
  <c r="BK114" i="16"/>
  <c r="BK115" i="16" a="1"/>
  <c r="BK115" i="16"/>
  <c r="BK116" i="16" a="1"/>
  <c r="BK116" i="16" s="1"/>
  <c r="BK117" i="16" a="1"/>
  <c r="BK117" i="16"/>
  <c r="BK119" i="16" a="1"/>
  <c r="BK119" i="16" s="1"/>
  <c r="BG24" i="16" a="1"/>
  <c r="BG24" i="16"/>
  <c r="BG28" i="16"/>
  <c r="BG29" i="16" a="1"/>
  <c r="BG29" i="16"/>
  <c r="BG30" i="16" a="1"/>
  <c r="BG30" i="16"/>
  <c r="BG31" i="16" a="1"/>
  <c r="BG31" i="16" s="1"/>
  <c r="BG36" i="16" a="1"/>
  <c r="BG36" i="16" s="1"/>
  <c r="BG37" i="16" a="1"/>
  <c r="BG37" i="16" s="1"/>
  <c r="BG38" i="16" a="1"/>
  <c r="BG38" i="16" s="1"/>
  <c r="BG40" i="16" a="1"/>
  <c r="BG40" i="16"/>
  <c r="BG44" i="16" a="1"/>
  <c r="BG44" i="16" s="1"/>
  <c r="BG45" i="16" a="1"/>
  <c r="BG45" i="16" s="1"/>
  <c r="BG46" i="16" a="1"/>
  <c r="BG46" i="16" s="1"/>
  <c r="BG48" i="16" a="1"/>
  <c r="BG48" i="16"/>
  <c r="BG49" i="16" a="1"/>
  <c r="BG49" i="16" s="1"/>
  <c r="BG54" i="16" a="1"/>
  <c r="BG54" i="16"/>
  <c r="BG55" i="16" a="1"/>
  <c r="BG55" i="16"/>
  <c r="BG56" i="16" a="1"/>
  <c r="BG56" i="16" s="1"/>
  <c r="BG61" i="16" a="1"/>
  <c r="BG61" i="16" s="1"/>
  <c r="BG62" i="16" a="1"/>
  <c r="BG62" i="16" s="1"/>
  <c r="BG68" i="16" a="1"/>
  <c r="BG68" i="16" s="1"/>
  <c r="BG69" i="16" a="1"/>
  <c r="BG69" i="16"/>
  <c r="BG70" i="16" a="1"/>
  <c r="BG70" i="16"/>
  <c r="BG78" i="16" a="1"/>
  <c r="BG78" i="16"/>
  <c r="BG79" i="16" a="1"/>
  <c r="BG79" i="16"/>
  <c r="BG83" i="16"/>
  <c r="BG84" i="16" a="1"/>
  <c r="BG84" i="16" s="1"/>
  <c r="BG85" i="16" a="1"/>
  <c r="BG85" i="16" s="1"/>
  <c r="BG86" i="16" a="1"/>
  <c r="BG86" i="16" s="1"/>
  <c r="BG92" i="16" a="1"/>
  <c r="BG92" i="16" s="1"/>
  <c r="BG94" i="16" a="1"/>
  <c r="BG94" i="16"/>
  <c r="BG95" i="16" a="1"/>
  <c r="BG95" i="16" s="1"/>
  <c r="BG96" i="16" a="1"/>
  <c r="BG96" i="16" s="1"/>
  <c r="BG97" i="16" a="1"/>
  <c r="BG97" i="16" s="1"/>
  <c r="BG101" i="16" a="1"/>
  <c r="BG101" i="16"/>
  <c r="BG102" i="16" a="1"/>
  <c r="BG102" i="16" s="1"/>
  <c r="BG103" i="16" a="1"/>
  <c r="BG103" i="16" s="1"/>
  <c r="BG104" i="16" a="1"/>
  <c r="BG104" i="16" s="1"/>
  <c r="BG109" i="16" a="1"/>
  <c r="BG109" i="16" s="1"/>
  <c r="BG110" i="16" a="1"/>
  <c r="BG110" i="16" s="1"/>
  <c r="BG111" i="16" a="1"/>
  <c r="BG111" i="16" s="1"/>
  <c r="BG112" i="16" a="1"/>
  <c r="BG112" i="16"/>
  <c r="BG113" i="16" a="1"/>
  <c r="BG113" i="16"/>
  <c r="BG118" i="16" a="1"/>
  <c r="BG118" i="16" s="1"/>
  <c r="BG119" i="16" a="1"/>
  <c r="BG119" i="16" s="1"/>
  <c r="BG19" i="16" a="1"/>
  <c r="BG19" i="16" s="1"/>
  <c r="BC21" i="16" a="1"/>
  <c r="BC21" i="16" s="1"/>
  <c r="BC25" i="16" a="1"/>
  <c r="BC25" i="16"/>
  <c r="BC28" i="16" a="1"/>
  <c r="BC28" i="16"/>
  <c r="BC29" i="16" a="1"/>
  <c r="BC29" i="16" s="1"/>
  <c r="BC35" i="16" a="1"/>
  <c r="BC35" i="16"/>
  <c r="BC36" i="16" a="1"/>
  <c r="BC36" i="16"/>
  <c r="BC42" i="16" a="1"/>
  <c r="BC42" i="16"/>
  <c r="BC43" i="16" a="1"/>
  <c r="BC43" i="16"/>
  <c r="BC45" i="16" a="1"/>
  <c r="BC45" i="16" s="1"/>
  <c r="BC48" i="16" a="1"/>
  <c r="BC48" i="16"/>
  <c r="BC49" i="16" a="1"/>
  <c r="BC49" i="16"/>
  <c r="BC51" i="16" a="1"/>
  <c r="BC51" i="16" s="1"/>
  <c r="BC52" i="16" a="1"/>
  <c r="BC52" i="16" s="1"/>
  <c r="BC55" i="16" a="1"/>
  <c r="BC55" i="16"/>
  <c r="BC58" i="16" a="1"/>
  <c r="BC58" i="16"/>
  <c r="BC59" i="16" a="1"/>
  <c r="BC59" i="16" s="1"/>
  <c r="BC64" i="16" a="1"/>
  <c r="BC64" i="16"/>
  <c r="BC65" i="16" a="1"/>
  <c r="BC65" i="16"/>
  <c r="BC66" i="16" a="1"/>
  <c r="BC66" i="16" s="1"/>
  <c r="BC71" i="16" a="1"/>
  <c r="BC71" i="16"/>
  <c r="BC72" i="16" a="1"/>
  <c r="BC72" i="16"/>
  <c r="BC73" i="16" a="1"/>
  <c r="BC73" i="16" s="1"/>
  <c r="BC77" i="16" a="1"/>
  <c r="BC77" i="16"/>
  <c r="BC78" i="16" a="1"/>
  <c r="BC78" i="16"/>
  <c r="BC79" i="16" a="1"/>
  <c r="BC79" i="16"/>
  <c r="BC80" i="16" a="1"/>
  <c r="BC80" i="16" s="1"/>
  <c r="BC84" i="16" a="1"/>
  <c r="BC84" i="16"/>
  <c r="BC85" i="16" a="1"/>
  <c r="BC85" i="16"/>
  <c r="BC87" i="16" a="1"/>
  <c r="BC87" i="16" s="1"/>
  <c r="BC88" i="16" a="1"/>
  <c r="BC88" i="16" s="1"/>
  <c r="BC91" i="16" a="1"/>
  <c r="BC91" i="16"/>
  <c r="BC94" i="16" a="1"/>
  <c r="BC94" i="16"/>
  <c r="BC95" i="16" a="1"/>
  <c r="BC95" i="16" s="1"/>
  <c r="BC100" i="16" a="1"/>
  <c r="BC100" i="16"/>
  <c r="BC101" i="16" a="1"/>
  <c r="BC101" i="16"/>
  <c r="BC102" i="16" a="1"/>
  <c r="BC102" i="16" s="1"/>
  <c r="BC107" i="16" a="1"/>
  <c r="BC107" i="16"/>
  <c r="BC108" i="16" a="1"/>
  <c r="BC108" i="16"/>
  <c r="BC109" i="16" a="1"/>
  <c r="BC109" i="16" s="1"/>
  <c r="BC113" i="16" a="1"/>
  <c r="BC113" i="16"/>
  <c r="BC114" i="16" a="1"/>
  <c r="BC114" i="16"/>
  <c r="BC115" i="16" a="1"/>
  <c r="BC115" i="16"/>
  <c r="BC116" i="16" a="1"/>
  <c r="BC116" i="16" s="1"/>
  <c r="BC19" i="16" a="1"/>
  <c r="BC19" i="16" s="1"/>
  <c r="AY20" i="16" a="1"/>
  <c r="AY20" i="16"/>
  <c r="AY21" i="16" a="1"/>
  <c r="AY21" i="16" s="1"/>
  <c r="AY22" i="16" a="1"/>
  <c r="AY22" i="16"/>
  <c r="AY23" i="16" a="1"/>
  <c r="AY23" i="16"/>
  <c r="AY24" i="16" a="1"/>
  <c r="AY24" i="16" s="1"/>
  <c r="AY25" i="16" a="1"/>
  <c r="AY25" i="16"/>
  <c r="AY26" i="16" a="1"/>
  <c r="AY26" i="16"/>
  <c r="AY27" i="16" a="1"/>
  <c r="AY27" i="16" s="1"/>
  <c r="AY28" i="16" a="1"/>
  <c r="AY28" i="16"/>
  <c r="AY29" i="16" a="1"/>
  <c r="AY29" i="16" s="1"/>
  <c r="AY30" i="16" a="1"/>
  <c r="AY30" i="16" s="1"/>
  <c r="AY31" i="16" a="1"/>
  <c r="AY31" i="16" s="1"/>
  <c r="AY32" i="16" a="1"/>
  <c r="AY32" i="16"/>
  <c r="AY33" i="16" a="1"/>
  <c r="AY33" i="16" s="1"/>
  <c r="AY34" i="16" a="1"/>
  <c r="AY34" i="16"/>
  <c r="AY35" i="16" a="1"/>
  <c r="AY35" i="16"/>
  <c r="AY36" i="16" a="1"/>
  <c r="AY36" i="16"/>
  <c r="AY37" i="16" a="1"/>
  <c r="AY37" i="16" s="1"/>
  <c r="AY38" i="16" a="1"/>
  <c r="AY38" i="16"/>
  <c r="AY39" i="16" a="1"/>
  <c r="AY39" i="16" s="1"/>
  <c r="AY40" i="16" a="1"/>
  <c r="AY40" i="16" s="1"/>
  <c r="AY41" i="16" a="1"/>
  <c r="AY41" i="16"/>
  <c r="AY42" i="16" a="1"/>
  <c r="AY42" i="16" s="1"/>
  <c r="AY43" i="16" a="1"/>
  <c r="AY43" i="16" s="1"/>
  <c r="AY44" i="16" a="1"/>
  <c r="AY44" i="16" s="1"/>
  <c r="AY45" i="16" a="1"/>
  <c r="AY45" i="16" s="1"/>
  <c r="AY46" i="16" a="1"/>
  <c r="AY46" i="16"/>
  <c r="AY47" i="16" a="1"/>
  <c r="AY47" i="16" s="1"/>
  <c r="AY48" i="16" a="1"/>
  <c r="AY48" i="16" s="1"/>
  <c r="AY49" i="16" a="1"/>
  <c r="AY49" i="16"/>
  <c r="AY50" i="16" a="1"/>
  <c r="AY50" i="16" s="1"/>
  <c r="AY51" i="16" a="1"/>
  <c r="AY51" i="16" s="1"/>
  <c r="AY52" i="16" a="1"/>
  <c r="AY52" i="16"/>
  <c r="AY53" i="16" a="1"/>
  <c r="AY53" i="16"/>
  <c r="AY54" i="16" a="1"/>
  <c r="AY54" i="16" s="1"/>
  <c r="AY55" i="16" a="1"/>
  <c r="AY55" i="16" s="1"/>
  <c r="AY56" i="16" a="1"/>
  <c r="AY56" i="16" s="1"/>
  <c r="AY57" i="16" a="1"/>
  <c r="AY57" i="16" s="1"/>
  <c r="AY58" i="16" a="1"/>
  <c r="AY58" i="16"/>
  <c r="AY59" i="16" a="1"/>
  <c r="AY59" i="16"/>
  <c r="AY60" i="16" a="1"/>
  <c r="AY60" i="16"/>
  <c r="AY61" i="16" a="1"/>
  <c r="AY61" i="16"/>
  <c r="AY62" i="16" a="1"/>
  <c r="AY62" i="16"/>
  <c r="AY63" i="16" a="1"/>
  <c r="AY63" i="16" s="1"/>
  <c r="AY64" i="16" a="1"/>
  <c r="AY64" i="16" s="1"/>
  <c r="AY65" i="16" a="1"/>
  <c r="AY65" i="16"/>
  <c r="AY66" i="16" a="1"/>
  <c r="AY66" i="16"/>
  <c r="AY67" i="16" a="1"/>
  <c r="AY67" i="16"/>
  <c r="AY68" i="16" a="1"/>
  <c r="AY68" i="16" s="1"/>
  <c r="AY69" i="16" a="1"/>
  <c r="AY69" i="16" s="1"/>
  <c r="AY70" i="16" a="1"/>
  <c r="AY70" i="16" s="1"/>
  <c r="AY71" i="16" a="1"/>
  <c r="AY71" i="16"/>
  <c r="AY72" i="16" a="1"/>
  <c r="AY72" i="16"/>
  <c r="AY73" i="16" a="1"/>
  <c r="AY73" i="16"/>
  <c r="AY74" i="16" a="1"/>
  <c r="AY74" i="16"/>
  <c r="AY75" i="16" a="1"/>
  <c r="AY75" i="16" s="1"/>
  <c r="AY76" i="16" a="1"/>
  <c r="AY76" i="16" s="1"/>
  <c r="AY77" i="16" a="1"/>
  <c r="AY77" i="16" s="1"/>
  <c r="AY78" i="16" a="1"/>
  <c r="AY78" i="16"/>
  <c r="AY79" i="16" a="1"/>
  <c r="AY79" i="16"/>
  <c r="AY80" i="16" a="1"/>
  <c r="AY80" i="16"/>
  <c r="AY81" i="16" a="1"/>
  <c r="AY81" i="16" s="1"/>
  <c r="AY82" i="16" a="1"/>
  <c r="AY82" i="16"/>
  <c r="AY83" i="16" a="1"/>
  <c r="AY83" i="16" s="1"/>
  <c r="AY84" i="16" a="1"/>
  <c r="AY84" i="16"/>
  <c r="AY85" i="16" a="1"/>
  <c r="AY85" i="16"/>
  <c r="AY86" i="16" a="1"/>
  <c r="AY86" i="16"/>
  <c r="AY87" i="16" a="1"/>
  <c r="AY87" i="16" s="1"/>
  <c r="AY88" i="16" a="1"/>
  <c r="AY88" i="16" s="1"/>
  <c r="AY89" i="16" a="1"/>
  <c r="AY89" i="16" s="1"/>
  <c r="AY90" i="16" a="1"/>
  <c r="AY90" i="16" s="1"/>
  <c r="AY91" i="16" a="1"/>
  <c r="AY91" i="16"/>
  <c r="AY92" i="16" a="1"/>
  <c r="AY92" i="16"/>
  <c r="AY93" i="16" a="1"/>
  <c r="AY93" i="16" s="1"/>
  <c r="AY94" i="16" a="1"/>
  <c r="AY94" i="16" s="1"/>
  <c r="AY95" i="16" a="1"/>
  <c r="AY95" i="16"/>
  <c r="AY96" i="16" a="1"/>
  <c r="AY96" i="16" s="1"/>
  <c r="AY97" i="16" a="1"/>
  <c r="AY97" i="16"/>
  <c r="AY98" i="16" a="1"/>
  <c r="AY98" i="16"/>
  <c r="AY99" i="16" a="1"/>
  <c r="AY99" i="16" s="1"/>
  <c r="AY100" i="16" a="1"/>
  <c r="AY100" i="16" s="1"/>
  <c r="AY101" i="16" a="1"/>
  <c r="AY101" i="16" s="1"/>
  <c r="AY102" i="16" a="1"/>
  <c r="AY102" i="16" s="1"/>
  <c r="AY103" i="16" a="1"/>
  <c r="AY103" i="16" s="1"/>
  <c r="AY104" i="16" a="1"/>
  <c r="AY104" i="16"/>
  <c r="AY105" i="16" a="1"/>
  <c r="AY105" i="16" s="1"/>
  <c r="AY106" i="16" a="1"/>
  <c r="AY106" i="16"/>
  <c r="AY107" i="16" a="1"/>
  <c r="AY107" i="16"/>
  <c r="AY108" i="16" a="1"/>
  <c r="AY108" i="16"/>
  <c r="AY109" i="16" a="1"/>
  <c r="AY109" i="16" s="1"/>
  <c r="AY110" i="16" a="1"/>
  <c r="AY110" i="16"/>
  <c r="AY111" i="16" a="1"/>
  <c r="AY111" i="16" s="1"/>
  <c r="AY112" i="16" a="1"/>
  <c r="AY112" i="16"/>
  <c r="AY113" i="16" a="1"/>
  <c r="AY113" i="16"/>
  <c r="AY114" i="16" a="1"/>
  <c r="AY114" i="16" s="1"/>
  <c r="AY115" i="16" a="1"/>
  <c r="AY115" i="16" s="1"/>
  <c r="AY116" i="16" a="1"/>
  <c r="AY116" i="16" s="1"/>
  <c r="AY117" i="16" a="1"/>
  <c r="AY117" i="16" s="1"/>
  <c r="AY118" i="16" a="1"/>
  <c r="AY118" i="16" s="1"/>
  <c r="AY119" i="16" a="1"/>
  <c r="AY119" i="16"/>
  <c r="AY19" i="16" a="1"/>
  <c r="AY19" i="16" s="1"/>
  <c r="AU20" i="16" a="1"/>
  <c r="AU20" i="16" s="1"/>
  <c r="AU26" i="16" a="1"/>
  <c r="AU26" i="16" s="1"/>
  <c r="AU27" i="16" a="1"/>
  <c r="AU27" i="16" s="1"/>
  <c r="AU33" i="16" a="1"/>
  <c r="AU33" i="16" s="1"/>
  <c r="AU43" i="16" a="1"/>
  <c r="AU43" i="16" s="1"/>
  <c r="AU44" i="16" a="1"/>
  <c r="AU44" i="16" s="1"/>
  <c r="AU45" i="16" a="1"/>
  <c r="AU45" i="16" s="1"/>
  <c r="AU50" i="16" a="1"/>
  <c r="AU50" i="16" s="1"/>
  <c r="AU51" i="16" a="1"/>
  <c r="AU51" i="16"/>
  <c r="AU52" i="16" a="1"/>
  <c r="AU52" i="16"/>
  <c r="AU57" i="16" a="1"/>
  <c r="AU57" i="16" s="1"/>
  <c r="AU68" i="16" a="1"/>
  <c r="AU68" i="16" s="1"/>
  <c r="AU69" i="16" a="1"/>
  <c r="AU69" i="16"/>
  <c r="AU70" i="16" a="1"/>
  <c r="AU70" i="16"/>
  <c r="AU74" i="16" a="1"/>
  <c r="AU74" i="16" s="1"/>
  <c r="AU75" i="16" a="1"/>
  <c r="AU75" i="16" s="1"/>
  <c r="AU76" i="16" a="1"/>
  <c r="AU76" i="16" s="1"/>
  <c r="AU81" i="16" a="1"/>
  <c r="AU81" i="16" s="1"/>
  <c r="AU85" i="16" a="1"/>
  <c r="AU85" i="16" s="1"/>
  <c r="AU91" i="16" a="1"/>
  <c r="AU91" i="16"/>
  <c r="AU92" i="16" a="1"/>
  <c r="AU92" i="16" s="1"/>
  <c r="AU93" i="16" a="1"/>
  <c r="AU93" i="16"/>
  <c r="AU98" i="16" a="1"/>
  <c r="AU98" i="16" s="1"/>
  <c r="AU99" i="16" a="1"/>
  <c r="AU99" i="16" s="1"/>
  <c r="AU100" i="16" a="1"/>
  <c r="AU100" i="16" s="1"/>
  <c r="AU105" i="16" a="1"/>
  <c r="AU105" i="16" s="1"/>
  <c r="AU106" i="16" a="1"/>
  <c r="AU106" i="16" s="1"/>
  <c r="AU116" i="16" a="1"/>
  <c r="AU116" i="16" s="1"/>
  <c r="AU117" i="16" a="1"/>
  <c r="AU117" i="16" s="1"/>
  <c r="AU118" i="16" a="1"/>
  <c r="AU118" i="16" s="1"/>
  <c r="AU119" i="16" a="1"/>
  <c r="AU119" i="16" s="1"/>
  <c r="AQ22" i="16"/>
  <c r="AQ23" i="16" a="1"/>
  <c r="AQ23" i="16" s="1"/>
  <c r="AQ27" i="16" a="1"/>
  <c r="AQ27" i="16" s="1"/>
  <c r="AQ33" i="16" a="1"/>
  <c r="AQ33" i="16" s="1"/>
  <c r="AQ34" i="16" a="1"/>
  <c r="AQ34" i="16"/>
  <c r="AQ35" i="16" a="1"/>
  <c r="AQ35" i="16" s="1"/>
  <c r="AQ39" i="16" a="1"/>
  <c r="AQ39" i="16"/>
  <c r="AQ40" i="16" a="1"/>
  <c r="AQ40" i="16" s="1"/>
  <c r="AQ45" i="16" a="1"/>
  <c r="AQ45" i="16" s="1"/>
  <c r="AQ49" i="16" a="1"/>
  <c r="AQ49" i="16"/>
  <c r="AQ53" i="16" a="1"/>
  <c r="AQ53" i="16" s="1"/>
  <c r="AQ57" i="16" a="1"/>
  <c r="AQ57" i="16" s="1"/>
  <c r="AQ58" i="16" a="1"/>
  <c r="AQ58" i="16" s="1"/>
  <c r="AQ64" i="16" a="1"/>
  <c r="AQ64" i="16" s="1"/>
  <c r="AQ65" i="16" a="1"/>
  <c r="AQ65" i="16"/>
  <c r="AQ75" i="16" a="1"/>
  <c r="AQ75" i="16" s="1"/>
  <c r="AQ76" i="16" a="1"/>
  <c r="AQ76" i="16" s="1"/>
  <c r="AQ81" i="16" a="1"/>
  <c r="AQ81" i="16"/>
  <c r="AQ82" i="16" a="1"/>
  <c r="AQ82" i="16"/>
  <c r="AQ83" i="16" a="1"/>
  <c r="AQ83" i="16" s="1"/>
  <c r="AQ88" i="16" a="1"/>
  <c r="AQ88" i="16" s="1"/>
  <c r="AQ98" i="16" a="1"/>
  <c r="AQ98" i="16" s="1"/>
  <c r="AQ99" i="16" a="1"/>
  <c r="AQ99" i="16" s="1"/>
  <c r="AQ100" i="16" a="1"/>
  <c r="AQ100" i="16" s="1"/>
  <c r="AQ105" i="16" a="1"/>
  <c r="AQ105" i="16"/>
  <c r="AQ106" i="16" a="1"/>
  <c r="AQ106" i="16" s="1"/>
  <c r="AQ111" i="16"/>
  <c r="AQ112" i="16" a="1"/>
  <c r="AQ112" i="16" s="1"/>
  <c r="AQ113" i="16" a="1"/>
  <c r="AQ113" i="16" s="1"/>
  <c r="AQ114" i="16" a="1"/>
  <c r="AQ114" i="16" s="1"/>
  <c r="AQ118" i="16"/>
  <c r="AQ119" i="16" a="1"/>
  <c r="AQ119" i="16" s="1"/>
  <c r="AM27" i="16" a="1"/>
  <c r="AM27" i="16" s="1"/>
  <c r="AM28" i="16" a="1"/>
  <c r="AM28" i="16" s="1"/>
  <c r="AM29" i="16" a="1"/>
  <c r="AM29" i="16" s="1"/>
  <c r="AM35" i="16" a="1"/>
  <c r="AM35" i="16" s="1"/>
  <c r="AM44" i="16" a="1"/>
  <c r="AM44" i="16" s="1"/>
  <c r="AM45" i="16" a="1"/>
  <c r="AM45" i="16" s="1"/>
  <c r="AM46" i="16" a="1"/>
  <c r="AM46" i="16" s="1"/>
  <c r="AM52" i="16" a="1"/>
  <c r="AM52" i="16" s="1"/>
  <c r="AM53" i="16" a="1"/>
  <c r="AM53" i="16" s="1"/>
  <c r="AM58" i="16"/>
  <c r="AM60" i="16" a="1"/>
  <c r="AM60" i="16"/>
  <c r="AM62" i="16" a="1"/>
  <c r="AM62" i="16" s="1"/>
  <c r="AM64" i="16" a="1"/>
  <c r="AM64" i="16" s="1"/>
  <c r="AM70" i="16" a="1"/>
  <c r="AM70" i="16" s="1"/>
  <c r="AM71" i="16" a="1"/>
  <c r="AM71" i="16"/>
  <c r="AM72" i="16" a="1"/>
  <c r="AM72" i="16" s="1"/>
  <c r="AM76" i="16" a="1"/>
  <c r="AM76" i="16" s="1"/>
  <c r="AM77" i="16"/>
  <c r="AM78" i="16" a="1"/>
  <c r="AM78" i="16" s="1"/>
  <c r="AM88" i="16" a="1"/>
  <c r="AM88" i="16"/>
  <c r="AM92" i="16" a="1"/>
  <c r="AM92" i="16" s="1"/>
  <c r="AM94" i="16" a="1"/>
  <c r="AM94" i="16" s="1"/>
  <c r="AM95" i="16" a="1"/>
  <c r="AM95" i="16"/>
  <c r="AM101" i="16"/>
  <c r="AM102" i="16" a="1"/>
  <c r="AM102" i="16"/>
  <c r="AM103" i="16" a="1"/>
  <c r="AM103" i="16"/>
  <c r="AM108" i="16" a="1"/>
  <c r="AM108" i="16" s="1"/>
  <c r="AM112" i="16" a="1"/>
  <c r="AM112" i="16" s="1"/>
  <c r="AM113" i="16" a="1"/>
  <c r="AM113" i="16" s="1"/>
  <c r="AM117" i="16" a="1"/>
  <c r="AM117" i="16" s="1"/>
  <c r="AM118" i="16" a="1"/>
  <c r="AM118" i="16"/>
  <c r="AM119" i="16" a="1"/>
  <c r="AM119" i="16" s="1"/>
  <c r="AI24" i="16" a="1"/>
  <c r="AI24" i="16" s="1"/>
  <c r="AI29" i="16" a="1"/>
  <c r="AI29" i="16" s="1"/>
  <c r="AI31" i="16"/>
  <c r="AI34" i="16" a="1"/>
  <c r="AI34" i="16" s="1"/>
  <c r="AI35" i="16" a="1"/>
  <c r="AI35" i="16" s="1"/>
  <c r="AI36" i="16" a="1"/>
  <c r="AI36" i="16"/>
  <c r="AI45" i="16" a="1"/>
  <c r="AI45" i="16" s="1"/>
  <c r="AI46" i="16" a="1"/>
  <c r="AI46" i="16" s="1"/>
  <c r="AI49" i="16" a="1"/>
  <c r="AI49" i="16" s="1"/>
  <c r="AI53" i="16" a="1"/>
  <c r="AI53" i="16" s="1"/>
  <c r="AI54" i="16" a="1"/>
  <c r="AI54" i="16" s="1"/>
  <c r="AI59" i="16" a="1"/>
  <c r="AI59" i="16" s="1"/>
  <c r="AI60" i="16" a="1"/>
  <c r="AI60" i="16"/>
  <c r="AI61" i="16" a="1"/>
  <c r="AI61" i="16" s="1"/>
  <c r="AI71" i="16" a="1"/>
  <c r="AI71" i="16"/>
  <c r="AI72" i="16" a="1"/>
  <c r="AI72" i="16" s="1"/>
  <c r="AI75" i="16" a="1"/>
  <c r="AI75" i="16" s="1"/>
  <c r="AI77" i="16" a="1"/>
  <c r="AI77" i="16" s="1"/>
  <c r="AI78" i="16" a="1"/>
  <c r="AI78" i="16" s="1"/>
  <c r="AI79" i="16" a="1"/>
  <c r="AI79" i="16" s="1"/>
  <c r="AI89" i="16" a="1"/>
  <c r="AI89" i="16"/>
  <c r="AI90" i="16" a="1"/>
  <c r="AI90" i="16" s="1"/>
  <c r="AI95" i="16" a="1"/>
  <c r="AI95" i="16" s="1"/>
  <c r="AI96" i="16" a="1"/>
  <c r="AI96" i="16"/>
  <c r="AI102" i="16" a="1"/>
  <c r="AI102" i="16" s="1"/>
  <c r="AI103" i="16"/>
  <c r="AI105" i="16" a="1"/>
  <c r="AI105" i="16" s="1"/>
  <c r="AI106" i="16" a="1"/>
  <c r="AI106" i="16" s="1"/>
  <c r="AI107" i="16" a="1"/>
  <c r="AI107" i="16" s="1"/>
  <c r="AI113" i="16" a="1"/>
  <c r="AI113" i="16"/>
  <c r="AI114" i="16" a="1"/>
  <c r="AI114" i="16" s="1"/>
  <c r="AI115" i="16" a="1"/>
  <c r="AI115" i="16"/>
  <c r="AI119" i="16" a="1"/>
  <c r="AI119" i="16"/>
  <c r="AE20" i="16" a="1"/>
  <c r="AE20" i="16" s="1"/>
  <c r="AE21" i="16" a="1"/>
  <c r="AE21" i="16"/>
  <c r="AE30" i="16" a="1"/>
  <c r="AE30" i="16"/>
  <c r="AE31" i="16" a="1"/>
  <c r="AE31" i="16" s="1"/>
  <c r="AE32" i="16" a="1"/>
  <c r="AE32" i="16" s="1"/>
  <c r="AE35" i="16"/>
  <c r="AE36" i="16"/>
  <c r="AE37" i="16" a="1"/>
  <c r="AE37" i="16" s="1"/>
  <c r="AE43" i="16" a="1"/>
  <c r="AE43" i="16" s="1"/>
  <c r="AE45" i="16"/>
  <c r="AE46" i="16" a="1"/>
  <c r="AE46" i="16" s="1"/>
  <c r="AE47" i="16" a="1"/>
  <c r="AE47" i="16" s="1"/>
  <c r="AE48" i="16" a="1"/>
  <c r="AE48" i="16" s="1"/>
  <c r="AE54" i="16" a="1"/>
  <c r="AE54" i="16" s="1"/>
  <c r="AE55" i="16" a="1"/>
  <c r="AE55" i="16"/>
  <c r="AE56" i="16" a="1"/>
  <c r="AE56" i="16" s="1"/>
  <c r="AE61" i="16" a="1"/>
  <c r="AE61" i="16" s="1"/>
  <c r="AE62" i="16" a="1"/>
  <c r="AE62" i="16" s="1"/>
  <c r="AE63" i="16" a="1"/>
  <c r="AE63" i="16"/>
  <c r="AE72" i="16" a="1"/>
  <c r="AE72" i="16"/>
  <c r="AE75" i="16"/>
  <c r="AE77" i="16" a="1"/>
  <c r="AE77" i="16"/>
  <c r="AE78" i="16" a="1"/>
  <c r="AE78" i="16" s="1"/>
  <c r="AE79" i="16" a="1"/>
  <c r="AE79" i="16" s="1"/>
  <c r="AE85" i="16" a="1"/>
  <c r="AE85" i="16"/>
  <c r="AE86" i="16" a="1"/>
  <c r="AE86" i="16" s="1"/>
  <c r="AE87" i="16" a="1"/>
  <c r="AE87" i="16"/>
  <c r="AE91" i="16"/>
  <c r="AE96" i="16" a="1"/>
  <c r="AE96" i="16" s="1"/>
  <c r="AE102" i="16" a="1"/>
  <c r="AE102" i="16"/>
  <c r="AE103" i="16" a="1"/>
  <c r="AE103" i="16" s="1"/>
  <c r="AE104" i="16" a="1"/>
  <c r="AE104" i="16" s="1"/>
  <c r="AE108" i="16" a="1"/>
  <c r="AE108" i="16" s="1"/>
  <c r="AE109" i="16" a="1"/>
  <c r="AE109" i="16" s="1"/>
  <c r="AE115" i="16" a="1"/>
  <c r="AE115" i="16" s="1"/>
  <c r="AE116" i="16" a="1"/>
  <c r="AE116" i="16" s="1"/>
  <c r="AE117" i="16" a="1"/>
  <c r="AE117" i="16"/>
  <c r="AE19" i="16" a="1"/>
  <c r="AE19" i="16" s="1"/>
  <c r="AA56" i="16" a="1"/>
  <c r="AA56" i="16" s="1"/>
  <c r="AA63" i="16" a="1"/>
  <c r="AA63" i="16" s="1"/>
  <c r="AA64" i="16" a="1"/>
  <c r="AA64" i="16" s="1"/>
  <c r="AA111" i="16" a="1"/>
  <c r="AA111" i="16" s="1"/>
  <c r="AA118" i="16" a="1"/>
  <c r="AA118" i="16" s="1"/>
  <c r="BY119" i="16"/>
  <c r="BV119" i="16"/>
  <c r="BU119" i="16"/>
  <c r="BR119" i="16"/>
  <c r="BQ119" i="16"/>
  <c r="BS119" i="16" s="1" a="1"/>
  <c r="BS119" i="16" s="1"/>
  <c r="BN119" i="16"/>
  <c r="BM119" i="16"/>
  <c r="BO119" i="16" s="1" a="1"/>
  <c r="BO119" i="16" s="1"/>
  <c r="BJ119" i="16"/>
  <c r="BI119" i="16"/>
  <c r="BF119" i="16"/>
  <c r="BE119" i="16"/>
  <c r="BB119" i="16"/>
  <c r="BA119" i="16"/>
  <c r="BC119" i="16" s="1" a="1"/>
  <c r="BC119" i="16" s="1"/>
  <c r="AW119" i="16"/>
  <c r="AT119" i="16"/>
  <c r="AS119" i="16"/>
  <c r="AP119" i="16"/>
  <c r="AO119" i="16"/>
  <c r="AL119" i="16"/>
  <c r="AK119" i="16"/>
  <c r="AH119" i="16"/>
  <c r="AG119" i="16"/>
  <c r="AD119" i="16"/>
  <c r="AC119" i="16"/>
  <c r="AE119" i="16" s="1" a="1"/>
  <c r="AE119" i="16" s="1"/>
  <c r="Z119" i="16"/>
  <c r="Y119" i="16"/>
  <c r="AA119" i="16" s="1" a="1"/>
  <c r="AA119" i="16" s="1"/>
  <c r="BY118" i="16"/>
  <c r="BV118" i="16"/>
  <c r="BU118" i="16"/>
  <c r="BW118" i="16" s="1" a="1"/>
  <c r="BW118" i="16" s="1"/>
  <c r="BR118" i="16"/>
  <c r="BQ118" i="16"/>
  <c r="BS118" i="16" s="1" a="1"/>
  <c r="BS118" i="16" s="1"/>
  <c r="BN118" i="16"/>
  <c r="BM118" i="16"/>
  <c r="BO118" i="16" s="1" a="1"/>
  <c r="BO118" i="16" s="1"/>
  <c r="BJ118" i="16"/>
  <c r="BI118" i="16"/>
  <c r="BK118" i="16" s="1" a="1"/>
  <c r="BK118" i="16" s="1"/>
  <c r="BF118" i="16"/>
  <c r="BE118" i="16"/>
  <c r="BB118" i="16"/>
  <c r="BA118" i="16"/>
  <c r="BC118" i="16" s="1" a="1"/>
  <c r="BC118" i="16" s="1"/>
  <c r="AW118" i="16"/>
  <c r="AT118" i="16"/>
  <c r="AS118" i="16"/>
  <c r="AP118" i="16"/>
  <c r="AO118" i="16"/>
  <c r="AQ118" i="16" s="1" a="1"/>
  <c r="AL118" i="16"/>
  <c r="AK118" i="16"/>
  <c r="AH118" i="16"/>
  <c r="AG118" i="16"/>
  <c r="AI118" i="16" s="1" a="1"/>
  <c r="AI118" i="16" s="1"/>
  <c r="AD118" i="16"/>
  <c r="AC118" i="16"/>
  <c r="AE118" i="16" s="1" a="1"/>
  <c r="AE118" i="16" s="1"/>
  <c r="Z118" i="16"/>
  <c r="Y118" i="16"/>
  <c r="BY117" i="16"/>
  <c r="BV117" i="16"/>
  <c r="BU117" i="16"/>
  <c r="BW117" i="16" s="1" a="1"/>
  <c r="BW117" i="16" s="1"/>
  <c r="BR117" i="16"/>
  <c r="BQ117" i="16"/>
  <c r="BS117" i="16" s="1" a="1"/>
  <c r="BS117" i="16" s="1"/>
  <c r="BN117" i="16"/>
  <c r="BM117" i="16"/>
  <c r="BO117" i="16" s="1" a="1"/>
  <c r="BO117" i="16" s="1"/>
  <c r="BJ117" i="16"/>
  <c r="BI117" i="16"/>
  <c r="BF117" i="16"/>
  <c r="BE117" i="16"/>
  <c r="BG117" i="16" s="1" a="1"/>
  <c r="BG117" i="16" s="1"/>
  <c r="BB117" i="16"/>
  <c r="BA117" i="16"/>
  <c r="BC117" i="16" s="1" a="1"/>
  <c r="BC117" i="16" s="1"/>
  <c r="AW117" i="16"/>
  <c r="AT117" i="16"/>
  <c r="AS117" i="16"/>
  <c r="AP117" i="16"/>
  <c r="AO117" i="16"/>
  <c r="AQ117" i="16" s="1" a="1"/>
  <c r="AQ117" i="16" s="1"/>
  <c r="AL117" i="16"/>
  <c r="AK117" i="16"/>
  <c r="AH117" i="16"/>
  <c r="AG117" i="16"/>
  <c r="AI117" i="16" s="1" a="1"/>
  <c r="AI117" i="16" s="1"/>
  <c r="AD117" i="16"/>
  <c r="AC117" i="16"/>
  <c r="Z117" i="16"/>
  <c r="Y117" i="16"/>
  <c r="AA117" i="16" s="1" a="1"/>
  <c r="AA117" i="16" s="1"/>
  <c r="BY116" i="16"/>
  <c r="BV116" i="16"/>
  <c r="BU116" i="16"/>
  <c r="BW116" i="16" s="1" a="1"/>
  <c r="BW116" i="16" s="1"/>
  <c r="BR116" i="16"/>
  <c r="BQ116" i="16"/>
  <c r="BN116" i="16"/>
  <c r="BM116" i="16"/>
  <c r="BO116" i="16" s="1" a="1"/>
  <c r="BO116" i="16" s="1"/>
  <c r="BJ116" i="16"/>
  <c r="BI116" i="16"/>
  <c r="BF116" i="16"/>
  <c r="BE116" i="16"/>
  <c r="BG116" i="16" s="1" a="1"/>
  <c r="BG116" i="16" s="1"/>
  <c r="BB116" i="16"/>
  <c r="BA116" i="16"/>
  <c r="AW116" i="16"/>
  <c r="AT116" i="16"/>
  <c r="AS116" i="16"/>
  <c r="AP116" i="16"/>
  <c r="AO116" i="16"/>
  <c r="AQ116" i="16" s="1" a="1"/>
  <c r="AQ116" i="16" s="1"/>
  <c r="AL116" i="16"/>
  <c r="AK116" i="16"/>
  <c r="AM116" i="16" s="1" a="1"/>
  <c r="AM116" i="16" s="1"/>
  <c r="AH116" i="16"/>
  <c r="AG116" i="16"/>
  <c r="AI116" i="16" s="1" a="1"/>
  <c r="AI116" i="16" s="1"/>
  <c r="AD116" i="16"/>
  <c r="AC116" i="16"/>
  <c r="Z116" i="16"/>
  <c r="Y116" i="16"/>
  <c r="AA116" i="16" s="1" a="1"/>
  <c r="AA116" i="16" s="1"/>
  <c r="BY115" i="16"/>
  <c r="BV115" i="16"/>
  <c r="BU115" i="16"/>
  <c r="BW115" i="16" s="1" a="1"/>
  <c r="BW115" i="16" s="1"/>
  <c r="BR115" i="16"/>
  <c r="BQ115" i="16"/>
  <c r="BN115" i="16"/>
  <c r="BM115" i="16"/>
  <c r="BO115" i="16" s="1" a="1"/>
  <c r="BO115" i="16" s="1"/>
  <c r="BJ115" i="16"/>
  <c r="BI115" i="16"/>
  <c r="BF115" i="16"/>
  <c r="BE115" i="16"/>
  <c r="BG115" i="16" s="1" a="1"/>
  <c r="BG115" i="16" s="1"/>
  <c r="BB115" i="16"/>
  <c r="BA115" i="16"/>
  <c r="AW115" i="16"/>
  <c r="AT115" i="16"/>
  <c r="AS115" i="16"/>
  <c r="AU115" i="16" s="1" a="1"/>
  <c r="AU115" i="16" s="1"/>
  <c r="AP115" i="16"/>
  <c r="AO115" i="16"/>
  <c r="AQ115" i="16" s="1" a="1"/>
  <c r="AQ115" i="16" s="1"/>
  <c r="AL115" i="16"/>
  <c r="AK115" i="16"/>
  <c r="AM115" i="16" s="1" a="1"/>
  <c r="AM115" i="16" s="1"/>
  <c r="AH115" i="16"/>
  <c r="AG115" i="16"/>
  <c r="AD115" i="16"/>
  <c r="AC115" i="16"/>
  <c r="Z115" i="16"/>
  <c r="Y115" i="16"/>
  <c r="AA115" i="16" s="1" a="1"/>
  <c r="AA115" i="16" s="1"/>
  <c r="BY114" i="16"/>
  <c r="BV114" i="16"/>
  <c r="BU114" i="16"/>
  <c r="BR114" i="16"/>
  <c r="BQ114" i="16"/>
  <c r="BS114" i="16" s="1" a="1"/>
  <c r="BS114" i="16" s="1"/>
  <c r="BN114" i="16"/>
  <c r="BM114" i="16"/>
  <c r="BJ114" i="16"/>
  <c r="BI114" i="16"/>
  <c r="BF114" i="16"/>
  <c r="BE114" i="16"/>
  <c r="BG114" i="16" s="1" a="1"/>
  <c r="BG114" i="16" s="1"/>
  <c r="BB114" i="16"/>
  <c r="BA114" i="16"/>
  <c r="AW114" i="16"/>
  <c r="AT114" i="16"/>
  <c r="AS114" i="16"/>
  <c r="AU114" i="16" s="1" a="1"/>
  <c r="AU114" i="16" s="1"/>
  <c r="AP114" i="16"/>
  <c r="AO114" i="16"/>
  <c r="AL114" i="16"/>
  <c r="AK114" i="16"/>
  <c r="AM114" i="16" s="1" a="1"/>
  <c r="AM114" i="16" s="1"/>
  <c r="AH114" i="16"/>
  <c r="AG114" i="16"/>
  <c r="AD114" i="16"/>
  <c r="AC114" i="16"/>
  <c r="AE114" i="16" s="1" a="1"/>
  <c r="AE114" i="16" s="1"/>
  <c r="Z114" i="16"/>
  <c r="Y114" i="16"/>
  <c r="AA114" i="16" s="1" a="1"/>
  <c r="AA114" i="16" s="1"/>
  <c r="BY113" i="16"/>
  <c r="BV113" i="16"/>
  <c r="BU113" i="16"/>
  <c r="BW113" i="16" s="1" a="1"/>
  <c r="BW113" i="16" s="1"/>
  <c r="BR113" i="16"/>
  <c r="BQ113" i="16"/>
  <c r="BN113" i="16"/>
  <c r="BM113" i="16"/>
  <c r="BJ113" i="16"/>
  <c r="BI113" i="16"/>
  <c r="BK113" i="16" s="1" a="1"/>
  <c r="BK113" i="16" s="1"/>
  <c r="BF113" i="16"/>
  <c r="BE113" i="16"/>
  <c r="BB113" i="16"/>
  <c r="BA113" i="16"/>
  <c r="AW113" i="16"/>
  <c r="AT113" i="16"/>
  <c r="AS113" i="16"/>
  <c r="AU113" i="16" s="1" a="1"/>
  <c r="AU113" i="16" s="1"/>
  <c r="AP113" i="16"/>
  <c r="AO113" i="16"/>
  <c r="AL113" i="16"/>
  <c r="AK113" i="16"/>
  <c r="AH113" i="16"/>
  <c r="AG113" i="16"/>
  <c r="AD113" i="16"/>
  <c r="AC113" i="16"/>
  <c r="AE113" i="16" s="1" a="1"/>
  <c r="AE113" i="16" s="1"/>
  <c r="Z113" i="16"/>
  <c r="Y113" i="16"/>
  <c r="AA113" i="16" s="1" a="1"/>
  <c r="AA113" i="16" s="1"/>
  <c r="BY112" i="16"/>
  <c r="BV112" i="16"/>
  <c r="BU112" i="16"/>
  <c r="BR112" i="16"/>
  <c r="BQ112" i="16"/>
  <c r="BN112" i="16"/>
  <c r="BM112" i="16"/>
  <c r="BO112" i="16" s="1" a="1"/>
  <c r="BO112" i="16" s="1"/>
  <c r="BJ112" i="16"/>
  <c r="BI112" i="16"/>
  <c r="BK112" i="16" s="1" a="1"/>
  <c r="BK112" i="16" s="1"/>
  <c r="BF112" i="16"/>
  <c r="BE112" i="16"/>
  <c r="BB112" i="16"/>
  <c r="BA112" i="16"/>
  <c r="BC112" i="16" s="1" a="1"/>
  <c r="BC112" i="16" s="1"/>
  <c r="AW112" i="16"/>
  <c r="AT112" i="16"/>
  <c r="AS112" i="16"/>
  <c r="AU112" i="16" s="1" a="1"/>
  <c r="AU112" i="16" s="1"/>
  <c r="AP112" i="16"/>
  <c r="AO112" i="16"/>
  <c r="AL112" i="16"/>
  <c r="AK112" i="16"/>
  <c r="AH112" i="16"/>
  <c r="AG112" i="16"/>
  <c r="AI112" i="16" s="1" a="1"/>
  <c r="AI112" i="16" s="1"/>
  <c r="AD112" i="16"/>
  <c r="AC112" i="16"/>
  <c r="AE112" i="16" s="1" a="1"/>
  <c r="AE112" i="16" s="1"/>
  <c r="Z112" i="16"/>
  <c r="Y112" i="16"/>
  <c r="AA112" i="16" s="1" a="1"/>
  <c r="AA112" i="16" s="1"/>
  <c r="BY111" i="16"/>
  <c r="BV111" i="16"/>
  <c r="BU111" i="16"/>
  <c r="BR111" i="16"/>
  <c r="BQ111" i="16"/>
  <c r="BS111" i="16" s="1" a="1"/>
  <c r="BS111" i="16" s="1"/>
  <c r="BN111" i="16"/>
  <c r="BM111" i="16"/>
  <c r="BJ111" i="16"/>
  <c r="BI111" i="16"/>
  <c r="BK111" i="16" s="1" a="1"/>
  <c r="BK111" i="16" s="1"/>
  <c r="BF111" i="16"/>
  <c r="BE111" i="16"/>
  <c r="BB111" i="16"/>
  <c r="BA111" i="16"/>
  <c r="BC111" i="16" s="1" a="1"/>
  <c r="BC111" i="16" s="1"/>
  <c r="AW111" i="16"/>
  <c r="AT111" i="16"/>
  <c r="AS111" i="16"/>
  <c r="AU111" i="16" s="1" a="1"/>
  <c r="AU111" i="16" s="1"/>
  <c r="AP111" i="16"/>
  <c r="AO111" i="16"/>
  <c r="AQ111" i="16" s="1" a="1"/>
  <c r="AL111" i="16"/>
  <c r="AK111" i="16"/>
  <c r="AM111" i="16" s="1" a="1"/>
  <c r="AM111" i="16" s="1"/>
  <c r="AH111" i="16"/>
  <c r="AG111" i="16"/>
  <c r="AI111" i="16" s="1" a="1"/>
  <c r="AI111" i="16" s="1"/>
  <c r="AD111" i="16"/>
  <c r="AC111" i="16"/>
  <c r="AE111" i="16" s="1" a="1"/>
  <c r="AE111" i="16" s="1"/>
  <c r="Z111" i="16"/>
  <c r="Y111" i="16"/>
  <c r="BY110" i="16"/>
  <c r="BV110" i="16"/>
  <c r="BU110" i="16"/>
  <c r="BR110" i="16"/>
  <c r="BQ110" i="16"/>
  <c r="BN110" i="16"/>
  <c r="BM110" i="16"/>
  <c r="BO110" i="16" s="1" a="1"/>
  <c r="BO110" i="16" s="1"/>
  <c r="BJ110" i="16"/>
  <c r="BI110" i="16"/>
  <c r="BK110" i="16" s="1" a="1"/>
  <c r="BK110" i="16" s="1"/>
  <c r="BF110" i="16"/>
  <c r="BE110" i="16"/>
  <c r="BB110" i="16"/>
  <c r="BA110" i="16"/>
  <c r="BC110" i="16" s="1" a="1"/>
  <c r="BC110" i="16" s="1"/>
  <c r="AW110" i="16"/>
  <c r="AT110" i="16"/>
  <c r="AS110" i="16"/>
  <c r="AU110" i="16" s="1" a="1"/>
  <c r="AU110" i="16" s="1"/>
  <c r="AP110" i="16"/>
  <c r="AO110" i="16"/>
  <c r="AQ110" i="16" s="1" a="1"/>
  <c r="AQ110" i="16" s="1"/>
  <c r="AL110" i="16"/>
  <c r="AK110" i="16"/>
  <c r="AM110" i="16" s="1" a="1"/>
  <c r="AM110" i="16" s="1"/>
  <c r="AH110" i="16"/>
  <c r="AG110" i="16"/>
  <c r="AI110" i="16" s="1" a="1"/>
  <c r="AI110" i="16" s="1"/>
  <c r="AD110" i="16"/>
  <c r="AC110" i="16"/>
  <c r="AE110" i="16" s="1" a="1"/>
  <c r="AE110" i="16" s="1"/>
  <c r="Z110" i="16"/>
  <c r="Y110" i="16"/>
  <c r="AA110" i="16" s="1" a="1"/>
  <c r="AA110" i="16" s="1"/>
  <c r="BY109" i="16"/>
  <c r="BV109" i="16"/>
  <c r="BU109" i="16"/>
  <c r="BW109" i="16" s="1" a="1"/>
  <c r="BW109" i="16" s="1"/>
  <c r="BR109" i="16"/>
  <c r="BQ109" i="16"/>
  <c r="BS109" i="16" s="1" a="1"/>
  <c r="BS109" i="16" s="1"/>
  <c r="BN109" i="16"/>
  <c r="BM109" i="16"/>
  <c r="BO109" i="16" s="1" a="1"/>
  <c r="BO109" i="16" s="1"/>
  <c r="BJ109" i="16"/>
  <c r="BI109" i="16"/>
  <c r="BF109" i="16"/>
  <c r="BE109" i="16"/>
  <c r="BB109" i="16"/>
  <c r="BA109" i="16"/>
  <c r="AW109" i="16"/>
  <c r="AT109" i="16"/>
  <c r="AS109" i="16"/>
  <c r="AU109" i="16" s="1" a="1"/>
  <c r="AU109" i="16" s="1"/>
  <c r="AP109" i="16"/>
  <c r="AO109" i="16"/>
  <c r="AQ109" i="16" s="1" a="1"/>
  <c r="AQ109" i="16" s="1"/>
  <c r="AL109" i="16"/>
  <c r="AK109" i="16"/>
  <c r="AM109" i="16" s="1" a="1"/>
  <c r="AM109" i="16" s="1"/>
  <c r="AH109" i="16"/>
  <c r="AG109" i="16"/>
  <c r="AI109" i="16" s="1" a="1"/>
  <c r="AI109" i="16" s="1"/>
  <c r="AD109" i="16"/>
  <c r="AC109" i="16"/>
  <c r="Z109" i="16"/>
  <c r="Y109" i="16"/>
  <c r="AA109" i="16" s="1" a="1"/>
  <c r="AA109" i="16" s="1"/>
  <c r="BY108" i="16"/>
  <c r="BV108" i="16"/>
  <c r="BU108" i="16"/>
  <c r="BR108" i="16"/>
  <c r="BQ108" i="16"/>
  <c r="BS108" i="16" s="1" a="1"/>
  <c r="BS108" i="16" s="1"/>
  <c r="BN108" i="16"/>
  <c r="BM108" i="16"/>
  <c r="BJ108" i="16"/>
  <c r="BI108" i="16"/>
  <c r="BF108" i="16"/>
  <c r="BE108" i="16"/>
  <c r="BG108" i="16" s="1" a="1"/>
  <c r="BG108" i="16" s="1"/>
  <c r="BB108" i="16"/>
  <c r="BA108" i="16"/>
  <c r="AW108" i="16"/>
  <c r="AT108" i="16"/>
  <c r="AS108" i="16"/>
  <c r="AU108" i="16" s="1" a="1"/>
  <c r="AU108" i="16" s="1"/>
  <c r="AP108" i="16"/>
  <c r="AO108" i="16"/>
  <c r="AQ108" i="16" s="1" a="1"/>
  <c r="AQ108" i="16" s="1"/>
  <c r="AL108" i="16"/>
  <c r="AK108" i="16"/>
  <c r="AH108" i="16"/>
  <c r="AG108" i="16"/>
  <c r="AI108" i="16" s="1" a="1"/>
  <c r="AI108" i="16" s="1"/>
  <c r="AD108" i="16"/>
  <c r="AC108" i="16"/>
  <c r="Z108" i="16"/>
  <c r="Y108" i="16"/>
  <c r="AA108" i="16" s="1" a="1"/>
  <c r="AA108" i="16" s="1"/>
  <c r="BY107" i="16"/>
  <c r="BV107" i="16"/>
  <c r="BU107" i="16"/>
  <c r="BW107" i="16" s="1" a="1"/>
  <c r="BW107" i="16" s="1"/>
  <c r="BR107" i="16"/>
  <c r="BQ107" i="16"/>
  <c r="BN107" i="16"/>
  <c r="BM107" i="16"/>
  <c r="BJ107" i="16"/>
  <c r="BI107" i="16"/>
  <c r="BF107" i="16"/>
  <c r="BE107" i="16"/>
  <c r="BG107" i="16" s="1" a="1"/>
  <c r="BG107" i="16" s="1"/>
  <c r="BB107" i="16"/>
  <c r="BA107" i="16"/>
  <c r="AW107" i="16"/>
  <c r="AT107" i="16"/>
  <c r="AS107" i="16"/>
  <c r="AU107" i="16" s="1" a="1"/>
  <c r="AU107" i="16" s="1"/>
  <c r="AP107" i="16"/>
  <c r="AO107" i="16"/>
  <c r="AQ107" i="16" s="1" a="1"/>
  <c r="AQ107" i="16" s="1"/>
  <c r="AL107" i="16"/>
  <c r="AK107" i="16"/>
  <c r="AM107" i="16" s="1" a="1"/>
  <c r="AM107" i="16" s="1"/>
  <c r="AH107" i="16"/>
  <c r="AG107" i="16"/>
  <c r="AD107" i="16"/>
  <c r="AC107" i="16"/>
  <c r="Z107" i="16"/>
  <c r="Y107" i="16"/>
  <c r="AA107" i="16" s="1" a="1"/>
  <c r="AA107" i="16" s="1"/>
  <c r="BY106" i="16"/>
  <c r="BV106" i="16"/>
  <c r="BU106" i="16"/>
  <c r="BR106" i="16"/>
  <c r="BQ106" i="16"/>
  <c r="BN106" i="16"/>
  <c r="BM106" i="16"/>
  <c r="BJ106" i="16"/>
  <c r="BI106" i="16"/>
  <c r="BF106" i="16"/>
  <c r="BE106" i="16"/>
  <c r="BG106" i="16" s="1" a="1"/>
  <c r="BG106" i="16" s="1"/>
  <c r="BB106" i="16"/>
  <c r="BA106" i="16"/>
  <c r="BC106" i="16" s="1" a="1"/>
  <c r="BC106" i="16" s="1"/>
  <c r="AW106" i="16"/>
  <c r="AT106" i="16"/>
  <c r="AS106" i="16"/>
  <c r="AP106" i="16"/>
  <c r="AO106" i="16"/>
  <c r="AL106" i="16"/>
  <c r="AK106" i="16"/>
  <c r="AM106" i="16" s="1" a="1"/>
  <c r="AM106" i="16" s="1"/>
  <c r="AH106" i="16"/>
  <c r="AG106" i="16"/>
  <c r="AD106" i="16"/>
  <c r="AC106" i="16"/>
  <c r="AE106" i="16" s="1" a="1"/>
  <c r="AE106" i="16" s="1"/>
  <c r="Z106" i="16"/>
  <c r="Y106" i="16"/>
  <c r="AA106" i="16" s="1" a="1"/>
  <c r="AA106" i="16" s="1"/>
  <c r="BY105" i="16"/>
  <c r="BV105" i="16"/>
  <c r="BU105" i="16"/>
  <c r="BR105" i="16"/>
  <c r="BQ105" i="16"/>
  <c r="BN105" i="16"/>
  <c r="BM105" i="16"/>
  <c r="BO105" i="16" s="1" a="1"/>
  <c r="BO105" i="16" s="1"/>
  <c r="BJ105" i="16"/>
  <c r="BI105" i="16"/>
  <c r="BF105" i="16"/>
  <c r="BE105" i="16"/>
  <c r="BG105" i="16" s="1" a="1"/>
  <c r="BG105" i="16" s="1"/>
  <c r="BB105" i="16"/>
  <c r="BA105" i="16"/>
  <c r="BC105" i="16" s="1" a="1"/>
  <c r="BC105" i="16" s="1"/>
  <c r="AW105" i="16"/>
  <c r="AT105" i="16"/>
  <c r="AS105" i="16"/>
  <c r="AP105" i="16"/>
  <c r="AO105" i="16"/>
  <c r="AL105" i="16"/>
  <c r="AK105" i="16"/>
  <c r="AM105" i="16" s="1" a="1"/>
  <c r="AM105" i="16" s="1"/>
  <c r="AH105" i="16"/>
  <c r="AG105" i="16"/>
  <c r="AD105" i="16"/>
  <c r="AC105" i="16"/>
  <c r="AE105" i="16" s="1" a="1"/>
  <c r="AE105" i="16" s="1"/>
  <c r="Z105" i="16"/>
  <c r="Y105" i="16"/>
  <c r="AA105" i="16" s="1" a="1"/>
  <c r="AA105" i="16" s="1"/>
  <c r="BY104" i="16"/>
  <c r="BV104" i="16"/>
  <c r="BU104" i="16"/>
  <c r="BR104" i="16"/>
  <c r="BQ104" i="16"/>
  <c r="BS104" i="16" s="1" a="1"/>
  <c r="BN104" i="16"/>
  <c r="BM104" i="16"/>
  <c r="BO104" i="16" s="1" a="1"/>
  <c r="BO104" i="16" s="1"/>
  <c r="BJ104" i="16"/>
  <c r="BI104" i="16"/>
  <c r="BK104" i="16" s="1" a="1"/>
  <c r="BK104" i="16" s="1"/>
  <c r="BF104" i="16"/>
  <c r="BE104" i="16"/>
  <c r="BB104" i="16"/>
  <c r="BA104" i="16"/>
  <c r="BC104" i="16" s="1" a="1"/>
  <c r="BC104" i="16" s="1"/>
  <c r="AW104" i="16"/>
  <c r="AT104" i="16"/>
  <c r="AS104" i="16"/>
  <c r="AU104" i="16" s="1" a="1"/>
  <c r="AU104" i="16" s="1"/>
  <c r="AP104" i="16"/>
  <c r="AO104" i="16"/>
  <c r="AQ104" i="16" s="1" a="1"/>
  <c r="AQ104" i="16" s="1"/>
  <c r="AL104" i="16"/>
  <c r="AK104" i="16"/>
  <c r="AM104" i="16" s="1" a="1"/>
  <c r="AM104" i="16" s="1"/>
  <c r="AH104" i="16"/>
  <c r="AG104" i="16"/>
  <c r="AI104" i="16" s="1" a="1"/>
  <c r="AI104" i="16" s="1"/>
  <c r="AD104" i="16"/>
  <c r="AC104" i="16"/>
  <c r="Z104" i="16"/>
  <c r="Y104" i="16"/>
  <c r="AA104" i="16" s="1" a="1"/>
  <c r="AA104" i="16" s="1"/>
  <c r="BY103" i="16"/>
  <c r="BV103" i="16"/>
  <c r="BU103" i="16"/>
  <c r="BR103" i="16"/>
  <c r="BQ103" i="16"/>
  <c r="BS103" i="16" s="1" a="1"/>
  <c r="BS103" i="16" s="1"/>
  <c r="BN103" i="16"/>
  <c r="BM103" i="16"/>
  <c r="BO103" i="16" s="1" a="1"/>
  <c r="BO103" i="16" s="1"/>
  <c r="BJ103" i="16"/>
  <c r="BI103" i="16"/>
  <c r="BK103" i="16" s="1" a="1"/>
  <c r="BK103" i="16" s="1"/>
  <c r="BF103" i="16"/>
  <c r="BE103" i="16"/>
  <c r="BB103" i="16"/>
  <c r="BA103" i="16"/>
  <c r="BC103" i="16" s="1" a="1"/>
  <c r="BC103" i="16" s="1"/>
  <c r="AW103" i="16"/>
  <c r="AT103" i="16"/>
  <c r="AS103" i="16"/>
  <c r="AU103" i="16" s="1" a="1"/>
  <c r="AU103" i="16" s="1"/>
  <c r="AP103" i="16"/>
  <c r="AO103" i="16"/>
  <c r="AQ103" i="16" s="1" a="1"/>
  <c r="AQ103" i="16" s="1"/>
  <c r="AL103" i="16"/>
  <c r="AK103" i="16"/>
  <c r="AH103" i="16"/>
  <c r="AG103" i="16"/>
  <c r="AI103" i="16" s="1" a="1"/>
  <c r="AD103" i="16"/>
  <c r="AC103" i="16"/>
  <c r="Z103" i="16"/>
  <c r="Y103" i="16"/>
  <c r="AA103" i="16" s="1" a="1"/>
  <c r="AA103" i="16" s="1"/>
  <c r="BY102" i="16"/>
  <c r="BV102" i="16"/>
  <c r="BU102" i="16"/>
  <c r="BW102" i="16" s="1" a="1"/>
  <c r="BW102" i="16" s="1"/>
  <c r="BR102" i="16"/>
  <c r="BQ102" i="16"/>
  <c r="BS102" i="16" s="1" a="1"/>
  <c r="BS102" i="16" s="1"/>
  <c r="BN102" i="16"/>
  <c r="BM102" i="16"/>
  <c r="BO102" i="16" s="1" a="1"/>
  <c r="BO102" i="16" s="1"/>
  <c r="BJ102" i="16"/>
  <c r="BI102" i="16"/>
  <c r="BF102" i="16"/>
  <c r="BE102" i="16"/>
  <c r="BB102" i="16"/>
  <c r="BA102" i="16"/>
  <c r="AW102" i="16"/>
  <c r="AT102" i="16"/>
  <c r="AS102" i="16"/>
  <c r="AU102" i="16" s="1" a="1"/>
  <c r="AU102" i="16" s="1"/>
  <c r="AP102" i="16"/>
  <c r="AO102" i="16"/>
  <c r="AQ102" i="16" s="1" a="1"/>
  <c r="AQ102" i="16" s="1"/>
  <c r="AL102" i="16"/>
  <c r="AK102" i="16"/>
  <c r="AH102" i="16"/>
  <c r="AG102" i="16"/>
  <c r="AD102" i="16"/>
  <c r="AC102" i="16"/>
  <c r="Z102" i="16"/>
  <c r="Y102" i="16"/>
  <c r="AA102" i="16" s="1" a="1"/>
  <c r="AA102" i="16" s="1"/>
  <c r="BY101" i="16"/>
  <c r="BV101" i="16"/>
  <c r="BU101" i="16"/>
  <c r="BW101" i="16" s="1" a="1"/>
  <c r="BW101" i="16" s="1"/>
  <c r="BR101" i="16"/>
  <c r="BQ101" i="16"/>
  <c r="BS101" i="16" s="1" a="1"/>
  <c r="BS101" i="16" s="1"/>
  <c r="BN101" i="16"/>
  <c r="BM101" i="16"/>
  <c r="BJ101" i="16"/>
  <c r="BI101" i="16"/>
  <c r="BF101" i="16"/>
  <c r="BE101" i="16"/>
  <c r="BB101" i="16"/>
  <c r="BA101" i="16"/>
  <c r="AW101" i="16"/>
  <c r="AT101" i="16"/>
  <c r="AS101" i="16"/>
  <c r="AU101" i="16" s="1" a="1"/>
  <c r="AU101" i="16" s="1"/>
  <c r="AP101" i="16"/>
  <c r="AO101" i="16"/>
  <c r="AQ101" i="16" s="1" a="1"/>
  <c r="AQ101" i="16" s="1"/>
  <c r="AL101" i="16"/>
  <c r="AK101" i="16"/>
  <c r="AM101" i="16" s="1" a="1"/>
  <c r="AH101" i="16"/>
  <c r="AG101" i="16"/>
  <c r="AI101" i="16" s="1" a="1"/>
  <c r="AI101" i="16" s="1"/>
  <c r="AD101" i="16"/>
  <c r="AC101" i="16"/>
  <c r="AE101" i="16" s="1" a="1"/>
  <c r="AE101" i="16" s="1"/>
  <c r="Z101" i="16"/>
  <c r="Y101" i="16"/>
  <c r="AA101" i="16" s="1" a="1"/>
  <c r="AA101" i="16" s="1"/>
  <c r="BY100" i="16"/>
  <c r="BV100" i="16"/>
  <c r="BU100" i="16"/>
  <c r="BW100" i="16" s="1" a="1"/>
  <c r="BW100" i="16" s="1"/>
  <c r="BR100" i="16"/>
  <c r="BQ100" i="16"/>
  <c r="BN100" i="16"/>
  <c r="BM100" i="16"/>
  <c r="BJ100" i="16"/>
  <c r="BI100" i="16"/>
  <c r="BK100" i="16" s="1" a="1"/>
  <c r="BK100" i="16" s="1"/>
  <c r="BF100" i="16"/>
  <c r="BE100" i="16"/>
  <c r="BB100" i="16"/>
  <c r="BA100" i="16"/>
  <c r="AW100" i="16"/>
  <c r="AT100" i="16"/>
  <c r="AS100" i="16"/>
  <c r="AP100" i="16"/>
  <c r="AO100" i="16"/>
  <c r="AL100" i="16"/>
  <c r="AK100" i="16"/>
  <c r="AM100" i="16" s="1" a="1"/>
  <c r="AM100" i="16" s="1"/>
  <c r="AH100" i="16"/>
  <c r="AG100" i="16"/>
  <c r="AI100" i="16" s="1" a="1"/>
  <c r="AI100" i="16" s="1"/>
  <c r="AD100" i="16"/>
  <c r="AC100" i="16"/>
  <c r="AE100" i="16" s="1" a="1"/>
  <c r="AE100" i="16" s="1"/>
  <c r="Z100" i="16"/>
  <c r="Y100" i="16"/>
  <c r="AA100" i="16" s="1" a="1"/>
  <c r="AA100" i="16" s="1"/>
  <c r="BY99" i="16"/>
  <c r="BV99" i="16"/>
  <c r="BU99" i="16"/>
  <c r="BR99" i="16"/>
  <c r="BQ99" i="16"/>
  <c r="BN99" i="16"/>
  <c r="BM99" i="16"/>
  <c r="BJ99" i="16"/>
  <c r="BI99" i="16"/>
  <c r="BK99" i="16" s="1" a="1"/>
  <c r="BF99" i="16"/>
  <c r="BE99" i="16"/>
  <c r="BG99" i="16" s="1" a="1"/>
  <c r="BG99" i="16" s="1"/>
  <c r="BB99" i="16"/>
  <c r="BA99" i="16"/>
  <c r="BC99" i="16" s="1" a="1"/>
  <c r="BC99" i="16" s="1"/>
  <c r="AW99" i="16"/>
  <c r="AT99" i="16"/>
  <c r="AS99" i="16"/>
  <c r="AP99" i="16"/>
  <c r="AO99" i="16"/>
  <c r="AL99" i="16"/>
  <c r="AK99" i="16"/>
  <c r="AM99" i="16" s="1" a="1"/>
  <c r="AM99" i="16" s="1"/>
  <c r="AH99" i="16"/>
  <c r="AG99" i="16"/>
  <c r="AI99" i="16" s="1" a="1"/>
  <c r="AI99" i="16" s="1"/>
  <c r="AD99" i="16"/>
  <c r="AC99" i="16"/>
  <c r="AE99" i="16" s="1" a="1"/>
  <c r="AE99" i="16" s="1"/>
  <c r="Z99" i="16"/>
  <c r="Y99" i="16"/>
  <c r="AA99" i="16" s="1" a="1"/>
  <c r="AA99" i="16" s="1"/>
  <c r="BY98" i="16"/>
  <c r="BV98" i="16"/>
  <c r="BU98" i="16"/>
  <c r="BR98" i="16"/>
  <c r="BQ98" i="16"/>
  <c r="BN98" i="16"/>
  <c r="BM98" i="16"/>
  <c r="BJ98" i="16"/>
  <c r="BI98" i="16"/>
  <c r="BK98" i="16" s="1" a="1"/>
  <c r="BK98" i="16" s="1"/>
  <c r="BF98" i="16"/>
  <c r="BE98" i="16"/>
  <c r="BG98" i="16" s="1" a="1"/>
  <c r="BG98" i="16" s="1"/>
  <c r="BB98" i="16"/>
  <c r="BA98" i="16"/>
  <c r="BC98" i="16" s="1" a="1"/>
  <c r="BC98" i="16" s="1"/>
  <c r="AW98" i="16"/>
  <c r="AT98" i="16"/>
  <c r="AS98" i="16"/>
  <c r="AP98" i="16"/>
  <c r="AO98" i="16"/>
  <c r="AL98" i="16"/>
  <c r="AK98" i="16"/>
  <c r="AM98" i="16" s="1" a="1"/>
  <c r="AM98" i="16" s="1"/>
  <c r="AH98" i="16"/>
  <c r="AG98" i="16"/>
  <c r="AI98" i="16" s="1" a="1"/>
  <c r="AI98" i="16" s="1"/>
  <c r="AD98" i="16"/>
  <c r="AC98" i="16"/>
  <c r="AE98" i="16" s="1" a="1"/>
  <c r="AE98" i="16" s="1"/>
  <c r="Z98" i="16"/>
  <c r="Y98" i="16"/>
  <c r="AA98" i="16" s="1" a="1"/>
  <c r="AA98" i="16" s="1"/>
  <c r="BY97" i="16"/>
  <c r="BV97" i="16"/>
  <c r="BU97" i="16"/>
  <c r="BW97" i="16" s="1" a="1"/>
  <c r="BW97" i="16" s="1"/>
  <c r="BR97" i="16"/>
  <c r="BQ97" i="16"/>
  <c r="BS97" i="16" s="1" a="1"/>
  <c r="BS97" i="16" s="1"/>
  <c r="BN97" i="16"/>
  <c r="BM97" i="16"/>
  <c r="BO97" i="16" s="1" a="1"/>
  <c r="BO97" i="16" s="1"/>
  <c r="BJ97" i="16"/>
  <c r="BI97" i="16"/>
  <c r="BK97" i="16" s="1" a="1"/>
  <c r="BK97" i="16" s="1"/>
  <c r="BF97" i="16"/>
  <c r="BE97" i="16"/>
  <c r="BB97" i="16"/>
  <c r="BA97" i="16"/>
  <c r="BC97" i="16" s="1" a="1"/>
  <c r="BC97" i="16" s="1"/>
  <c r="AW97" i="16"/>
  <c r="AT97" i="16"/>
  <c r="AS97" i="16"/>
  <c r="AU97" i="16" s="1" a="1"/>
  <c r="AU97" i="16" s="1"/>
  <c r="AP97" i="16"/>
  <c r="AO97" i="16"/>
  <c r="AQ97" i="16" s="1" a="1"/>
  <c r="AQ97" i="16" s="1"/>
  <c r="AL97" i="16"/>
  <c r="AK97" i="16"/>
  <c r="AM97" i="16" s="1" a="1"/>
  <c r="AM97" i="16" s="1"/>
  <c r="AH97" i="16"/>
  <c r="AG97" i="16"/>
  <c r="AI97" i="16" s="1" a="1"/>
  <c r="AI97" i="16" s="1"/>
  <c r="AD97" i="16"/>
  <c r="AC97" i="16"/>
  <c r="AE97" i="16" s="1" a="1"/>
  <c r="AE97" i="16" s="1"/>
  <c r="Z97" i="16"/>
  <c r="Y97" i="16"/>
  <c r="AA97" i="16" s="1" a="1"/>
  <c r="AA97" i="16" s="1"/>
  <c r="BY96" i="16"/>
  <c r="BV96" i="16"/>
  <c r="BU96" i="16"/>
  <c r="BW96" i="16" s="1" a="1"/>
  <c r="BW96" i="16" s="1"/>
  <c r="BR96" i="16"/>
  <c r="BQ96" i="16"/>
  <c r="BS96" i="16" s="1" a="1"/>
  <c r="BS96" i="16" s="1"/>
  <c r="BN96" i="16"/>
  <c r="BM96" i="16"/>
  <c r="BO96" i="16" s="1" a="1"/>
  <c r="BO96" i="16" s="1"/>
  <c r="BJ96" i="16"/>
  <c r="BI96" i="16"/>
  <c r="BF96" i="16"/>
  <c r="BE96" i="16"/>
  <c r="BB96" i="16"/>
  <c r="BA96" i="16"/>
  <c r="BC96" i="16" s="1" a="1"/>
  <c r="BC96" i="16" s="1"/>
  <c r="AW96" i="16"/>
  <c r="AT96" i="16"/>
  <c r="AS96" i="16"/>
  <c r="AU96" i="16" s="1" a="1"/>
  <c r="AU96" i="16" s="1"/>
  <c r="AP96" i="16"/>
  <c r="AO96" i="16"/>
  <c r="AQ96" i="16" s="1" a="1"/>
  <c r="AQ96" i="16" s="1"/>
  <c r="AL96" i="16"/>
  <c r="AK96" i="16"/>
  <c r="AM96" i="16" s="1" a="1"/>
  <c r="AM96" i="16" s="1"/>
  <c r="AH96" i="16"/>
  <c r="AG96" i="16"/>
  <c r="AD96" i="16"/>
  <c r="AC96" i="16"/>
  <c r="Z96" i="16"/>
  <c r="Y96" i="16"/>
  <c r="AA96" i="16" s="1" a="1"/>
  <c r="AA96" i="16" s="1"/>
  <c r="BY95" i="16"/>
  <c r="BV95" i="16"/>
  <c r="BU95" i="16"/>
  <c r="BW95" i="16" s="1" a="1"/>
  <c r="BW95" i="16" s="1"/>
  <c r="BR95" i="16"/>
  <c r="BQ95" i="16"/>
  <c r="BS95" i="16" s="1" a="1"/>
  <c r="BS95" i="16" s="1"/>
  <c r="BN95" i="16"/>
  <c r="BM95" i="16"/>
  <c r="BO95" i="16" s="1" a="1"/>
  <c r="BO95" i="16" s="1"/>
  <c r="BJ95" i="16"/>
  <c r="BI95" i="16"/>
  <c r="BF95" i="16"/>
  <c r="BE95" i="16"/>
  <c r="BB95" i="16"/>
  <c r="BA95" i="16"/>
  <c r="AW95" i="16"/>
  <c r="AT95" i="16"/>
  <c r="AS95" i="16"/>
  <c r="AU95" i="16" s="1" a="1"/>
  <c r="AU95" i="16" s="1"/>
  <c r="AP95" i="16"/>
  <c r="AO95" i="16"/>
  <c r="AQ95" i="16" s="1" a="1"/>
  <c r="AQ95" i="16" s="1"/>
  <c r="AL95" i="16"/>
  <c r="AK95" i="16"/>
  <c r="AH95" i="16"/>
  <c r="AG95" i="16"/>
  <c r="AD95" i="16"/>
  <c r="AC95" i="16"/>
  <c r="AE95" i="16" s="1" a="1"/>
  <c r="AE95" i="16" s="1"/>
  <c r="Z95" i="16"/>
  <c r="Y95" i="16"/>
  <c r="AA95" i="16" s="1" a="1"/>
  <c r="AA95" i="16" s="1"/>
  <c r="BY94" i="16"/>
  <c r="BV94" i="16"/>
  <c r="BU94" i="16"/>
  <c r="BW94" i="16" s="1" a="1"/>
  <c r="BW94" i="16" s="1"/>
  <c r="BR94" i="16"/>
  <c r="BQ94" i="16"/>
  <c r="BS94" i="16" s="1" a="1"/>
  <c r="BS94" i="16" s="1"/>
  <c r="BN94" i="16"/>
  <c r="BM94" i="16"/>
  <c r="BO94" i="16" s="1" a="1"/>
  <c r="BO94" i="16" s="1"/>
  <c r="BJ94" i="16"/>
  <c r="BI94" i="16"/>
  <c r="BF94" i="16"/>
  <c r="BE94" i="16"/>
  <c r="BB94" i="16"/>
  <c r="BA94" i="16"/>
  <c r="AW94" i="16"/>
  <c r="AT94" i="16"/>
  <c r="AS94" i="16"/>
  <c r="AU94" i="16" s="1" a="1"/>
  <c r="AU94" i="16" s="1"/>
  <c r="AP94" i="16"/>
  <c r="AO94" i="16"/>
  <c r="AQ94" i="16" s="1" a="1"/>
  <c r="AQ94" i="16" s="1"/>
  <c r="AL94" i="16"/>
  <c r="AK94" i="16"/>
  <c r="AH94" i="16"/>
  <c r="AG94" i="16"/>
  <c r="AI94" i="16" s="1" a="1"/>
  <c r="AI94" i="16" s="1"/>
  <c r="AD94" i="16"/>
  <c r="AC94" i="16"/>
  <c r="AE94" i="16" s="1" a="1"/>
  <c r="AE94" i="16" s="1"/>
  <c r="Z94" i="16"/>
  <c r="Y94" i="16"/>
  <c r="AA94" i="16" s="1" a="1"/>
  <c r="AA94" i="16" s="1"/>
  <c r="BY93" i="16"/>
  <c r="BV93" i="16"/>
  <c r="BU93" i="16"/>
  <c r="BW93" i="16" s="1" a="1"/>
  <c r="BW93" i="16" s="1"/>
  <c r="BR93" i="16"/>
  <c r="BQ93" i="16"/>
  <c r="BS93" i="16" s="1" a="1"/>
  <c r="BS93" i="16" s="1"/>
  <c r="BN93" i="16"/>
  <c r="BM93" i="16"/>
  <c r="BJ93" i="16"/>
  <c r="BI93" i="16"/>
  <c r="BF93" i="16"/>
  <c r="BE93" i="16"/>
  <c r="BG93" i="16" s="1" a="1"/>
  <c r="BG93" i="16" s="1"/>
  <c r="BB93" i="16"/>
  <c r="BA93" i="16"/>
  <c r="BC93" i="16" s="1" a="1"/>
  <c r="BC93" i="16" s="1"/>
  <c r="AW93" i="16"/>
  <c r="AT93" i="16"/>
  <c r="AS93" i="16"/>
  <c r="AP93" i="16"/>
  <c r="AO93" i="16"/>
  <c r="AQ93" i="16" s="1" a="1"/>
  <c r="AQ93" i="16" s="1"/>
  <c r="AL93" i="16"/>
  <c r="AK93" i="16"/>
  <c r="AM93" i="16" s="1" a="1"/>
  <c r="AM93" i="16" s="1"/>
  <c r="AH93" i="16"/>
  <c r="AG93" i="16"/>
  <c r="AI93" i="16" s="1" a="1"/>
  <c r="AI93" i="16" s="1"/>
  <c r="AD93" i="16"/>
  <c r="AC93" i="16"/>
  <c r="AE93" i="16" s="1" a="1"/>
  <c r="AE93" i="16" s="1"/>
  <c r="Z93" i="16"/>
  <c r="Y93" i="16"/>
  <c r="AA93" i="16" s="1" a="1"/>
  <c r="AA93" i="16" s="1"/>
  <c r="BY92" i="16"/>
  <c r="BV92" i="16"/>
  <c r="BU92" i="16"/>
  <c r="BW92" i="16" s="1" a="1"/>
  <c r="BW92" i="16" s="1"/>
  <c r="BR92" i="16"/>
  <c r="BQ92" i="16"/>
  <c r="BN92" i="16"/>
  <c r="BM92" i="16"/>
  <c r="BO92" i="16" s="1" a="1"/>
  <c r="BO92" i="16" s="1"/>
  <c r="BJ92" i="16"/>
  <c r="BI92" i="16"/>
  <c r="BF92" i="16"/>
  <c r="BE92" i="16"/>
  <c r="BB92" i="16"/>
  <c r="BA92" i="16"/>
  <c r="BC92" i="16" s="1" a="1"/>
  <c r="BC92" i="16" s="1"/>
  <c r="AW92" i="16"/>
  <c r="AT92" i="16"/>
  <c r="AS92" i="16"/>
  <c r="AP92" i="16"/>
  <c r="AO92" i="16"/>
  <c r="AQ92" i="16" s="1" a="1"/>
  <c r="AQ92" i="16" s="1"/>
  <c r="AL92" i="16"/>
  <c r="AK92" i="16"/>
  <c r="AH92" i="16"/>
  <c r="AG92" i="16"/>
  <c r="AI92" i="16" s="1" a="1"/>
  <c r="AI92" i="16" s="1"/>
  <c r="AD92" i="16"/>
  <c r="AC92" i="16"/>
  <c r="AE92" i="16" s="1" a="1"/>
  <c r="AE92" i="16" s="1"/>
  <c r="Z92" i="16"/>
  <c r="Y92" i="16"/>
  <c r="AA92" i="16" s="1" a="1"/>
  <c r="AA92" i="16" s="1"/>
  <c r="BY91" i="16"/>
  <c r="BV91" i="16"/>
  <c r="BU91" i="16"/>
  <c r="BW91" i="16" s="1" a="1"/>
  <c r="BW91" i="16" s="1"/>
  <c r="BR91" i="16"/>
  <c r="BQ91" i="16"/>
  <c r="BS91" i="16" s="1" a="1"/>
  <c r="BS91" i="16" s="1"/>
  <c r="BN91" i="16"/>
  <c r="BM91" i="16"/>
  <c r="BO91" i="16" s="1" a="1"/>
  <c r="BO91" i="16" s="1"/>
  <c r="BJ91" i="16"/>
  <c r="BI91" i="16"/>
  <c r="BF91" i="16"/>
  <c r="BE91" i="16"/>
  <c r="BG91" i="16" s="1" a="1"/>
  <c r="BG91" i="16" s="1"/>
  <c r="BB91" i="16"/>
  <c r="BA91" i="16"/>
  <c r="AW91" i="16"/>
  <c r="AT91" i="16"/>
  <c r="AS91" i="16"/>
  <c r="AP91" i="16"/>
  <c r="AO91" i="16"/>
  <c r="AQ91" i="16" s="1" a="1"/>
  <c r="AQ91" i="16" s="1"/>
  <c r="AL91" i="16"/>
  <c r="AK91" i="16"/>
  <c r="AM91" i="16" s="1" a="1"/>
  <c r="AM91" i="16" s="1"/>
  <c r="AH91" i="16"/>
  <c r="AG91" i="16"/>
  <c r="AI91" i="16" s="1" a="1"/>
  <c r="AI91" i="16" s="1"/>
  <c r="AD91" i="16"/>
  <c r="AC91" i="16"/>
  <c r="AE91" i="16" s="1" a="1"/>
  <c r="Z91" i="16"/>
  <c r="Y91" i="16"/>
  <c r="AA91" i="16" s="1" a="1"/>
  <c r="AA91" i="16" s="1"/>
  <c r="BY90" i="16"/>
  <c r="BV90" i="16"/>
  <c r="BU90" i="16"/>
  <c r="BR90" i="16"/>
  <c r="BQ90" i="16"/>
  <c r="BS90" i="16" s="1" a="1"/>
  <c r="BS90" i="16" s="1"/>
  <c r="BN90" i="16"/>
  <c r="BM90" i="16"/>
  <c r="BJ90" i="16"/>
  <c r="BI90" i="16"/>
  <c r="BK90" i="16" s="1" a="1"/>
  <c r="BK90" i="16" s="1"/>
  <c r="BF90" i="16"/>
  <c r="BE90" i="16"/>
  <c r="BG90" i="16" s="1" a="1"/>
  <c r="BG90" i="16" s="1"/>
  <c r="BB90" i="16"/>
  <c r="BA90" i="16"/>
  <c r="BC90" i="16" s="1" a="1"/>
  <c r="BC90" i="16" s="1"/>
  <c r="AW90" i="16"/>
  <c r="AT90" i="16"/>
  <c r="AS90" i="16"/>
  <c r="AP90" i="16"/>
  <c r="AO90" i="16"/>
  <c r="AQ90" i="16" s="1" a="1"/>
  <c r="AQ90" i="16" s="1"/>
  <c r="AL90" i="16"/>
  <c r="AK90" i="16"/>
  <c r="AM90" i="16" s="1" a="1"/>
  <c r="AM90" i="16" s="1"/>
  <c r="AH90" i="16"/>
  <c r="AG90" i="16"/>
  <c r="AD90" i="16"/>
  <c r="AC90" i="16"/>
  <c r="AE90" i="16" s="1" a="1"/>
  <c r="AE90" i="16" s="1"/>
  <c r="Z90" i="16"/>
  <c r="Y90" i="16"/>
  <c r="AA90" i="16" s="1" a="1"/>
  <c r="AA90" i="16" s="1"/>
  <c r="BY89" i="16"/>
  <c r="BV89" i="16"/>
  <c r="BU89" i="16"/>
  <c r="BR89" i="16"/>
  <c r="BQ89" i="16"/>
  <c r="BN89" i="16"/>
  <c r="BM89" i="16"/>
  <c r="BO89" i="16" s="1" a="1"/>
  <c r="BO89" i="16" s="1"/>
  <c r="BJ89" i="16"/>
  <c r="BI89" i="16"/>
  <c r="BK89" i="16" s="1" a="1"/>
  <c r="BK89" i="16" s="1"/>
  <c r="BF89" i="16"/>
  <c r="BE89" i="16"/>
  <c r="BG89" i="16" s="1" a="1"/>
  <c r="BG89" i="16" s="1"/>
  <c r="BB89" i="16"/>
  <c r="BA89" i="16"/>
  <c r="AW89" i="16"/>
  <c r="AT89" i="16"/>
  <c r="AS89" i="16"/>
  <c r="AU89" i="16" s="1" a="1"/>
  <c r="AU89" i="16" s="1"/>
  <c r="AP89" i="16"/>
  <c r="AO89" i="16"/>
  <c r="AQ89" i="16" s="1" a="1"/>
  <c r="AQ89" i="16" s="1"/>
  <c r="AL89" i="16"/>
  <c r="AK89" i="16"/>
  <c r="AM89" i="16" s="1" a="1"/>
  <c r="AM89" i="16" s="1"/>
  <c r="AH89" i="16"/>
  <c r="AG89" i="16"/>
  <c r="AD89" i="16"/>
  <c r="AC89" i="16"/>
  <c r="AE89" i="16" s="1" a="1"/>
  <c r="AE89" i="16" s="1"/>
  <c r="Z89" i="16"/>
  <c r="Y89" i="16"/>
  <c r="AA89" i="16" s="1" a="1"/>
  <c r="AA89" i="16" s="1"/>
  <c r="BY88" i="16"/>
  <c r="BV88" i="16"/>
  <c r="BU88" i="16"/>
  <c r="BR88" i="16"/>
  <c r="BQ88" i="16"/>
  <c r="BN88" i="16"/>
  <c r="BM88" i="16"/>
  <c r="BO88" i="16" s="1" a="1"/>
  <c r="BO88" i="16" s="1"/>
  <c r="BJ88" i="16"/>
  <c r="BI88" i="16"/>
  <c r="BK88" i="16" s="1" a="1"/>
  <c r="BK88" i="16" s="1"/>
  <c r="BF88" i="16"/>
  <c r="BE88" i="16"/>
  <c r="BG88" i="16" s="1" a="1"/>
  <c r="BG88" i="16" s="1"/>
  <c r="BB88" i="16"/>
  <c r="BA88" i="16"/>
  <c r="AW88" i="16"/>
  <c r="AT88" i="16"/>
  <c r="AS88" i="16"/>
  <c r="AU88" i="16" s="1" a="1"/>
  <c r="AU88" i="16" s="1"/>
  <c r="AP88" i="16"/>
  <c r="AO88" i="16"/>
  <c r="AL88" i="16"/>
  <c r="AK88" i="16"/>
  <c r="AH88" i="16"/>
  <c r="AG88" i="16"/>
  <c r="AI88" i="16" s="1" a="1"/>
  <c r="AI88" i="16" s="1"/>
  <c r="AD88" i="16"/>
  <c r="AC88" i="16"/>
  <c r="AE88" i="16" s="1" a="1"/>
  <c r="AE88" i="16" s="1"/>
  <c r="Z88" i="16"/>
  <c r="Y88" i="16"/>
  <c r="AA88" i="16" s="1" a="1"/>
  <c r="AA88" i="16" s="1"/>
  <c r="BY87" i="16"/>
  <c r="BV87" i="16"/>
  <c r="BU87" i="16"/>
  <c r="BR87" i="16"/>
  <c r="BQ87" i="16"/>
  <c r="BN87" i="16"/>
  <c r="BM87" i="16"/>
  <c r="BJ87" i="16"/>
  <c r="BI87" i="16"/>
  <c r="BF87" i="16"/>
  <c r="BE87" i="16"/>
  <c r="BG87" i="16" s="1" a="1"/>
  <c r="BG87" i="16" s="1"/>
  <c r="BB87" i="16"/>
  <c r="BA87" i="16"/>
  <c r="AW87" i="16"/>
  <c r="AT87" i="16"/>
  <c r="AS87" i="16"/>
  <c r="AU87" i="16" s="1" a="1"/>
  <c r="AU87" i="16" s="1"/>
  <c r="AP87" i="16"/>
  <c r="AO87" i="16"/>
  <c r="AQ87" i="16" s="1" a="1"/>
  <c r="AQ87" i="16" s="1"/>
  <c r="AL87" i="16"/>
  <c r="AK87" i="16"/>
  <c r="AM87" i="16" s="1" a="1"/>
  <c r="AM87" i="16" s="1"/>
  <c r="AH87" i="16"/>
  <c r="AG87" i="16"/>
  <c r="AI87" i="16" s="1" a="1"/>
  <c r="AI87" i="16" s="1"/>
  <c r="AD87" i="16"/>
  <c r="AC87" i="16"/>
  <c r="Z87" i="16"/>
  <c r="Y87" i="16"/>
  <c r="AA87" i="16" s="1" a="1"/>
  <c r="AA87" i="16" s="1"/>
  <c r="BY86" i="16"/>
  <c r="BV86" i="16"/>
  <c r="BU86" i="16"/>
  <c r="BR86" i="16"/>
  <c r="BQ86" i="16"/>
  <c r="BS86" i="16" s="1" a="1"/>
  <c r="BN86" i="16"/>
  <c r="BM86" i="16"/>
  <c r="BJ86" i="16"/>
  <c r="BI86" i="16"/>
  <c r="BK86" i="16" s="1" a="1"/>
  <c r="BK86" i="16" s="1"/>
  <c r="BF86" i="16"/>
  <c r="BE86" i="16"/>
  <c r="BB86" i="16"/>
  <c r="BA86" i="16"/>
  <c r="BC86" i="16" s="1" a="1"/>
  <c r="BC86" i="16" s="1"/>
  <c r="AW86" i="16"/>
  <c r="AT86" i="16"/>
  <c r="AS86" i="16"/>
  <c r="AU86" i="16" s="1" a="1"/>
  <c r="AU86" i="16" s="1"/>
  <c r="AP86" i="16"/>
  <c r="AO86" i="16"/>
  <c r="AQ86" i="16" s="1" a="1"/>
  <c r="AQ86" i="16" s="1"/>
  <c r="AL86" i="16"/>
  <c r="AK86" i="16"/>
  <c r="AM86" i="16" s="1" a="1"/>
  <c r="AM86" i="16" s="1"/>
  <c r="AH86" i="16"/>
  <c r="AG86" i="16"/>
  <c r="AI86" i="16" s="1" a="1"/>
  <c r="AI86" i="16" s="1"/>
  <c r="AD86" i="16"/>
  <c r="AC86" i="16"/>
  <c r="Z86" i="16"/>
  <c r="Y86" i="16"/>
  <c r="AA86" i="16" s="1" a="1"/>
  <c r="AA86" i="16" s="1"/>
  <c r="BY85" i="16"/>
  <c r="BV85" i="16"/>
  <c r="BU85" i="16"/>
  <c r="BW85" i="16" s="1" a="1"/>
  <c r="BW85" i="16" s="1"/>
  <c r="BR85" i="16"/>
  <c r="BQ85" i="16"/>
  <c r="BS85" i="16" s="1" a="1"/>
  <c r="BS85" i="16" s="1"/>
  <c r="BN85" i="16"/>
  <c r="BM85" i="16"/>
  <c r="BJ85" i="16"/>
  <c r="BI85" i="16"/>
  <c r="BF85" i="16"/>
  <c r="BE85" i="16"/>
  <c r="BB85" i="16"/>
  <c r="BA85" i="16"/>
  <c r="AW85" i="16"/>
  <c r="AT85" i="16"/>
  <c r="AS85" i="16"/>
  <c r="AP85" i="16"/>
  <c r="AO85" i="16"/>
  <c r="AQ85" i="16" s="1" a="1"/>
  <c r="AQ85" i="16" s="1"/>
  <c r="AL85" i="16"/>
  <c r="AK85" i="16"/>
  <c r="AM85" i="16" s="1" a="1"/>
  <c r="AM85" i="16" s="1"/>
  <c r="AH85" i="16"/>
  <c r="AG85" i="16"/>
  <c r="AI85" i="16" s="1" a="1"/>
  <c r="AI85" i="16" s="1"/>
  <c r="AD85" i="16"/>
  <c r="AC85" i="16"/>
  <c r="Z85" i="16"/>
  <c r="Y85" i="16"/>
  <c r="AA85" i="16" s="1" a="1"/>
  <c r="AA85" i="16" s="1"/>
  <c r="BY84" i="16"/>
  <c r="BV84" i="16"/>
  <c r="BU84" i="16"/>
  <c r="BW84" i="16" s="1" a="1"/>
  <c r="BW84" i="16" s="1"/>
  <c r="BR84" i="16"/>
  <c r="BQ84" i="16"/>
  <c r="BN84" i="16"/>
  <c r="BM84" i="16"/>
  <c r="BJ84" i="16"/>
  <c r="BI84" i="16"/>
  <c r="BF84" i="16"/>
  <c r="BE84" i="16"/>
  <c r="BB84" i="16"/>
  <c r="BA84" i="16"/>
  <c r="AW84" i="16"/>
  <c r="AT84" i="16"/>
  <c r="AS84" i="16"/>
  <c r="AU84" i="16" s="1" a="1"/>
  <c r="AU84" i="16" s="1"/>
  <c r="AP84" i="16"/>
  <c r="AO84" i="16"/>
  <c r="AQ84" i="16" s="1" a="1"/>
  <c r="AQ84" i="16" s="1"/>
  <c r="AL84" i="16"/>
  <c r="AK84" i="16"/>
  <c r="AM84" i="16" s="1" a="1"/>
  <c r="AM84" i="16" s="1"/>
  <c r="AH84" i="16"/>
  <c r="AG84" i="16"/>
  <c r="AI84" i="16" s="1" a="1"/>
  <c r="AI84" i="16" s="1"/>
  <c r="AD84" i="16"/>
  <c r="AC84" i="16"/>
  <c r="AE84" i="16" s="1" a="1"/>
  <c r="AE84" i="16" s="1"/>
  <c r="Z84" i="16"/>
  <c r="Y84" i="16"/>
  <c r="AA84" i="16" s="1" a="1"/>
  <c r="AA84" i="16" s="1"/>
  <c r="BY83" i="16"/>
  <c r="BV83" i="16"/>
  <c r="BU83" i="16"/>
  <c r="BW83" i="16" s="1" a="1"/>
  <c r="BW83" i="16" s="1"/>
  <c r="BR83" i="16"/>
  <c r="BQ83" i="16"/>
  <c r="BS83" i="16" s="1" a="1"/>
  <c r="BS83" i="16" s="1"/>
  <c r="BN83" i="16"/>
  <c r="BM83" i="16"/>
  <c r="BJ83" i="16"/>
  <c r="BI83" i="16"/>
  <c r="BK83" i="16" s="1" a="1"/>
  <c r="BK83" i="16" s="1"/>
  <c r="BF83" i="16"/>
  <c r="BE83" i="16"/>
  <c r="BG83" i="16" s="1" a="1"/>
  <c r="BB83" i="16"/>
  <c r="BA83" i="16"/>
  <c r="BC83" i="16" s="1" a="1"/>
  <c r="BC83" i="16" s="1"/>
  <c r="AW83" i="16"/>
  <c r="AT83" i="16"/>
  <c r="AS83" i="16"/>
  <c r="AU83" i="16" s="1" a="1"/>
  <c r="AU83" i="16" s="1"/>
  <c r="AP83" i="16"/>
  <c r="AO83" i="16"/>
  <c r="AL83" i="16"/>
  <c r="AK83" i="16"/>
  <c r="AM83" i="16" s="1" a="1"/>
  <c r="AM83" i="16" s="1"/>
  <c r="AH83" i="16"/>
  <c r="AG83" i="16"/>
  <c r="AI83" i="16" s="1" a="1"/>
  <c r="AI83" i="16" s="1"/>
  <c r="AD83" i="16"/>
  <c r="AC83" i="16"/>
  <c r="AE83" i="16" s="1" a="1"/>
  <c r="AE83" i="16" s="1"/>
  <c r="Z83" i="16"/>
  <c r="Y83" i="16"/>
  <c r="AA83" i="16" s="1" a="1"/>
  <c r="AA83" i="16" s="1"/>
  <c r="BY82" i="16"/>
  <c r="BV82" i="16"/>
  <c r="BU82" i="16"/>
  <c r="BR82" i="16"/>
  <c r="BQ82" i="16"/>
  <c r="BN82" i="16"/>
  <c r="BM82" i="16"/>
  <c r="BJ82" i="16"/>
  <c r="BI82" i="16"/>
  <c r="BK82" i="16" s="1" a="1"/>
  <c r="BK82" i="16" s="1"/>
  <c r="BF82" i="16"/>
  <c r="BE82" i="16"/>
  <c r="BG82" i="16" s="1" a="1"/>
  <c r="BG82" i="16" s="1"/>
  <c r="BB82" i="16"/>
  <c r="BA82" i="16"/>
  <c r="BC82" i="16" s="1" a="1"/>
  <c r="BC82" i="16" s="1"/>
  <c r="AW82" i="16"/>
  <c r="AT82" i="16"/>
  <c r="AS82" i="16"/>
  <c r="AU82" i="16" s="1" a="1"/>
  <c r="AU82" i="16" s="1"/>
  <c r="AP82" i="16"/>
  <c r="AO82" i="16"/>
  <c r="AL82" i="16"/>
  <c r="AK82" i="16"/>
  <c r="AM82" i="16" s="1" a="1"/>
  <c r="AM82" i="16" s="1"/>
  <c r="AH82" i="16"/>
  <c r="AG82" i="16"/>
  <c r="AI82" i="16" s="1" a="1"/>
  <c r="AI82" i="16" s="1"/>
  <c r="AJ82" i="16" s="1"/>
  <c r="AD82" i="16"/>
  <c r="AC82" i="16"/>
  <c r="AE82" i="16" s="1" a="1"/>
  <c r="AE82" i="16" s="1"/>
  <c r="Z82" i="16"/>
  <c r="Y82" i="16"/>
  <c r="AA82" i="16" s="1" a="1"/>
  <c r="AA82" i="16" s="1"/>
  <c r="BY81" i="16"/>
  <c r="BV81" i="16"/>
  <c r="BU81" i="16"/>
  <c r="BR81" i="16"/>
  <c r="BQ81" i="16"/>
  <c r="BN81" i="16"/>
  <c r="BM81" i="16"/>
  <c r="BO81" i="16" s="1" a="1"/>
  <c r="BO81" i="16" s="1"/>
  <c r="BJ81" i="16"/>
  <c r="BI81" i="16"/>
  <c r="BK81" i="16" s="1" a="1"/>
  <c r="BK81" i="16" s="1"/>
  <c r="BF81" i="16"/>
  <c r="BE81" i="16"/>
  <c r="BG81" i="16" s="1" a="1"/>
  <c r="BG81" i="16" s="1"/>
  <c r="BB81" i="16"/>
  <c r="BA81" i="16"/>
  <c r="BC81" i="16" s="1" a="1"/>
  <c r="BC81" i="16" s="1"/>
  <c r="AW81" i="16"/>
  <c r="AT81" i="16"/>
  <c r="AS81" i="16"/>
  <c r="AP81" i="16"/>
  <c r="AO81" i="16"/>
  <c r="AL81" i="16"/>
  <c r="AK81" i="16"/>
  <c r="AM81" i="16" s="1" a="1"/>
  <c r="AM81" i="16" s="1"/>
  <c r="AH81" i="16"/>
  <c r="AG81" i="16"/>
  <c r="AI81" i="16" s="1" a="1"/>
  <c r="AI81" i="16" s="1"/>
  <c r="AD81" i="16"/>
  <c r="AC81" i="16"/>
  <c r="AE81" i="16" s="1" a="1"/>
  <c r="AE81" i="16" s="1"/>
  <c r="Z81" i="16"/>
  <c r="Y81" i="16"/>
  <c r="AA81" i="16" s="1" a="1"/>
  <c r="AA81" i="16" s="1"/>
  <c r="BY80" i="16"/>
  <c r="BV80" i="16"/>
  <c r="BU80" i="16"/>
  <c r="BR80" i="16"/>
  <c r="BQ80" i="16"/>
  <c r="BN80" i="16"/>
  <c r="BM80" i="16"/>
  <c r="BO80" i="16" s="1" a="1"/>
  <c r="BO80" i="16" s="1"/>
  <c r="BJ80" i="16"/>
  <c r="BI80" i="16"/>
  <c r="BK80" i="16" s="1" a="1"/>
  <c r="BK80" i="16" s="1"/>
  <c r="BF80" i="16"/>
  <c r="BE80" i="16"/>
  <c r="BG80" i="16" s="1" a="1"/>
  <c r="BG80" i="16" s="1"/>
  <c r="BB80" i="16"/>
  <c r="BA80" i="16"/>
  <c r="AW80" i="16"/>
  <c r="AT80" i="16"/>
  <c r="AS80" i="16"/>
  <c r="AU80" i="16" s="1" a="1"/>
  <c r="AU80" i="16" s="1"/>
  <c r="AP80" i="16"/>
  <c r="AO80" i="16"/>
  <c r="AQ80" i="16" s="1" a="1"/>
  <c r="AQ80" i="16" s="1"/>
  <c r="AL80" i="16"/>
  <c r="AK80" i="16"/>
  <c r="AM80" i="16" s="1" a="1"/>
  <c r="AM80" i="16" s="1"/>
  <c r="AH80" i="16"/>
  <c r="AG80" i="16"/>
  <c r="AI80" i="16" s="1" a="1"/>
  <c r="AI80" i="16" s="1"/>
  <c r="AD80" i="16"/>
  <c r="AC80" i="16"/>
  <c r="AE80" i="16" s="1" a="1"/>
  <c r="AE80" i="16" s="1"/>
  <c r="Z80" i="16"/>
  <c r="Y80" i="16"/>
  <c r="AA80" i="16" s="1" a="1"/>
  <c r="AA80" i="16" s="1"/>
  <c r="BY79" i="16"/>
  <c r="BV79" i="16"/>
  <c r="BU79" i="16"/>
  <c r="BW79" i="16" s="1" a="1"/>
  <c r="BW79" i="16" s="1"/>
  <c r="BR79" i="16"/>
  <c r="BQ79" i="16"/>
  <c r="BS79" i="16" s="1" a="1"/>
  <c r="BS79" i="16" s="1"/>
  <c r="BN79" i="16"/>
  <c r="BM79" i="16"/>
  <c r="BO79" i="16" s="1" a="1"/>
  <c r="BO79" i="16" s="1"/>
  <c r="BJ79" i="16"/>
  <c r="BI79" i="16"/>
  <c r="BF79" i="16"/>
  <c r="BE79" i="16"/>
  <c r="BB79" i="16"/>
  <c r="BA79" i="16"/>
  <c r="AW79" i="16"/>
  <c r="AT79" i="16"/>
  <c r="AS79" i="16"/>
  <c r="AU79" i="16" s="1" a="1"/>
  <c r="AU79" i="16" s="1"/>
  <c r="AP79" i="16"/>
  <c r="AO79" i="16"/>
  <c r="AQ79" i="16" s="1" a="1"/>
  <c r="AQ79" i="16" s="1"/>
  <c r="AL79" i="16"/>
  <c r="AK79" i="16"/>
  <c r="AM79" i="16" s="1" a="1"/>
  <c r="AM79" i="16" s="1"/>
  <c r="AH79" i="16"/>
  <c r="AG79" i="16"/>
  <c r="AD79" i="16"/>
  <c r="AC79" i="16"/>
  <c r="Z79" i="16"/>
  <c r="Y79" i="16"/>
  <c r="AA79" i="16" s="1" a="1"/>
  <c r="AA79" i="16" s="1"/>
  <c r="BY78" i="16"/>
  <c r="BV78" i="16"/>
  <c r="BU78" i="16"/>
  <c r="BR78" i="16"/>
  <c r="BQ78" i="16"/>
  <c r="BS78" i="16" s="1" a="1"/>
  <c r="BS78" i="16" s="1"/>
  <c r="BN78" i="16"/>
  <c r="BM78" i="16"/>
  <c r="BJ78" i="16"/>
  <c r="BI78" i="16"/>
  <c r="BF78" i="16"/>
  <c r="BE78" i="16"/>
  <c r="BB78" i="16"/>
  <c r="BA78" i="16"/>
  <c r="AW78" i="16"/>
  <c r="AT78" i="16"/>
  <c r="AS78" i="16"/>
  <c r="AU78" i="16" s="1" a="1"/>
  <c r="AU78" i="16" s="1"/>
  <c r="AP78" i="16"/>
  <c r="AO78" i="16"/>
  <c r="AL78" i="16"/>
  <c r="AK78" i="16"/>
  <c r="AH78" i="16"/>
  <c r="AG78" i="16"/>
  <c r="AD78" i="16"/>
  <c r="AC78" i="16"/>
  <c r="Z78" i="16"/>
  <c r="Y78" i="16"/>
  <c r="AA78" i="16" s="1" a="1"/>
  <c r="AA78" i="16" s="1"/>
  <c r="BY77" i="16"/>
  <c r="BV77" i="16"/>
  <c r="BU77" i="16"/>
  <c r="BW77" i="16" s="1" a="1"/>
  <c r="BW77" i="16" s="1"/>
  <c r="BR77" i="16"/>
  <c r="BQ77" i="16"/>
  <c r="BS77" i="16" s="1" a="1"/>
  <c r="BS77" i="16" s="1"/>
  <c r="BN77" i="16"/>
  <c r="BM77" i="16"/>
  <c r="BJ77" i="16"/>
  <c r="BI77" i="16"/>
  <c r="BF77" i="16"/>
  <c r="BE77" i="16"/>
  <c r="BG77" i="16" s="1" a="1"/>
  <c r="BG77" i="16" s="1"/>
  <c r="BB77" i="16"/>
  <c r="BA77" i="16"/>
  <c r="AW77" i="16"/>
  <c r="AT77" i="16"/>
  <c r="AS77" i="16"/>
  <c r="AU77" i="16" s="1" a="1"/>
  <c r="AU77" i="16" s="1"/>
  <c r="AP77" i="16"/>
  <c r="AO77" i="16"/>
  <c r="AQ77" i="16" s="1" a="1"/>
  <c r="AQ77" i="16" s="1"/>
  <c r="AL77" i="16"/>
  <c r="AK77" i="16"/>
  <c r="AM77" i="16" s="1" a="1"/>
  <c r="AH77" i="16"/>
  <c r="AG77" i="16"/>
  <c r="AD77" i="16"/>
  <c r="AC77" i="16"/>
  <c r="Z77" i="16"/>
  <c r="Y77" i="16"/>
  <c r="AA77" i="16" s="1" a="1"/>
  <c r="AA77" i="16" s="1"/>
  <c r="BY76" i="16"/>
  <c r="BV76" i="16"/>
  <c r="BU76" i="16"/>
  <c r="BW76" i="16" s="1" a="1"/>
  <c r="BW76" i="16" s="1"/>
  <c r="BR76" i="16"/>
  <c r="BQ76" i="16"/>
  <c r="BS76" i="16" s="1" a="1"/>
  <c r="BS76" i="16" s="1"/>
  <c r="BN76" i="16"/>
  <c r="BM76" i="16"/>
  <c r="BJ76" i="16"/>
  <c r="BI76" i="16"/>
  <c r="BF76" i="16"/>
  <c r="BE76" i="16"/>
  <c r="BB76" i="16"/>
  <c r="BA76" i="16"/>
  <c r="BC76" i="16" s="1" a="1"/>
  <c r="BC76" i="16" s="1"/>
  <c r="AW76" i="16"/>
  <c r="AT76" i="16"/>
  <c r="AS76" i="16"/>
  <c r="AP76" i="16"/>
  <c r="AO76" i="16"/>
  <c r="AL76" i="16"/>
  <c r="AK76" i="16"/>
  <c r="AH76" i="16"/>
  <c r="AG76" i="16"/>
  <c r="AI76" i="16" s="1" a="1"/>
  <c r="AI76" i="16" s="1"/>
  <c r="AD76" i="16"/>
  <c r="AC76" i="16"/>
  <c r="AE76" i="16" s="1" a="1"/>
  <c r="AE76" i="16" s="1"/>
  <c r="Z76" i="16"/>
  <c r="Y76" i="16"/>
  <c r="AA76" i="16" s="1" a="1"/>
  <c r="AA76" i="16" s="1"/>
  <c r="BY75" i="16"/>
  <c r="BV75" i="16"/>
  <c r="BU75" i="16"/>
  <c r="BW75" i="16" s="1" a="1"/>
  <c r="BW75" i="16" s="1"/>
  <c r="BR75" i="16"/>
  <c r="BQ75" i="16"/>
  <c r="BN75" i="16"/>
  <c r="BM75" i="16"/>
  <c r="BJ75" i="16"/>
  <c r="BI75" i="16"/>
  <c r="BK75" i="16" s="1" a="1"/>
  <c r="BF75" i="16"/>
  <c r="BE75" i="16"/>
  <c r="BG75" i="16" s="1" a="1"/>
  <c r="BG75" i="16" s="1"/>
  <c r="BB75" i="16"/>
  <c r="BA75" i="16"/>
  <c r="BC75" i="16" s="1" a="1"/>
  <c r="BC75" i="16" s="1"/>
  <c r="AW75" i="16"/>
  <c r="AT75" i="16"/>
  <c r="AS75" i="16"/>
  <c r="AP75" i="16"/>
  <c r="AO75" i="16"/>
  <c r="AL75" i="16"/>
  <c r="AK75" i="16"/>
  <c r="AM75" i="16" s="1" a="1"/>
  <c r="AM75" i="16" s="1"/>
  <c r="AH75" i="16"/>
  <c r="AG75" i="16"/>
  <c r="AD75" i="16"/>
  <c r="AC75" i="16"/>
  <c r="AE75" i="16" s="1" a="1"/>
  <c r="Z75" i="16"/>
  <c r="Y75" i="16"/>
  <c r="AA75" i="16" s="1" a="1"/>
  <c r="AA75" i="16" s="1"/>
  <c r="BY74" i="16"/>
  <c r="BV74" i="16"/>
  <c r="BU74" i="16"/>
  <c r="BW74" i="16" s="1" a="1"/>
  <c r="BW74" i="16" s="1"/>
  <c r="BR74" i="16"/>
  <c r="BQ74" i="16"/>
  <c r="BS74" i="16" s="1" a="1"/>
  <c r="BS74" i="16" s="1"/>
  <c r="BN74" i="16"/>
  <c r="BM74" i="16"/>
  <c r="BJ74" i="16"/>
  <c r="BI74" i="16"/>
  <c r="BK74" i="16" s="1" a="1"/>
  <c r="BK74" i="16" s="1"/>
  <c r="BF74" i="16"/>
  <c r="BE74" i="16"/>
  <c r="BG74" i="16" s="1" a="1"/>
  <c r="BG74" i="16" s="1"/>
  <c r="BB74" i="16"/>
  <c r="BA74" i="16"/>
  <c r="BC74" i="16" s="1" a="1"/>
  <c r="BC74" i="16" s="1"/>
  <c r="AW74" i="16"/>
  <c r="AT74" i="16"/>
  <c r="AS74" i="16"/>
  <c r="AP74" i="16"/>
  <c r="AO74" i="16"/>
  <c r="AQ74" i="16" s="1" a="1"/>
  <c r="AQ74" i="16" s="1"/>
  <c r="AL74" i="16"/>
  <c r="AK74" i="16"/>
  <c r="AM74" i="16" s="1" a="1"/>
  <c r="AM74" i="16" s="1"/>
  <c r="AH74" i="16"/>
  <c r="AG74" i="16"/>
  <c r="AI74" i="16" s="1" a="1"/>
  <c r="AI74" i="16" s="1"/>
  <c r="AD74" i="16"/>
  <c r="AC74" i="16"/>
  <c r="AE74" i="16" s="1" a="1"/>
  <c r="AE74" i="16" s="1"/>
  <c r="Z74" i="16"/>
  <c r="Y74" i="16"/>
  <c r="AA74" i="16" s="1" a="1"/>
  <c r="AA74" i="16" s="1"/>
  <c r="BY73" i="16"/>
  <c r="BV73" i="16"/>
  <c r="BU73" i="16"/>
  <c r="BR73" i="16"/>
  <c r="BQ73" i="16"/>
  <c r="BS73" i="16" s="1" a="1"/>
  <c r="BS73" i="16" s="1"/>
  <c r="BN73" i="16"/>
  <c r="BM73" i="16"/>
  <c r="BO73" i="16" s="1" a="1"/>
  <c r="BO73" i="16" s="1"/>
  <c r="BJ73" i="16"/>
  <c r="BI73" i="16"/>
  <c r="BK73" i="16" s="1" a="1"/>
  <c r="BK73" i="16" s="1"/>
  <c r="BF73" i="16"/>
  <c r="BE73" i="16"/>
  <c r="BG73" i="16" s="1" a="1"/>
  <c r="BG73" i="16" s="1"/>
  <c r="BB73" i="16"/>
  <c r="BA73" i="16"/>
  <c r="AW73" i="16"/>
  <c r="AT73" i="16"/>
  <c r="AS73" i="16"/>
  <c r="AU73" i="16" s="1" a="1"/>
  <c r="AU73" i="16" s="1"/>
  <c r="AP73" i="16"/>
  <c r="AO73" i="16"/>
  <c r="AQ73" i="16" s="1" a="1"/>
  <c r="AQ73" i="16" s="1"/>
  <c r="AL73" i="16"/>
  <c r="AK73" i="16"/>
  <c r="AM73" i="16" s="1" a="1"/>
  <c r="AM73" i="16" s="1"/>
  <c r="AH73" i="16"/>
  <c r="AG73" i="16"/>
  <c r="AI73" i="16" s="1" a="1"/>
  <c r="AI73" i="16" s="1"/>
  <c r="AD73" i="16"/>
  <c r="AC73" i="16"/>
  <c r="AE73" i="16" s="1" a="1"/>
  <c r="AE73" i="16" s="1"/>
  <c r="Z73" i="16"/>
  <c r="Y73" i="16"/>
  <c r="AA73" i="16" s="1" a="1"/>
  <c r="AA73" i="16" s="1"/>
  <c r="BY72" i="16"/>
  <c r="BV72" i="16"/>
  <c r="BU72" i="16"/>
  <c r="BR72" i="16"/>
  <c r="BQ72" i="16"/>
  <c r="BN72" i="16"/>
  <c r="BM72" i="16"/>
  <c r="BO72" i="16" s="1" a="1"/>
  <c r="BO72" i="16" s="1"/>
  <c r="BJ72" i="16"/>
  <c r="BI72" i="16"/>
  <c r="BK72" i="16" s="1" a="1"/>
  <c r="BK72" i="16" s="1"/>
  <c r="BF72" i="16"/>
  <c r="BE72" i="16"/>
  <c r="BG72" i="16" s="1" a="1"/>
  <c r="BG72" i="16" s="1"/>
  <c r="BH72" i="16" s="1"/>
  <c r="BB72" i="16"/>
  <c r="BA72" i="16"/>
  <c r="AW72" i="16"/>
  <c r="AT72" i="16"/>
  <c r="AS72" i="16"/>
  <c r="AU72" i="16" s="1" a="1"/>
  <c r="AU72" i="16" s="1"/>
  <c r="AP72" i="16"/>
  <c r="AO72" i="16"/>
  <c r="AQ72" i="16" s="1" a="1"/>
  <c r="AQ72" i="16" s="1"/>
  <c r="AL72" i="16"/>
  <c r="AK72" i="16"/>
  <c r="AH72" i="16"/>
  <c r="AG72" i="16"/>
  <c r="AD72" i="16"/>
  <c r="AC72" i="16"/>
  <c r="Z72" i="16"/>
  <c r="Y72" i="16"/>
  <c r="AA72" i="16" s="1" a="1"/>
  <c r="AA72" i="16" s="1"/>
  <c r="BY71" i="16"/>
  <c r="BV71" i="16"/>
  <c r="BU71" i="16"/>
  <c r="BR71" i="16"/>
  <c r="BQ71" i="16"/>
  <c r="BN71" i="16"/>
  <c r="BM71" i="16"/>
  <c r="BO71" i="16" s="1" a="1"/>
  <c r="BO71" i="16" s="1"/>
  <c r="BJ71" i="16"/>
  <c r="BI71" i="16"/>
  <c r="BF71" i="16"/>
  <c r="BE71" i="16"/>
  <c r="BG71" i="16" s="1" a="1"/>
  <c r="BG71" i="16" s="1"/>
  <c r="BB71" i="16"/>
  <c r="BA71" i="16"/>
  <c r="AW71" i="16"/>
  <c r="AT71" i="16"/>
  <c r="AS71" i="16"/>
  <c r="AU71" i="16" s="1" a="1"/>
  <c r="AU71" i="16" s="1"/>
  <c r="AP71" i="16"/>
  <c r="AO71" i="16"/>
  <c r="AQ71" i="16" s="1" a="1"/>
  <c r="AQ71" i="16" s="1"/>
  <c r="AL71" i="16"/>
  <c r="AK71" i="16"/>
  <c r="AH71" i="16"/>
  <c r="AG71" i="16"/>
  <c r="AD71" i="16"/>
  <c r="AC71" i="16"/>
  <c r="AE71" i="16" s="1" a="1"/>
  <c r="AE71" i="16" s="1"/>
  <c r="Z71" i="16"/>
  <c r="Y71" i="16"/>
  <c r="AA71" i="16" s="1" a="1"/>
  <c r="AA71" i="16" s="1"/>
  <c r="BY70" i="16"/>
  <c r="BV70" i="16"/>
  <c r="BU70" i="16"/>
  <c r="BR70" i="16"/>
  <c r="BQ70" i="16"/>
  <c r="BN70" i="16"/>
  <c r="BM70" i="16"/>
  <c r="BJ70" i="16"/>
  <c r="BI70" i="16"/>
  <c r="BK70" i="16" s="1" a="1"/>
  <c r="BK70" i="16" s="1"/>
  <c r="BF70" i="16"/>
  <c r="BE70" i="16"/>
  <c r="BB70" i="16"/>
  <c r="BA70" i="16"/>
  <c r="BC70" i="16" s="1" a="1"/>
  <c r="BC70" i="16" s="1"/>
  <c r="AW70" i="16"/>
  <c r="AT70" i="16"/>
  <c r="AS70" i="16"/>
  <c r="AP70" i="16"/>
  <c r="AO70" i="16"/>
  <c r="AQ70" i="16" s="1" a="1"/>
  <c r="AQ70" i="16" s="1"/>
  <c r="AL70" i="16"/>
  <c r="AK70" i="16"/>
  <c r="AH70" i="16"/>
  <c r="AG70" i="16"/>
  <c r="AI70" i="16" s="1" a="1"/>
  <c r="AI70" i="16" s="1"/>
  <c r="AD70" i="16"/>
  <c r="AC70" i="16"/>
  <c r="AE70" i="16" s="1" a="1"/>
  <c r="AE70" i="16" s="1"/>
  <c r="Z70" i="16"/>
  <c r="Y70" i="16"/>
  <c r="AA70" i="16" s="1" a="1"/>
  <c r="AA70" i="16" s="1"/>
  <c r="BY69" i="16"/>
  <c r="BV69" i="16"/>
  <c r="BU69" i="16"/>
  <c r="BW69" i="16" s="1" a="1"/>
  <c r="BW69" i="16" s="1"/>
  <c r="BR69" i="16"/>
  <c r="BQ69" i="16"/>
  <c r="BN69" i="16"/>
  <c r="BM69" i="16"/>
  <c r="BJ69" i="16"/>
  <c r="BI69" i="16"/>
  <c r="BK69" i="16" s="1" a="1"/>
  <c r="BK69" i="16" s="1"/>
  <c r="BF69" i="16"/>
  <c r="BE69" i="16"/>
  <c r="BB69" i="16"/>
  <c r="BA69" i="16"/>
  <c r="BC69" i="16" s="1" a="1"/>
  <c r="BC69" i="16" s="1"/>
  <c r="AW69" i="16"/>
  <c r="AT69" i="16"/>
  <c r="AS69" i="16"/>
  <c r="AP69" i="16"/>
  <c r="AO69" i="16"/>
  <c r="AQ69" i="16" s="1" a="1"/>
  <c r="AQ69" i="16" s="1"/>
  <c r="AL69" i="16"/>
  <c r="AK69" i="16"/>
  <c r="AM69" i="16" s="1" a="1"/>
  <c r="AM69" i="16" s="1"/>
  <c r="AH69" i="16"/>
  <c r="AG69" i="16"/>
  <c r="AI69" i="16" s="1" a="1"/>
  <c r="AI69" i="16" s="1"/>
  <c r="AD69" i="16"/>
  <c r="AC69" i="16"/>
  <c r="AE69" i="16" s="1" a="1"/>
  <c r="AE69" i="16" s="1"/>
  <c r="Z69" i="16"/>
  <c r="Y69" i="16"/>
  <c r="AA69" i="16" s="1" a="1"/>
  <c r="AA69" i="16" s="1"/>
  <c r="BY68" i="16"/>
  <c r="BV68" i="16"/>
  <c r="BU68" i="16"/>
  <c r="BW68" i="16" s="1" a="1"/>
  <c r="BW68" i="16" s="1"/>
  <c r="BR68" i="16"/>
  <c r="BQ68" i="16"/>
  <c r="BS68" i="16" s="1" a="1"/>
  <c r="BS68" i="16" s="1"/>
  <c r="BN68" i="16"/>
  <c r="BM68" i="16"/>
  <c r="BJ68" i="16"/>
  <c r="BI68" i="16"/>
  <c r="BK68" i="16" s="1" a="1"/>
  <c r="BK68" i="16" s="1"/>
  <c r="BF68" i="16"/>
  <c r="BE68" i="16"/>
  <c r="BB68" i="16"/>
  <c r="BA68" i="16"/>
  <c r="BC68" i="16" s="1" a="1"/>
  <c r="BC68" i="16" s="1"/>
  <c r="AW68" i="16"/>
  <c r="AT68" i="16"/>
  <c r="AS68" i="16"/>
  <c r="AP68" i="16"/>
  <c r="AO68" i="16"/>
  <c r="AQ68" i="16" s="1" a="1"/>
  <c r="AQ68" i="16" s="1"/>
  <c r="AL68" i="16"/>
  <c r="AK68" i="16"/>
  <c r="AM68" i="16" s="1" a="1"/>
  <c r="AM68" i="16" s="1"/>
  <c r="AH68" i="16"/>
  <c r="AG68" i="16"/>
  <c r="AI68" i="16" s="1" a="1"/>
  <c r="AI68" i="16" s="1"/>
  <c r="AD68" i="16"/>
  <c r="AC68" i="16"/>
  <c r="AE68" i="16" s="1" a="1"/>
  <c r="AE68" i="16" s="1"/>
  <c r="Z68" i="16"/>
  <c r="Y68" i="16"/>
  <c r="AA68" i="16" s="1" a="1"/>
  <c r="AA68" i="16" s="1"/>
  <c r="BY67" i="16"/>
  <c r="BV67" i="16"/>
  <c r="BU67" i="16"/>
  <c r="BW67" i="16" s="1" a="1"/>
  <c r="BW67" i="16" s="1"/>
  <c r="BR67" i="16"/>
  <c r="BQ67" i="16"/>
  <c r="BS67" i="16" s="1" a="1"/>
  <c r="BS67" i="16" s="1"/>
  <c r="BN67" i="16"/>
  <c r="BM67" i="16"/>
  <c r="BO67" i="16" s="1" a="1"/>
  <c r="BO67" i="16" s="1"/>
  <c r="BJ67" i="16"/>
  <c r="BI67" i="16"/>
  <c r="BF67" i="16"/>
  <c r="BE67" i="16"/>
  <c r="BG67" i="16" s="1" a="1"/>
  <c r="BG67" i="16" s="1"/>
  <c r="BB67" i="16"/>
  <c r="BA67" i="16"/>
  <c r="BC67" i="16" s="1" a="1"/>
  <c r="BC67" i="16" s="1"/>
  <c r="AW67" i="16"/>
  <c r="AT67" i="16"/>
  <c r="AS67" i="16"/>
  <c r="AP67" i="16"/>
  <c r="AO67" i="16"/>
  <c r="AQ67" i="16" s="1" a="1"/>
  <c r="AQ67" i="16" s="1"/>
  <c r="AL67" i="16"/>
  <c r="AK67" i="16"/>
  <c r="AM67" i="16" s="1" a="1"/>
  <c r="AM67" i="16" s="1"/>
  <c r="AH67" i="16"/>
  <c r="AG67" i="16"/>
  <c r="AI67" i="16" s="1" a="1"/>
  <c r="AI67" i="16" s="1"/>
  <c r="AD67" i="16"/>
  <c r="AC67" i="16"/>
  <c r="AE67" i="16" s="1" a="1"/>
  <c r="AE67" i="16" s="1"/>
  <c r="Z67" i="16"/>
  <c r="Y67" i="16"/>
  <c r="AA67" i="16" s="1" a="1"/>
  <c r="AA67" i="16" s="1"/>
  <c r="BY66" i="16"/>
  <c r="BV66" i="16"/>
  <c r="BU66" i="16"/>
  <c r="BW66" i="16" s="1" a="1"/>
  <c r="BW66" i="16" s="1"/>
  <c r="BR66" i="16"/>
  <c r="BQ66" i="16"/>
  <c r="BS66" i="16" s="1" a="1"/>
  <c r="BS66" i="16" s="1"/>
  <c r="BN66" i="16"/>
  <c r="BM66" i="16"/>
  <c r="BJ66" i="16"/>
  <c r="BI66" i="16"/>
  <c r="BK66" i="16" s="1" a="1"/>
  <c r="BF66" i="16"/>
  <c r="BE66" i="16"/>
  <c r="BG66" i="16" s="1" a="1"/>
  <c r="BG66" i="16" s="1"/>
  <c r="BB66" i="16"/>
  <c r="BA66" i="16"/>
  <c r="AW66" i="16"/>
  <c r="AT66" i="16"/>
  <c r="AS66" i="16"/>
  <c r="AU66" i="16" s="1" a="1"/>
  <c r="AU66" i="16" s="1"/>
  <c r="AP66" i="16"/>
  <c r="AO66" i="16"/>
  <c r="AQ66" i="16" s="1" a="1"/>
  <c r="AQ66" i="16" s="1"/>
  <c r="AL66" i="16"/>
  <c r="AK66" i="16"/>
  <c r="AM66" i="16" s="1" a="1"/>
  <c r="AM66" i="16" s="1"/>
  <c r="AH66" i="16"/>
  <c r="AG66" i="16"/>
  <c r="AI66" i="16" s="1" a="1"/>
  <c r="AI66" i="16" s="1"/>
  <c r="AD66" i="16"/>
  <c r="AC66" i="16"/>
  <c r="AE66" i="16" s="1" a="1"/>
  <c r="AE66" i="16" s="1"/>
  <c r="Z66" i="16"/>
  <c r="Y66" i="16"/>
  <c r="AA66" i="16" s="1" a="1"/>
  <c r="AA66" i="16" s="1"/>
  <c r="BY65" i="16"/>
  <c r="BV65" i="16"/>
  <c r="BU65" i="16"/>
  <c r="BW65" i="16" s="1" a="1"/>
  <c r="BW65" i="16" s="1"/>
  <c r="BR65" i="16"/>
  <c r="BQ65" i="16"/>
  <c r="BS65" i="16" s="1" a="1"/>
  <c r="BS65" i="16" s="1"/>
  <c r="BN65" i="16"/>
  <c r="BM65" i="16"/>
  <c r="BO65" i="16" s="1" a="1"/>
  <c r="BO65" i="16" s="1"/>
  <c r="BJ65" i="16"/>
  <c r="BI65" i="16"/>
  <c r="BK65" i="16" s="1" a="1"/>
  <c r="BK65" i="16" s="1"/>
  <c r="BF65" i="16"/>
  <c r="BE65" i="16"/>
  <c r="BG65" i="16" s="1" a="1"/>
  <c r="BG65" i="16" s="1"/>
  <c r="BB65" i="16"/>
  <c r="BA65" i="16"/>
  <c r="AW65" i="16"/>
  <c r="AT65" i="16"/>
  <c r="AS65" i="16"/>
  <c r="AU65" i="16" s="1" a="1"/>
  <c r="AU65" i="16" s="1"/>
  <c r="AP65" i="16"/>
  <c r="AO65" i="16"/>
  <c r="AL65" i="16"/>
  <c r="AK65" i="16"/>
  <c r="AM65" i="16" s="1" a="1"/>
  <c r="AM65" i="16" s="1"/>
  <c r="AH65" i="16"/>
  <c r="AG65" i="16"/>
  <c r="AI65" i="16" s="1" a="1"/>
  <c r="AI65" i="16" s="1"/>
  <c r="AD65" i="16"/>
  <c r="AC65" i="16"/>
  <c r="AE65" i="16" s="1" a="1"/>
  <c r="AE65" i="16" s="1"/>
  <c r="Z65" i="16"/>
  <c r="Y65" i="16"/>
  <c r="AA65" i="16" s="1" a="1"/>
  <c r="AA65" i="16" s="1"/>
  <c r="BY64" i="16"/>
  <c r="BV64" i="16"/>
  <c r="BU64" i="16"/>
  <c r="BR64" i="16"/>
  <c r="BQ64" i="16"/>
  <c r="BN64" i="16"/>
  <c r="BM64" i="16"/>
  <c r="BO64" i="16" s="1" a="1"/>
  <c r="BO64" i="16" s="1"/>
  <c r="BJ64" i="16"/>
  <c r="BI64" i="16"/>
  <c r="BK64" i="16" s="1" a="1"/>
  <c r="BK64" i="16" s="1"/>
  <c r="BF64" i="16"/>
  <c r="BE64" i="16"/>
  <c r="BG64" i="16" s="1" a="1"/>
  <c r="BG64" i="16" s="1"/>
  <c r="BB64" i="16"/>
  <c r="BA64" i="16"/>
  <c r="AW64" i="16"/>
  <c r="AT64" i="16"/>
  <c r="AS64" i="16"/>
  <c r="AU64" i="16" s="1" a="1"/>
  <c r="AU64" i="16" s="1"/>
  <c r="AP64" i="16"/>
  <c r="AO64" i="16"/>
  <c r="AL64" i="16"/>
  <c r="AK64" i="16"/>
  <c r="AH64" i="16"/>
  <c r="AG64" i="16"/>
  <c r="AI64" i="16" s="1" a="1"/>
  <c r="AI64" i="16" s="1"/>
  <c r="AD64" i="16"/>
  <c r="AC64" i="16"/>
  <c r="AE64" i="16" s="1" a="1"/>
  <c r="AE64" i="16" s="1"/>
  <c r="Z64" i="16"/>
  <c r="Y64" i="16"/>
  <c r="BY63" i="16"/>
  <c r="BV63" i="16"/>
  <c r="BU63" i="16"/>
  <c r="BR63" i="16"/>
  <c r="BQ63" i="16"/>
  <c r="BN63" i="16"/>
  <c r="BM63" i="16"/>
  <c r="BO63" i="16" s="1" a="1"/>
  <c r="BO63" i="16" s="1"/>
  <c r="BJ63" i="16"/>
  <c r="BI63" i="16"/>
  <c r="BF63" i="16"/>
  <c r="BE63" i="16"/>
  <c r="BG63" i="16" s="1" a="1"/>
  <c r="BG63" i="16" s="1"/>
  <c r="BB63" i="16"/>
  <c r="BA63" i="16"/>
  <c r="BC63" i="16" s="1" a="1"/>
  <c r="BC63" i="16" s="1"/>
  <c r="AW63" i="16"/>
  <c r="AT63" i="16"/>
  <c r="AS63" i="16"/>
  <c r="AU63" i="16" s="1" a="1"/>
  <c r="AU63" i="16" s="1"/>
  <c r="AP63" i="16"/>
  <c r="AO63" i="16"/>
  <c r="AQ63" i="16" s="1" a="1"/>
  <c r="AQ63" i="16" s="1"/>
  <c r="AL63" i="16"/>
  <c r="AK63" i="16"/>
  <c r="AM63" i="16" s="1" a="1"/>
  <c r="AM63" i="16" s="1"/>
  <c r="AH63" i="16"/>
  <c r="AG63" i="16"/>
  <c r="AI63" i="16" s="1" a="1"/>
  <c r="AI63" i="16" s="1"/>
  <c r="AD63" i="16"/>
  <c r="AC63" i="16"/>
  <c r="Z63" i="16"/>
  <c r="Y63" i="16"/>
  <c r="BY62" i="16"/>
  <c r="BV62" i="16"/>
  <c r="BU62" i="16"/>
  <c r="BR62" i="16"/>
  <c r="BQ62" i="16"/>
  <c r="BS62" i="16" s="1" a="1"/>
  <c r="BS62" i="16" s="1"/>
  <c r="BN62" i="16"/>
  <c r="BM62" i="16"/>
  <c r="BO62" i="16" s="1" a="1"/>
  <c r="BO62" i="16" s="1"/>
  <c r="BJ62" i="16"/>
  <c r="BI62" i="16"/>
  <c r="BF62" i="16"/>
  <c r="BE62" i="16"/>
  <c r="BB62" i="16"/>
  <c r="BA62" i="16"/>
  <c r="BC62" i="16" s="1" a="1"/>
  <c r="BC62" i="16" s="1"/>
  <c r="AW62" i="16"/>
  <c r="AT62" i="16"/>
  <c r="AS62" i="16"/>
  <c r="AU62" i="16" s="1" a="1"/>
  <c r="AU62" i="16" s="1"/>
  <c r="AP62" i="16"/>
  <c r="AO62" i="16"/>
  <c r="AQ62" i="16" s="1" a="1"/>
  <c r="AQ62" i="16" s="1"/>
  <c r="AL62" i="16"/>
  <c r="AK62" i="16"/>
  <c r="AH62" i="16"/>
  <c r="AG62" i="16"/>
  <c r="AI62" i="16" s="1" a="1"/>
  <c r="AI62" i="16" s="1"/>
  <c r="AD62" i="16"/>
  <c r="AC62" i="16"/>
  <c r="Z62" i="16"/>
  <c r="Y62" i="16"/>
  <c r="AA62" i="16" s="1" a="1"/>
  <c r="AA62" i="16" s="1"/>
  <c r="BY61" i="16"/>
  <c r="BV61" i="16"/>
  <c r="BU61" i="16"/>
  <c r="BW61" i="16" s="1" a="1"/>
  <c r="BR61" i="16"/>
  <c r="BQ61" i="16"/>
  <c r="BS61" i="16" s="1" a="1"/>
  <c r="BS61" i="16" s="1"/>
  <c r="BN61" i="16"/>
  <c r="BM61" i="16"/>
  <c r="BJ61" i="16"/>
  <c r="BI61" i="16"/>
  <c r="BF61" i="16"/>
  <c r="BE61" i="16"/>
  <c r="BB61" i="16"/>
  <c r="BA61" i="16"/>
  <c r="BC61" i="16" s="1" a="1"/>
  <c r="BC61" i="16" s="1"/>
  <c r="AW61" i="16"/>
  <c r="AT61" i="16"/>
  <c r="AS61" i="16"/>
  <c r="AU61" i="16" s="1" a="1"/>
  <c r="AU61" i="16" s="1"/>
  <c r="AP61" i="16"/>
  <c r="AO61" i="16"/>
  <c r="AQ61" i="16" s="1" a="1"/>
  <c r="AQ61" i="16" s="1"/>
  <c r="AL61" i="16"/>
  <c r="AK61" i="16"/>
  <c r="AM61" i="16" s="1" a="1"/>
  <c r="AM61" i="16" s="1"/>
  <c r="AH61" i="16"/>
  <c r="AG61" i="16"/>
  <c r="AD61" i="16"/>
  <c r="AC61" i="16"/>
  <c r="Z61" i="16"/>
  <c r="Y61" i="16"/>
  <c r="AA61" i="16" s="1" a="1"/>
  <c r="AA61" i="16" s="1"/>
  <c r="BY60" i="16"/>
  <c r="BV60" i="16"/>
  <c r="BU60" i="16"/>
  <c r="BW60" i="16" s="1" a="1"/>
  <c r="BW60" i="16" s="1"/>
  <c r="BR60" i="16"/>
  <c r="BQ60" i="16"/>
  <c r="BS60" i="16" s="1" a="1"/>
  <c r="BS60" i="16" s="1"/>
  <c r="BN60" i="16"/>
  <c r="BM60" i="16"/>
  <c r="BJ60" i="16"/>
  <c r="BI60" i="16"/>
  <c r="BF60" i="16"/>
  <c r="BE60" i="16"/>
  <c r="BG60" i="16" s="1" a="1"/>
  <c r="BG60" i="16" s="1"/>
  <c r="BB60" i="16"/>
  <c r="BA60" i="16"/>
  <c r="BC60" i="16" s="1" a="1"/>
  <c r="BC60" i="16" s="1"/>
  <c r="AW60" i="16"/>
  <c r="AT60" i="16"/>
  <c r="AS60" i="16"/>
  <c r="AU60" i="16" s="1" a="1"/>
  <c r="AU60" i="16" s="1"/>
  <c r="AP60" i="16"/>
  <c r="AO60" i="16"/>
  <c r="AQ60" i="16" s="1" a="1"/>
  <c r="AQ60" i="16" s="1"/>
  <c r="AL60" i="16"/>
  <c r="AK60" i="16"/>
  <c r="AH60" i="16"/>
  <c r="AG60" i="16"/>
  <c r="AD60" i="16"/>
  <c r="AC60" i="16"/>
  <c r="AE60" i="16" s="1" a="1"/>
  <c r="AE60" i="16" s="1"/>
  <c r="Z60" i="16"/>
  <c r="Y60" i="16"/>
  <c r="AA60" i="16" s="1" a="1"/>
  <c r="AA60" i="16" s="1"/>
  <c r="BY59" i="16"/>
  <c r="BV59" i="16"/>
  <c r="BU59" i="16"/>
  <c r="BW59" i="16" s="1" a="1"/>
  <c r="BW59" i="16" s="1"/>
  <c r="BR59" i="16"/>
  <c r="BQ59" i="16"/>
  <c r="BS59" i="16" s="1" a="1"/>
  <c r="BS59" i="16" s="1"/>
  <c r="BN59" i="16"/>
  <c r="BM59" i="16"/>
  <c r="BJ59" i="16"/>
  <c r="BI59" i="16"/>
  <c r="BF59" i="16"/>
  <c r="BE59" i="16"/>
  <c r="BG59" i="16" s="1" a="1"/>
  <c r="BG59" i="16" s="1"/>
  <c r="BB59" i="16"/>
  <c r="BA59" i="16"/>
  <c r="AW59" i="16"/>
  <c r="AT59" i="16"/>
  <c r="AS59" i="16"/>
  <c r="AU59" i="16" s="1" a="1"/>
  <c r="AU59" i="16" s="1"/>
  <c r="AP59" i="16"/>
  <c r="AO59" i="16"/>
  <c r="AQ59" i="16" s="1" a="1"/>
  <c r="AQ59" i="16" s="1"/>
  <c r="AL59" i="16"/>
  <c r="AK59" i="16"/>
  <c r="AM59" i="16" s="1" a="1"/>
  <c r="AM59" i="16" s="1"/>
  <c r="AH59" i="16"/>
  <c r="AG59" i="16"/>
  <c r="AD59" i="16"/>
  <c r="AC59" i="16"/>
  <c r="AE59" i="16" s="1" a="1"/>
  <c r="AE59" i="16" s="1"/>
  <c r="Z59" i="16"/>
  <c r="Y59" i="16"/>
  <c r="AA59" i="16" s="1" a="1"/>
  <c r="AA59" i="16" s="1"/>
  <c r="BY58" i="16"/>
  <c r="BV58" i="16"/>
  <c r="BU58" i="16"/>
  <c r="BW58" i="16" s="1" a="1"/>
  <c r="BW58" i="16" s="1"/>
  <c r="BR58" i="16"/>
  <c r="BQ58" i="16"/>
  <c r="BN58" i="16"/>
  <c r="BM58" i="16"/>
  <c r="BO58" i="16" s="1" a="1"/>
  <c r="BO58" i="16" s="1"/>
  <c r="BJ58" i="16"/>
  <c r="BI58" i="16"/>
  <c r="BK58" i="16" s="1" a="1"/>
  <c r="BK58" i="16" s="1"/>
  <c r="BF58" i="16"/>
  <c r="BE58" i="16"/>
  <c r="BG58" i="16" s="1" a="1"/>
  <c r="BG58" i="16" s="1"/>
  <c r="BB58" i="16"/>
  <c r="BA58" i="16"/>
  <c r="AW58" i="16"/>
  <c r="AT58" i="16"/>
  <c r="AS58" i="16"/>
  <c r="AU58" i="16" s="1" a="1"/>
  <c r="AU58" i="16" s="1"/>
  <c r="AP58" i="16"/>
  <c r="AO58" i="16"/>
  <c r="AL58" i="16"/>
  <c r="AK58" i="16"/>
  <c r="AM58" i="16" s="1" a="1"/>
  <c r="AH58" i="16"/>
  <c r="AG58" i="16"/>
  <c r="AI58" i="16" s="1" a="1"/>
  <c r="AI58" i="16" s="1"/>
  <c r="AD58" i="16"/>
  <c r="AC58" i="16"/>
  <c r="AE58" i="16" s="1" a="1"/>
  <c r="AE58" i="16" s="1"/>
  <c r="Z58" i="16"/>
  <c r="Y58" i="16"/>
  <c r="AA58" i="16" s="1" a="1"/>
  <c r="AA58" i="16" s="1"/>
  <c r="BY57" i="16"/>
  <c r="BV57" i="16"/>
  <c r="BU57" i="16"/>
  <c r="BR57" i="16"/>
  <c r="BQ57" i="16"/>
  <c r="BS57" i="16" s="1" a="1"/>
  <c r="BS57" i="16" s="1"/>
  <c r="BN57" i="16"/>
  <c r="BM57" i="16"/>
  <c r="BO57" i="16" s="1" a="1"/>
  <c r="BO57" i="16" s="1"/>
  <c r="BJ57" i="16"/>
  <c r="BI57" i="16"/>
  <c r="BK57" i="16" s="1" a="1"/>
  <c r="BK57" i="16" s="1"/>
  <c r="BF57" i="16"/>
  <c r="BE57" i="16"/>
  <c r="BG57" i="16" s="1" a="1"/>
  <c r="BG57" i="16" s="1"/>
  <c r="BB57" i="16"/>
  <c r="BA57" i="16"/>
  <c r="BC57" i="16" s="1" a="1"/>
  <c r="BC57" i="16" s="1"/>
  <c r="AW57" i="16"/>
  <c r="AT57" i="16"/>
  <c r="AS57" i="16"/>
  <c r="AP57" i="16"/>
  <c r="AO57" i="16"/>
  <c r="AL57" i="16"/>
  <c r="AK57" i="16"/>
  <c r="AM57" i="16" s="1" a="1"/>
  <c r="AM57" i="16" s="1"/>
  <c r="AH57" i="16"/>
  <c r="AG57" i="16"/>
  <c r="AI57" i="16" s="1" a="1"/>
  <c r="AI57" i="16" s="1"/>
  <c r="AD57" i="16"/>
  <c r="AC57" i="16"/>
  <c r="AE57" i="16" s="1" a="1"/>
  <c r="AE57" i="16" s="1"/>
  <c r="Z57" i="16"/>
  <c r="Y57" i="16"/>
  <c r="AA57" i="16" s="1" a="1"/>
  <c r="AA57" i="16" s="1"/>
  <c r="BY56" i="16"/>
  <c r="BV56" i="16"/>
  <c r="BU56" i="16"/>
  <c r="BR56" i="16"/>
  <c r="BQ56" i="16"/>
  <c r="BS56" i="16" s="1" a="1"/>
  <c r="BS56" i="16" s="1"/>
  <c r="BN56" i="16"/>
  <c r="BM56" i="16"/>
  <c r="BO56" i="16" s="1" a="1"/>
  <c r="BO56" i="16" s="1"/>
  <c r="BJ56" i="16"/>
  <c r="BI56" i="16"/>
  <c r="BK56" i="16" s="1" a="1"/>
  <c r="BK56" i="16" s="1"/>
  <c r="BF56" i="16"/>
  <c r="BE56" i="16"/>
  <c r="BB56" i="16"/>
  <c r="BA56" i="16"/>
  <c r="BC56" i="16" s="1" a="1"/>
  <c r="BC56" i="16" s="1"/>
  <c r="AW56" i="16"/>
  <c r="AT56" i="16"/>
  <c r="AS56" i="16"/>
  <c r="AU56" i="16" s="1" a="1"/>
  <c r="AU56" i="16" s="1"/>
  <c r="AP56" i="16"/>
  <c r="AO56" i="16"/>
  <c r="AQ56" i="16" s="1" a="1"/>
  <c r="AQ56" i="16" s="1"/>
  <c r="AL56" i="16"/>
  <c r="AK56" i="16"/>
  <c r="AM56" i="16" s="1" a="1"/>
  <c r="AM56" i="16" s="1"/>
  <c r="AH56" i="16"/>
  <c r="AG56" i="16"/>
  <c r="AI56" i="16" s="1" a="1"/>
  <c r="AI56" i="16" s="1"/>
  <c r="AD56" i="16"/>
  <c r="AC56" i="16"/>
  <c r="Z56" i="16"/>
  <c r="Y56" i="16"/>
  <c r="BY55" i="16"/>
  <c r="BV55" i="16"/>
  <c r="BU55" i="16"/>
  <c r="BR55" i="16"/>
  <c r="BQ55" i="16"/>
  <c r="BN55" i="16"/>
  <c r="BM55" i="16"/>
  <c r="BO55" i="16" s="1" a="1"/>
  <c r="BO55" i="16" s="1"/>
  <c r="BJ55" i="16"/>
  <c r="BI55" i="16"/>
  <c r="BF55" i="16"/>
  <c r="BE55" i="16"/>
  <c r="BB55" i="16"/>
  <c r="BA55" i="16"/>
  <c r="AW55" i="16"/>
  <c r="AT55" i="16"/>
  <c r="AS55" i="16"/>
  <c r="AU55" i="16" s="1" a="1"/>
  <c r="AU55" i="16" s="1"/>
  <c r="AP55" i="16"/>
  <c r="AO55" i="16"/>
  <c r="AQ55" i="16" s="1" a="1"/>
  <c r="AQ55" i="16" s="1"/>
  <c r="AL55" i="16"/>
  <c r="AK55" i="16"/>
  <c r="AM55" i="16" s="1" a="1"/>
  <c r="AM55" i="16" s="1"/>
  <c r="AH55" i="16"/>
  <c r="AG55" i="16"/>
  <c r="AI55" i="16" s="1" a="1"/>
  <c r="AI55" i="16" s="1"/>
  <c r="AD55" i="16"/>
  <c r="AC55" i="16"/>
  <c r="Z55" i="16"/>
  <c r="Y55" i="16"/>
  <c r="AA55" i="16" s="1" a="1"/>
  <c r="AA55" i="16" s="1"/>
  <c r="BY54" i="16"/>
  <c r="BV54" i="16"/>
  <c r="BU54" i="16"/>
  <c r="BR54" i="16"/>
  <c r="BQ54" i="16"/>
  <c r="BN54" i="16"/>
  <c r="BM54" i="16"/>
  <c r="BJ54" i="16"/>
  <c r="BI54" i="16"/>
  <c r="BF54" i="16"/>
  <c r="BE54" i="16"/>
  <c r="BB54" i="16"/>
  <c r="BA54" i="16"/>
  <c r="BC54" i="16" s="1" a="1"/>
  <c r="BC54" i="16" s="1"/>
  <c r="AW54" i="16"/>
  <c r="AT54" i="16"/>
  <c r="AS54" i="16"/>
  <c r="AU54" i="16" s="1" a="1"/>
  <c r="AU54" i="16" s="1"/>
  <c r="AP54" i="16"/>
  <c r="AO54" i="16"/>
  <c r="AQ54" i="16" s="1" a="1"/>
  <c r="AQ54" i="16" s="1"/>
  <c r="AL54" i="16"/>
  <c r="AK54" i="16"/>
  <c r="AM54" i="16" s="1" a="1"/>
  <c r="AM54" i="16" s="1"/>
  <c r="AH54" i="16"/>
  <c r="AG54" i="16"/>
  <c r="AD54" i="16"/>
  <c r="AC54" i="16"/>
  <c r="Z54" i="16"/>
  <c r="Y54" i="16"/>
  <c r="AA54" i="16" s="1" a="1"/>
  <c r="AA54" i="16" s="1"/>
  <c r="BY53" i="16"/>
  <c r="BV53" i="16"/>
  <c r="BU53" i="16"/>
  <c r="BW53" i="16" s="1" a="1"/>
  <c r="BW53" i="16" s="1"/>
  <c r="BR53" i="16"/>
  <c r="BQ53" i="16"/>
  <c r="BN53" i="16"/>
  <c r="BM53" i="16"/>
  <c r="BJ53" i="16"/>
  <c r="BI53" i="16"/>
  <c r="BF53" i="16"/>
  <c r="BE53" i="16"/>
  <c r="BG53" i="16" s="1" a="1"/>
  <c r="BG53" i="16" s="1"/>
  <c r="BB53" i="16"/>
  <c r="BA53" i="16"/>
  <c r="BC53" i="16" s="1" a="1"/>
  <c r="BC53" i="16" s="1"/>
  <c r="AW53" i="16"/>
  <c r="AT53" i="16"/>
  <c r="AS53" i="16"/>
  <c r="AU53" i="16" s="1" a="1"/>
  <c r="AU53" i="16" s="1"/>
  <c r="AP53" i="16"/>
  <c r="AO53" i="16"/>
  <c r="AL53" i="16"/>
  <c r="AK53" i="16"/>
  <c r="AH53" i="16"/>
  <c r="AG53" i="16"/>
  <c r="AD53" i="16"/>
  <c r="AC53" i="16"/>
  <c r="AE53" i="16" s="1" a="1"/>
  <c r="AE53" i="16" s="1"/>
  <c r="Z53" i="16"/>
  <c r="Y53" i="16"/>
  <c r="AA53" i="16" s="1" a="1"/>
  <c r="AA53" i="16" s="1"/>
  <c r="BY52" i="16"/>
  <c r="BV52" i="16"/>
  <c r="BU52" i="16"/>
  <c r="BW52" i="16" s="1" a="1"/>
  <c r="BW52" i="16" s="1"/>
  <c r="BR52" i="16"/>
  <c r="BQ52" i="16"/>
  <c r="BN52" i="16"/>
  <c r="BM52" i="16"/>
  <c r="BJ52" i="16"/>
  <c r="BI52" i="16"/>
  <c r="BF52" i="16"/>
  <c r="BE52" i="16"/>
  <c r="BG52" i="16" s="1" a="1"/>
  <c r="BG52" i="16" s="1"/>
  <c r="BB52" i="16"/>
  <c r="BA52" i="16"/>
  <c r="AW52" i="16"/>
  <c r="AT52" i="16"/>
  <c r="AS52" i="16"/>
  <c r="AP52" i="16"/>
  <c r="AO52" i="16"/>
  <c r="AQ52" i="16" s="1" a="1"/>
  <c r="AQ52" i="16" s="1"/>
  <c r="AL52" i="16"/>
  <c r="AK52" i="16"/>
  <c r="AH52" i="16"/>
  <c r="AG52" i="16"/>
  <c r="AI52" i="16" s="1" a="1"/>
  <c r="AI52" i="16" s="1"/>
  <c r="AD52" i="16"/>
  <c r="AC52" i="16"/>
  <c r="AE52" i="16" s="1" a="1"/>
  <c r="AE52" i="16" s="1"/>
  <c r="Z52" i="16"/>
  <c r="Y52" i="16"/>
  <c r="AA52" i="16" s="1" a="1"/>
  <c r="AA52" i="16" s="1"/>
  <c r="BY51" i="16"/>
  <c r="BV51" i="16"/>
  <c r="BU51" i="16"/>
  <c r="BR51" i="16"/>
  <c r="BQ51" i="16"/>
  <c r="BN51" i="16"/>
  <c r="BM51" i="16"/>
  <c r="BO51" i="16" s="1" a="1"/>
  <c r="BO51" i="16" s="1"/>
  <c r="BJ51" i="16"/>
  <c r="BI51" i="16"/>
  <c r="BK51" i="16" s="1" a="1"/>
  <c r="BK51" i="16" s="1"/>
  <c r="BF51" i="16"/>
  <c r="BE51" i="16"/>
  <c r="BG51" i="16" s="1" a="1"/>
  <c r="BG51" i="16" s="1"/>
  <c r="BB51" i="16"/>
  <c r="BA51" i="16"/>
  <c r="AW51" i="16"/>
  <c r="AT51" i="16"/>
  <c r="AS51" i="16"/>
  <c r="AP51" i="16"/>
  <c r="AO51" i="16"/>
  <c r="AQ51" i="16" s="1" a="1"/>
  <c r="AQ51" i="16" s="1"/>
  <c r="AL51" i="16"/>
  <c r="AK51" i="16"/>
  <c r="AM51" i="16" s="1" a="1"/>
  <c r="AM51" i="16" s="1"/>
  <c r="AH51" i="16"/>
  <c r="AG51" i="16"/>
  <c r="AI51" i="16" s="1" a="1"/>
  <c r="AI51" i="16" s="1"/>
  <c r="AD51" i="16"/>
  <c r="AC51" i="16"/>
  <c r="AE51" i="16" s="1" a="1"/>
  <c r="AE51" i="16" s="1"/>
  <c r="Z51" i="16"/>
  <c r="Y51" i="16"/>
  <c r="AA51" i="16" s="1" a="1"/>
  <c r="AA51" i="16" s="1"/>
  <c r="BY50" i="16"/>
  <c r="BV50" i="16"/>
  <c r="BU50" i="16"/>
  <c r="BW50" i="16" s="1" a="1"/>
  <c r="BW50" i="16" s="1"/>
  <c r="BR50" i="16"/>
  <c r="BQ50" i="16"/>
  <c r="BS50" i="16" s="1" a="1"/>
  <c r="BS50" i="16" s="1"/>
  <c r="BN50" i="16"/>
  <c r="BM50" i="16"/>
  <c r="BO50" i="16" s="1" a="1"/>
  <c r="BO50" i="16" s="1"/>
  <c r="BJ50" i="16"/>
  <c r="BI50" i="16"/>
  <c r="BK50" i="16" s="1" a="1"/>
  <c r="BK50" i="16" s="1"/>
  <c r="BF50" i="16"/>
  <c r="BE50" i="16"/>
  <c r="BG50" i="16" s="1" a="1"/>
  <c r="BG50" i="16" s="1"/>
  <c r="BB50" i="16"/>
  <c r="BA50" i="16"/>
  <c r="BC50" i="16" s="1" a="1"/>
  <c r="BC50" i="16" s="1"/>
  <c r="AW50" i="16"/>
  <c r="AT50" i="16"/>
  <c r="AS50" i="16"/>
  <c r="AP50" i="16"/>
  <c r="AO50" i="16"/>
  <c r="AQ50" i="16" s="1" a="1"/>
  <c r="AQ50" i="16" s="1"/>
  <c r="AL50" i="16"/>
  <c r="AK50" i="16"/>
  <c r="AM50" i="16" s="1" a="1"/>
  <c r="AM50" i="16" s="1"/>
  <c r="AH50" i="16"/>
  <c r="AG50" i="16"/>
  <c r="AI50" i="16" s="1" a="1"/>
  <c r="AI50" i="16" s="1"/>
  <c r="AD50" i="16"/>
  <c r="AC50" i="16"/>
  <c r="AE50" i="16" s="1" a="1"/>
  <c r="AE50" i="16" s="1"/>
  <c r="Z50" i="16"/>
  <c r="Y50" i="16"/>
  <c r="AA50" i="16" s="1" a="1"/>
  <c r="AA50" i="16" s="1"/>
  <c r="BY49" i="16"/>
  <c r="BV49" i="16"/>
  <c r="BU49" i="16"/>
  <c r="BW49" i="16" s="1" a="1"/>
  <c r="BW49" i="16" s="1"/>
  <c r="BR49" i="16"/>
  <c r="BQ49" i="16"/>
  <c r="BS49" i="16" s="1" a="1"/>
  <c r="BS49" i="16" s="1"/>
  <c r="BN49" i="16"/>
  <c r="BM49" i="16"/>
  <c r="BO49" i="16" s="1" a="1"/>
  <c r="BO49" i="16" s="1"/>
  <c r="BJ49" i="16"/>
  <c r="BI49" i="16"/>
  <c r="BK49" i="16" s="1" a="1"/>
  <c r="BK49" i="16" s="1"/>
  <c r="BF49" i="16"/>
  <c r="BE49" i="16"/>
  <c r="BB49" i="16"/>
  <c r="BA49" i="16"/>
  <c r="AW49" i="16"/>
  <c r="AT49" i="16"/>
  <c r="AS49" i="16"/>
  <c r="AU49" i="16" s="1" a="1"/>
  <c r="AU49" i="16" s="1"/>
  <c r="AP49" i="16"/>
  <c r="AO49" i="16"/>
  <c r="AL49" i="16"/>
  <c r="AK49" i="16"/>
  <c r="AM49" i="16" s="1" a="1"/>
  <c r="AM49" i="16" s="1"/>
  <c r="AH49" i="16"/>
  <c r="AG49" i="16"/>
  <c r="AD49" i="16"/>
  <c r="AC49" i="16"/>
  <c r="AE49" i="16" s="1" a="1"/>
  <c r="AE49" i="16" s="1"/>
  <c r="Z49" i="16"/>
  <c r="Y49" i="16"/>
  <c r="AA49" i="16" s="1" a="1"/>
  <c r="AA49" i="16" s="1"/>
  <c r="BY48" i="16"/>
  <c r="BV48" i="16"/>
  <c r="BU48" i="16"/>
  <c r="BW48" i="16" s="1" a="1"/>
  <c r="BW48" i="16" s="1"/>
  <c r="BR48" i="16"/>
  <c r="BQ48" i="16"/>
  <c r="BN48" i="16"/>
  <c r="BM48" i="16"/>
  <c r="BO48" i="16" s="1" a="1"/>
  <c r="BO48" i="16" s="1"/>
  <c r="BJ48" i="16"/>
  <c r="BI48" i="16"/>
  <c r="BF48" i="16"/>
  <c r="BE48" i="16"/>
  <c r="BB48" i="16"/>
  <c r="BA48" i="16"/>
  <c r="AW48" i="16"/>
  <c r="AT48" i="16"/>
  <c r="AS48" i="16"/>
  <c r="AU48" i="16" s="1" a="1"/>
  <c r="AU48" i="16" s="1"/>
  <c r="AP48" i="16"/>
  <c r="AO48" i="16"/>
  <c r="AQ48" i="16" s="1" a="1"/>
  <c r="AQ48" i="16" s="1"/>
  <c r="AL48" i="16"/>
  <c r="AK48" i="16"/>
  <c r="AM48" i="16" s="1" a="1"/>
  <c r="AM48" i="16" s="1"/>
  <c r="AH48" i="16"/>
  <c r="AG48" i="16"/>
  <c r="AI48" i="16" s="1" a="1"/>
  <c r="AI48" i="16" s="1"/>
  <c r="AD48" i="16"/>
  <c r="AC48" i="16"/>
  <c r="Z48" i="16"/>
  <c r="Y48" i="16"/>
  <c r="AA48" i="16" s="1" a="1"/>
  <c r="AA48" i="16" s="1"/>
  <c r="BY47" i="16"/>
  <c r="BV47" i="16"/>
  <c r="BU47" i="16"/>
  <c r="BW47" i="16" s="1" a="1"/>
  <c r="BW47" i="16" s="1"/>
  <c r="BR47" i="16"/>
  <c r="BQ47" i="16"/>
  <c r="BN47" i="16"/>
  <c r="BM47" i="16"/>
  <c r="BJ47" i="16"/>
  <c r="BI47" i="16"/>
  <c r="BF47" i="16"/>
  <c r="BE47" i="16"/>
  <c r="BG47" i="16" s="1" a="1"/>
  <c r="BG47" i="16" s="1"/>
  <c r="BB47" i="16"/>
  <c r="BA47" i="16"/>
  <c r="BC47" i="16" s="1" a="1"/>
  <c r="BC47" i="16" s="1"/>
  <c r="AW47" i="16"/>
  <c r="AT47" i="16"/>
  <c r="AS47" i="16"/>
  <c r="AU47" i="16" s="1" a="1"/>
  <c r="AU47" i="16" s="1"/>
  <c r="AP47" i="16"/>
  <c r="AO47" i="16"/>
  <c r="AQ47" i="16" s="1" a="1"/>
  <c r="AQ47" i="16" s="1"/>
  <c r="AL47" i="16"/>
  <c r="AK47" i="16"/>
  <c r="AM47" i="16" s="1" a="1"/>
  <c r="AM47" i="16" s="1"/>
  <c r="AH47" i="16"/>
  <c r="AG47" i="16"/>
  <c r="AI47" i="16" s="1" a="1"/>
  <c r="AI47" i="16" s="1"/>
  <c r="AD47" i="16"/>
  <c r="AC47" i="16"/>
  <c r="Z47" i="16"/>
  <c r="Y47" i="16"/>
  <c r="AA47" i="16" s="1" a="1"/>
  <c r="AA47" i="16" s="1"/>
  <c r="BY46" i="16"/>
  <c r="BV46" i="16"/>
  <c r="BU46" i="16"/>
  <c r="BR46" i="16"/>
  <c r="BQ46" i="16"/>
  <c r="BN46" i="16"/>
  <c r="BM46" i="16"/>
  <c r="BJ46" i="16"/>
  <c r="BI46" i="16"/>
  <c r="BF46" i="16"/>
  <c r="BE46" i="16"/>
  <c r="BB46" i="16"/>
  <c r="BA46" i="16"/>
  <c r="BC46" i="16" s="1" a="1"/>
  <c r="BC46" i="16" s="1"/>
  <c r="AW46" i="16"/>
  <c r="AT46" i="16"/>
  <c r="AS46" i="16"/>
  <c r="AU46" i="16" s="1" a="1"/>
  <c r="AU46" i="16" s="1"/>
  <c r="AP46" i="16"/>
  <c r="AO46" i="16"/>
  <c r="AQ46" i="16" s="1" a="1"/>
  <c r="AQ46" i="16" s="1"/>
  <c r="AL46" i="16"/>
  <c r="AK46" i="16"/>
  <c r="AH46" i="16"/>
  <c r="AG46" i="16"/>
  <c r="AD46" i="16"/>
  <c r="AC46" i="16"/>
  <c r="Z46" i="16"/>
  <c r="Y46" i="16"/>
  <c r="AA46" i="16" s="1" a="1"/>
  <c r="AA46" i="16" s="1"/>
  <c r="BY45" i="16"/>
  <c r="BV45" i="16"/>
  <c r="BU45" i="16"/>
  <c r="BW45" i="16" s="1" a="1"/>
  <c r="BW45" i="16" s="1"/>
  <c r="BR45" i="16"/>
  <c r="BQ45" i="16"/>
  <c r="BN45" i="16"/>
  <c r="BM45" i="16"/>
  <c r="BJ45" i="16"/>
  <c r="BI45" i="16"/>
  <c r="BK45" i="16" s="1" a="1"/>
  <c r="BK45" i="16" s="1"/>
  <c r="BF45" i="16"/>
  <c r="BE45" i="16"/>
  <c r="BB45" i="16"/>
  <c r="BA45" i="16"/>
  <c r="AW45" i="16"/>
  <c r="AT45" i="16"/>
  <c r="AS45" i="16"/>
  <c r="AP45" i="16"/>
  <c r="AO45" i="16"/>
  <c r="AL45" i="16"/>
  <c r="AK45" i="16"/>
  <c r="AH45" i="16"/>
  <c r="AG45" i="16"/>
  <c r="AD45" i="16"/>
  <c r="AC45" i="16"/>
  <c r="AE45" i="16" s="1" a="1"/>
  <c r="Z45" i="16"/>
  <c r="Y45" i="16"/>
  <c r="AA45" i="16" s="1" a="1"/>
  <c r="AA45" i="16" s="1"/>
  <c r="BY44" i="16"/>
  <c r="BV44" i="16"/>
  <c r="BU44" i="16"/>
  <c r="BW44" i="16" s="1" a="1"/>
  <c r="BW44" i="16" s="1"/>
  <c r="BR44" i="16"/>
  <c r="BQ44" i="16"/>
  <c r="BS44" i="16" s="1" a="1"/>
  <c r="BS44" i="16" s="1"/>
  <c r="BN44" i="16"/>
  <c r="BM44" i="16"/>
  <c r="BJ44" i="16"/>
  <c r="BI44" i="16"/>
  <c r="BK44" i="16" s="1" a="1"/>
  <c r="BK44" i="16" s="1"/>
  <c r="BF44" i="16"/>
  <c r="BE44" i="16"/>
  <c r="BB44" i="16"/>
  <c r="BA44" i="16"/>
  <c r="BC44" i="16" s="1" a="1"/>
  <c r="BC44" i="16" s="1"/>
  <c r="AW44" i="16"/>
  <c r="AT44" i="16"/>
  <c r="AS44" i="16"/>
  <c r="AP44" i="16"/>
  <c r="AO44" i="16"/>
  <c r="AQ44" i="16" s="1" a="1"/>
  <c r="AQ44" i="16" s="1"/>
  <c r="AL44" i="16"/>
  <c r="AK44" i="16"/>
  <c r="AH44" i="16"/>
  <c r="AG44" i="16"/>
  <c r="AI44" i="16" s="1" a="1"/>
  <c r="AI44" i="16" s="1"/>
  <c r="AD44" i="16"/>
  <c r="AC44" i="16"/>
  <c r="AE44" i="16" s="1" a="1"/>
  <c r="AE44" i="16" s="1"/>
  <c r="Z44" i="16"/>
  <c r="Y44" i="16"/>
  <c r="AA44" i="16" s="1" a="1"/>
  <c r="AA44" i="16" s="1"/>
  <c r="BY43" i="16"/>
  <c r="BV43" i="16"/>
  <c r="BU43" i="16"/>
  <c r="BW43" i="16" s="1" a="1"/>
  <c r="BW43" i="16" s="1"/>
  <c r="BR43" i="16"/>
  <c r="BQ43" i="16"/>
  <c r="BS43" i="16" s="1" a="1"/>
  <c r="BS43" i="16" s="1"/>
  <c r="BN43" i="16"/>
  <c r="BM43" i="16"/>
  <c r="BO43" i="16" s="1" a="1"/>
  <c r="BJ43" i="16"/>
  <c r="BI43" i="16"/>
  <c r="BK43" i="16" s="1" a="1"/>
  <c r="BK43" i="16" s="1"/>
  <c r="BF43" i="16"/>
  <c r="BE43" i="16"/>
  <c r="BG43" i="16" s="1" a="1"/>
  <c r="BG43" i="16" s="1"/>
  <c r="BB43" i="16"/>
  <c r="BA43" i="16"/>
  <c r="AW43" i="16"/>
  <c r="AT43" i="16"/>
  <c r="AS43" i="16"/>
  <c r="AP43" i="16"/>
  <c r="AO43" i="16"/>
  <c r="AQ43" i="16" s="1" a="1"/>
  <c r="AQ43" i="16" s="1"/>
  <c r="AL43" i="16"/>
  <c r="AK43" i="16"/>
  <c r="AM43" i="16" s="1" a="1"/>
  <c r="AM43" i="16" s="1"/>
  <c r="AH43" i="16"/>
  <c r="AG43" i="16"/>
  <c r="AI43" i="16" s="1" a="1"/>
  <c r="AI43" i="16" s="1"/>
  <c r="AD43" i="16"/>
  <c r="AC43" i="16"/>
  <c r="Z43" i="16"/>
  <c r="Y43" i="16"/>
  <c r="AA43" i="16" s="1" a="1"/>
  <c r="AA43" i="16" s="1"/>
  <c r="BY42" i="16"/>
  <c r="BV42" i="16"/>
  <c r="BU42" i="16"/>
  <c r="BW42" i="16" s="1" a="1"/>
  <c r="BW42" i="16" s="1"/>
  <c r="BR42" i="16"/>
  <c r="BQ42" i="16"/>
  <c r="BS42" i="16" s="1" a="1"/>
  <c r="BS42" i="16" s="1"/>
  <c r="BN42" i="16"/>
  <c r="BM42" i="16"/>
  <c r="BO42" i="16" s="1" a="1"/>
  <c r="BO42" i="16" s="1"/>
  <c r="BJ42" i="16"/>
  <c r="BI42" i="16"/>
  <c r="BK42" i="16" s="1" a="1"/>
  <c r="BK42" i="16" s="1"/>
  <c r="BF42" i="16"/>
  <c r="BE42" i="16"/>
  <c r="BG42" i="16" s="1" a="1"/>
  <c r="BG42" i="16" s="1"/>
  <c r="BB42" i="16"/>
  <c r="BA42" i="16"/>
  <c r="AW42" i="16"/>
  <c r="AT42" i="16"/>
  <c r="AS42" i="16"/>
  <c r="AU42" i="16" s="1" a="1"/>
  <c r="AU42" i="16" s="1"/>
  <c r="AP42" i="16"/>
  <c r="AO42" i="16"/>
  <c r="AQ42" i="16" s="1" a="1"/>
  <c r="AQ42" i="16" s="1"/>
  <c r="AL42" i="16"/>
  <c r="AK42" i="16"/>
  <c r="AM42" i="16" s="1" a="1"/>
  <c r="AM42" i="16" s="1"/>
  <c r="AH42" i="16"/>
  <c r="AG42" i="16"/>
  <c r="AI42" i="16" s="1" a="1"/>
  <c r="AI42" i="16" s="1"/>
  <c r="AD42" i="16"/>
  <c r="AC42" i="16"/>
  <c r="AE42" i="16" s="1" a="1"/>
  <c r="AE42" i="16" s="1"/>
  <c r="Z42" i="16"/>
  <c r="Y42" i="16"/>
  <c r="AA42" i="16" s="1" a="1"/>
  <c r="AA42" i="16" s="1"/>
  <c r="BY41" i="16"/>
  <c r="BV41" i="16"/>
  <c r="BU41" i="16"/>
  <c r="BR41" i="16"/>
  <c r="BQ41" i="16"/>
  <c r="BS41" i="16" s="1" a="1"/>
  <c r="BS41" i="16" s="1"/>
  <c r="BN41" i="16"/>
  <c r="BM41" i="16"/>
  <c r="BO41" i="16" s="1" a="1"/>
  <c r="BO41" i="16" s="1"/>
  <c r="BJ41" i="16"/>
  <c r="BI41" i="16"/>
  <c r="BK41" i="16" s="1" a="1"/>
  <c r="BK41" i="16" s="1"/>
  <c r="BF41" i="16"/>
  <c r="BE41" i="16"/>
  <c r="BG41" i="16" s="1" a="1"/>
  <c r="BG41" i="16" s="1"/>
  <c r="BB41" i="16"/>
  <c r="BA41" i="16"/>
  <c r="BC41" i="16" s="1" a="1"/>
  <c r="BC41" i="16" s="1"/>
  <c r="AW41" i="16"/>
  <c r="AT41" i="16"/>
  <c r="AS41" i="16"/>
  <c r="AU41" i="16" s="1" a="1"/>
  <c r="AU41" i="16" s="1"/>
  <c r="AP41" i="16"/>
  <c r="AO41" i="16"/>
  <c r="AQ41" i="16" s="1" a="1"/>
  <c r="AQ41" i="16" s="1"/>
  <c r="AL41" i="16"/>
  <c r="AK41" i="16"/>
  <c r="AM41" i="16" s="1" a="1"/>
  <c r="AM41" i="16" s="1"/>
  <c r="AH41" i="16"/>
  <c r="AG41" i="16"/>
  <c r="AI41" i="16" s="1" a="1"/>
  <c r="AI41" i="16" s="1"/>
  <c r="AD41" i="16"/>
  <c r="AC41" i="16"/>
  <c r="AE41" i="16" s="1" a="1"/>
  <c r="AE41" i="16" s="1"/>
  <c r="Z41" i="16"/>
  <c r="Y41" i="16"/>
  <c r="AA41" i="16" s="1" a="1"/>
  <c r="AA41" i="16" s="1"/>
  <c r="BY40" i="16"/>
  <c r="BV40" i="16"/>
  <c r="BU40" i="16"/>
  <c r="BR40" i="16"/>
  <c r="BQ40" i="16"/>
  <c r="BS40" i="16" s="1" a="1"/>
  <c r="BS40" i="16" s="1"/>
  <c r="BN40" i="16"/>
  <c r="BM40" i="16"/>
  <c r="BJ40" i="16"/>
  <c r="BI40" i="16"/>
  <c r="BF40" i="16"/>
  <c r="BE40" i="16"/>
  <c r="BB40" i="16"/>
  <c r="BA40" i="16"/>
  <c r="AW40" i="16"/>
  <c r="AT40" i="16"/>
  <c r="AS40" i="16"/>
  <c r="AU40" i="16" s="1" a="1"/>
  <c r="AU40" i="16" s="1"/>
  <c r="AP40" i="16"/>
  <c r="AO40" i="16"/>
  <c r="AL40" i="16"/>
  <c r="AK40" i="16"/>
  <c r="AM40" i="16" s="1" a="1"/>
  <c r="AM40" i="16" s="1"/>
  <c r="AH40" i="16"/>
  <c r="AG40" i="16"/>
  <c r="AI40" i="16" s="1" a="1"/>
  <c r="AI40" i="16" s="1"/>
  <c r="AD40" i="16"/>
  <c r="AC40" i="16"/>
  <c r="AE40" i="16" s="1" a="1"/>
  <c r="AE40" i="16" s="1"/>
  <c r="Z40" i="16"/>
  <c r="Y40" i="16"/>
  <c r="AA40" i="16" s="1" a="1"/>
  <c r="AA40" i="16" s="1"/>
  <c r="BY39" i="16"/>
  <c r="BV39" i="16"/>
  <c r="BU39" i="16"/>
  <c r="BR39" i="16"/>
  <c r="BQ39" i="16"/>
  <c r="BS39" i="16" s="1" a="1"/>
  <c r="BS39" i="16" s="1"/>
  <c r="BN39" i="16"/>
  <c r="BM39" i="16"/>
  <c r="BO39" i="16" s="1" a="1"/>
  <c r="BO39" i="16" s="1"/>
  <c r="BJ39" i="16"/>
  <c r="BI39" i="16"/>
  <c r="BF39" i="16"/>
  <c r="BE39" i="16"/>
  <c r="BG39" i="16" s="1" a="1"/>
  <c r="BG39" i="16" s="1"/>
  <c r="BB39" i="16"/>
  <c r="BA39" i="16"/>
  <c r="BC39" i="16" s="1" a="1"/>
  <c r="BC39" i="16" s="1"/>
  <c r="AW39" i="16"/>
  <c r="AT39" i="16"/>
  <c r="AS39" i="16"/>
  <c r="AU39" i="16" s="1" a="1"/>
  <c r="AU39" i="16" s="1"/>
  <c r="AP39" i="16"/>
  <c r="AO39" i="16"/>
  <c r="AL39" i="16"/>
  <c r="AK39" i="16"/>
  <c r="AM39" i="16" s="1" a="1"/>
  <c r="AM39" i="16" s="1"/>
  <c r="AH39" i="16"/>
  <c r="AG39" i="16"/>
  <c r="AI39" i="16" s="1" a="1"/>
  <c r="AI39" i="16" s="1"/>
  <c r="AD39" i="16"/>
  <c r="AC39" i="16"/>
  <c r="AE39" i="16" s="1" a="1"/>
  <c r="AE39" i="16" s="1"/>
  <c r="Z39" i="16"/>
  <c r="Y39" i="16"/>
  <c r="AA39" i="16" s="1" a="1"/>
  <c r="AA39" i="16" s="1"/>
  <c r="BY38" i="16"/>
  <c r="BV38" i="16"/>
  <c r="BU38" i="16"/>
  <c r="BR38" i="16"/>
  <c r="BQ38" i="16"/>
  <c r="BS38" i="16" s="1" a="1"/>
  <c r="BS38" i="16" s="1"/>
  <c r="BN38" i="16"/>
  <c r="BM38" i="16"/>
  <c r="BO38" i="16" s="1" a="1"/>
  <c r="BO38" i="16" s="1"/>
  <c r="BJ38" i="16"/>
  <c r="BI38" i="16"/>
  <c r="BF38" i="16"/>
  <c r="BE38" i="16"/>
  <c r="BB38" i="16"/>
  <c r="BA38" i="16"/>
  <c r="BC38" i="16" s="1" a="1"/>
  <c r="BC38" i="16" s="1"/>
  <c r="AW38" i="16"/>
  <c r="AT38" i="16"/>
  <c r="AS38" i="16"/>
  <c r="AU38" i="16" s="1" a="1"/>
  <c r="AU38" i="16" s="1"/>
  <c r="AP38" i="16"/>
  <c r="AO38" i="16"/>
  <c r="AQ38" i="16" s="1" a="1"/>
  <c r="AQ38" i="16" s="1"/>
  <c r="AL38" i="16"/>
  <c r="AK38" i="16"/>
  <c r="AM38" i="16" s="1" a="1"/>
  <c r="AM38" i="16" s="1"/>
  <c r="AH38" i="16"/>
  <c r="AG38" i="16"/>
  <c r="AI38" i="16" s="1" a="1"/>
  <c r="AI38" i="16" s="1"/>
  <c r="AD38" i="16"/>
  <c r="AC38" i="16"/>
  <c r="AE38" i="16" s="1" a="1"/>
  <c r="AE38" i="16" s="1"/>
  <c r="Z38" i="16"/>
  <c r="Y38" i="16"/>
  <c r="AA38" i="16" s="1" a="1"/>
  <c r="AA38" i="16" s="1"/>
  <c r="BY37" i="16"/>
  <c r="BV37" i="16"/>
  <c r="BU37" i="16"/>
  <c r="BW37" i="16" s="1" a="1"/>
  <c r="BW37" i="16" s="1"/>
  <c r="BR37" i="16"/>
  <c r="BQ37" i="16"/>
  <c r="BN37" i="16"/>
  <c r="BM37" i="16"/>
  <c r="BO37" i="16" s="1" a="1"/>
  <c r="BO37" i="16" s="1"/>
  <c r="BJ37" i="16"/>
  <c r="BI37" i="16"/>
  <c r="BF37" i="16"/>
  <c r="BE37" i="16"/>
  <c r="BB37" i="16"/>
  <c r="BA37" i="16"/>
  <c r="BC37" i="16" s="1" a="1"/>
  <c r="BC37" i="16" s="1"/>
  <c r="AW37" i="16"/>
  <c r="AT37" i="16"/>
  <c r="AS37" i="16"/>
  <c r="AU37" i="16" s="1" a="1"/>
  <c r="AU37" i="16" s="1"/>
  <c r="AP37" i="16"/>
  <c r="AO37" i="16"/>
  <c r="AQ37" i="16" s="1" a="1"/>
  <c r="AQ37" i="16" s="1"/>
  <c r="AL37" i="16"/>
  <c r="AK37" i="16"/>
  <c r="AM37" i="16" s="1" a="1"/>
  <c r="AM37" i="16" s="1"/>
  <c r="AH37" i="16"/>
  <c r="AG37" i="16"/>
  <c r="AI37" i="16" s="1" a="1"/>
  <c r="AI37" i="16" s="1"/>
  <c r="AD37" i="16"/>
  <c r="AC37" i="16"/>
  <c r="Z37" i="16"/>
  <c r="Y37" i="16"/>
  <c r="AA37" i="16" s="1" a="1"/>
  <c r="AA37" i="16" s="1"/>
  <c r="BY36" i="16"/>
  <c r="BV36" i="16"/>
  <c r="BU36" i="16"/>
  <c r="BR36" i="16"/>
  <c r="BQ36" i="16"/>
  <c r="BN36" i="16"/>
  <c r="BM36" i="16"/>
  <c r="BJ36" i="16"/>
  <c r="BI36" i="16"/>
  <c r="BK36" i="16" s="1" a="1"/>
  <c r="BK36" i="16" s="1"/>
  <c r="BF36" i="16"/>
  <c r="BE36" i="16"/>
  <c r="BB36" i="16"/>
  <c r="BA36" i="16"/>
  <c r="AW36" i="16"/>
  <c r="AT36" i="16"/>
  <c r="AS36" i="16"/>
  <c r="AU36" i="16" s="1" a="1"/>
  <c r="AU36" i="16" s="1"/>
  <c r="AP36" i="16"/>
  <c r="AO36" i="16"/>
  <c r="AQ36" i="16" s="1" a="1"/>
  <c r="AQ36" i="16" s="1"/>
  <c r="AL36" i="16"/>
  <c r="AK36" i="16"/>
  <c r="AM36" i="16" s="1" a="1"/>
  <c r="AM36" i="16" s="1"/>
  <c r="AH36" i="16"/>
  <c r="AG36" i="16"/>
  <c r="AD36" i="16"/>
  <c r="AC36" i="16"/>
  <c r="AE36" i="16" s="1" a="1"/>
  <c r="Z36" i="16"/>
  <c r="Y36" i="16"/>
  <c r="AA36" i="16" s="1" a="1"/>
  <c r="AA36" i="16" s="1"/>
  <c r="BY35" i="16"/>
  <c r="BV35" i="16"/>
  <c r="BU35" i="16"/>
  <c r="BW35" i="16" s="1" a="1"/>
  <c r="BW35" i="16" s="1"/>
  <c r="BR35" i="16"/>
  <c r="BQ35" i="16"/>
  <c r="BN35" i="16"/>
  <c r="BM35" i="16"/>
  <c r="BO35" i="16" s="1" a="1"/>
  <c r="BO35" i="16" s="1"/>
  <c r="BJ35" i="16"/>
  <c r="BI35" i="16"/>
  <c r="BK35" i="16" s="1" a="1"/>
  <c r="BK35" i="16" s="1"/>
  <c r="BF35" i="16"/>
  <c r="BE35" i="16"/>
  <c r="BG35" i="16" s="1" a="1"/>
  <c r="BG35" i="16" s="1"/>
  <c r="BB35" i="16"/>
  <c r="BA35" i="16"/>
  <c r="AW35" i="16"/>
  <c r="AT35" i="16"/>
  <c r="AS35" i="16"/>
  <c r="AU35" i="16" s="1" a="1"/>
  <c r="AU35" i="16" s="1"/>
  <c r="AP35" i="16"/>
  <c r="AO35" i="16"/>
  <c r="AL35" i="16"/>
  <c r="AK35" i="16"/>
  <c r="AH35" i="16"/>
  <c r="AG35" i="16"/>
  <c r="AD35" i="16"/>
  <c r="AC35" i="16"/>
  <c r="AE35" i="16" s="1" a="1"/>
  <c r="Z35" i="16"/>
  <c r="Y35" i="16"/>
  <c r="AA35" i="16" s="1" a="1"/>
  <c r="AA35" i="16" s="1"/>
  <c r="BY34" i="16"/>
  <c r="BV34" i="16"/>
  <c r="BU34" i="16"/>
  <c r="BW34" i="16" s="1" a="1"/>
  <c r="BW34" i="16" s="1"/>
  <c r="BR34" i="16"/>
  <c r="BQ34" i="16"/>
  <c r="BN34" i="16"/>
  <c r="BM34" i="16"/>
  <c r="BO34" i="16" s="1" a="1"/>
  <c r="BO34" i="16" s="1"/>
  <c r="BJ34" i="16"/>
  <c r="BI34" i="16"/>
  <c r="BK34" i="16" s="1" a="1"/>
  <c r="BK34" i="16" s="1"/>
  <c r="BF34" i="16"/>
  <c r="BE34" i="16"/>
  <c r="BG34" i="16" s="1" a="1"/>
  <c r="BG34" i="16" s="1"/>
  <c r="BB34" i="16"/>
  <c r="BA34" i="16"/>
  <c r="BC34" i="16" s="1" a="1"/>
  <c r="BC34" i="16" s="1"/>
  <c r="AW34" i="16"/>
  <c r="AT34" i="16"/>
  <c r="AS34" i="16"/>
  <c r="AU34" i="16" s="1" a="1"/>
  <c r="AU34" i="16" s="1"/>
  <c r="AP34" i="16"/>
  <c r="AO34" i="16"/>
  <c r="AL34" i="16"/>
  <c r="AK34" i="16"/>
  <c r="AM34" i="16" s="1" a="1"/>
  <c r="AM34" i="16" s="1"/>
  <c r="AH34" i="16"/>
  <c r="AG34" i="16"/>
  <c r="AD34" i="16"/>
  <c r="AC34" i="16"/>
  <c r="AE34" i="16" s="1" a="1"/>
  <c r="AE34" i="16" s="1"/>
  <c r="Z34" i="16"/>
  <c r="Y34" i="16"/>
  <c r="AA34" i="16" s="1" a="1"/>
  <c r="AA34" i="16" s="1"/>
  <c r="BY33" i="16"/>
  <c r="BV33" i="16"/>
  <c r="BU33" i="16"/>
  <c r="BW33" i="16" s="1" a="1"/>
  <c r="BW33" i="16" s="1"/>
  <c r="BR33" i="16"/>
  <c r="BQ33" i="16"/>
  <c r="BS33" i="16" s="1" a="1"/>
  <c r="BS33" i="16" s="1"/>
  <c r="BN33" i="16"/>
  <c r="BM33" i="16"/>
  <c r="BJ33" i="16"/>
  <c r="BI33" i="16"/>
  <c r="BK33" i="16" s="1" a="1"/>
  <c r="BK33" i="16" s="1"/>
  <c r="BF33" i="16"/>
  <c r="BE33" i="16"/>
  <c r="BG33" i="16" s="1" a="1"/>
  <c r="BG33" i="16" s="1"/>
  <c r="BB33" i="16"/>
  <c r="BA33" i="16"/>
  <c r="BC33" i="16" s="1" a="1"/>
  <c r="BC33" i="16" s="1"/>
  <c r="AW33" i="16"/>
  <c r="AT33" i="16"/>
  <c r="AS33" i="16"/>
  <c r="AP33" i="16"/>
  <c r="AO33" i="16"/>
  <c r="AL33" i="16"/>
  <c r="AK33" i="16"/>
  <c r="AM33" i="16" s="1" a="1"/>
  <c r="AM33" i="16" s="1"/>
  <c r="AH33" i="16"/>
  <c r="AG33" i="16"/>
  <c r="AI33" i="16" s="1" a="1"/>
  <c r="AI33" i="16" s="1"/>
  <c r="AD33" i="16"/>
  <c r="AC33" i="16"/>
  <c r="AE33" i="16" s="1" a="1"/>
  <c r="AE33" i="16" s="1"/>
  <c r="Z33" i="16"/>
  <c r="Y33" i="16"/>
  <c r="AA33" i="16" s="1" a="1"/>
  <c r="AA33" i="16" s="1"/>
  <c r="BY32" i="16"/>
  <c r="BV32" i="16"/>
  <c r="BU32" i="16"/>
  <c r="BR32" i="16"/>
  <c r="BQ32" i="16"/>
  <c r="BS32" i="16" s="1" a="1"/>
  <c r="BS32" i="16" s="1"/>
  <c r="BN32" i="16"/>
  <c r="BM32" i="16"/>
  <c r="BJ32" i="16"/>
  <c r="BI32" i="16"/>
  <c r="BK32" i="16" s="1" a="1"/>
  <c r="BK32" i="16" s="1"/>
  <c r="BF32" i="16"/>
  <c r="BE32" i="16"/>
  <c r="BG32" i="16" s="1" a="1"/>
  <c r="BG32" i="16" s="1"/>
  <c r="BB32" i="16"/>
  <c r="BA32" i="16"/>
  <c r="BC32" i="16" s="1" a="1"/>
  <c r="BC32" i="16" s="1"/>
  <c r="AW32" i="16"/>
  <c r="AT32" i="16"/>
  <c r="AS32" i="16"/>
  <c r="AU32" i="16" s="1" a="1"/>
  <c r="AU32" i="16" s="1"/>
  <c r="AP32" i="16"/>
  <c r="AO32" i="16"/>
  <c r="AQ32" i="16" s="1" a="1"/>
  <c r="AQ32" i="16" s="1"/>
  <c r="AL32" i="16"/>
  <c r="AK32" i="16"/>
  <c r="AM32" i="16" s="1" a="1"/>
  <c r="AM32" i="16" s="1"/>
  <c r="AH32" i="16"/>
  <c r="AG32" i="16"/>
  <c r="AI32" i="16" s="1" a="1"/>
  <c r="AI32" i="16" s="1"/>
  <c r="AD32" i="16"/>
  <c r="AC32" i="16"/>
  <c r="Z32" i="16"/>
  <c r="Y32" i="16"/>
  <c r="AA32" i="16" s="1" a="1"/>
  <c r="AA32" i="16" s="1"/>
  <c r="BY31" i="16"/>
  <c r="BV31" i="16"/>
  <c r="BU31" i="16"/>
  <c r="BW31" i="16" s="1" a="1"/>
  <c r="BW31" i="16" s="1"/>
  <c r="BR31" i="16"/>
  <c r="BQ31" i="16"/>
  <c r="BS31" i="16" s="1" a="1"/>
  <c r="BS31" i="16" s="1"/>
  <c r="BN31" i="16"/>
  <c r="BM31" i="16"/>
  <c r="BJ31" i="16"/>
  <c r="BI31" i="16"/>
  <c r="BF31" i="16"/>
  <c r="BE31" i="16"/>
  <c r="BB31" i="16"/>
  <c r="BA31" i="16"/>
  <c r="BC31" i="16" s="1" a="1"/>
  <c r="BC31" i="16" s="1"/>
  <c r="AW31" i="16"/>
  <c r="AT31" i="16"/>
  <c r="AS31" i="16"/>
  <c r="AU31" i="16" s="1" a="1"/>
  <c r="AU31" i="16" s="1"/>
  <c r="AP31" i="16"/>
  <c r="AO31" i="16"/>
  <c r="AQ31" i="16" s="1" a="1"/>
  <c r="AQ31" i="16" s="1"/>
  <c r="AL31" i="16"/>
  <c r="AK31" i="16"/>
  <c r="AM31" i="16" s="1" a="1"/>
  <c r="AM31" i="16" s="1"/>
  <c r="AH31" i="16"/>
  <c r="AG31" i="16"/>
  <c r="AI31" i="16" s="1" a="1"/>
  <c r="AD31" i="16"/>
  <c r="AC31" i="16"/>
  <c r="Z31" i="16"/>
  <c r="Y31" i="16"/>
  <c r="AA31" i="16" s="1" a="1"/>
  <c r="AA31" i="16" s="1"/>
  <c r="BY30" i="16"/>
  <c r="BV30" i="16"/>
  <c r="BU30" i="16"/>
  <c r="BW30" i="16" s="1" a="1"/>
  <c r="BW30" i="16" s="1"/>
  <c r="BR30" i="16"/>
  <c r="BQ30" i="16"/>
  <c r="BS30" i="16" s="1" a="1"/>
  <c r="BS30" i="16" s="1"/>
  <c r="BN30" i="16"/>
  <c r="BM30" i="16"/>
  <c r="BJ30" i="16"/>
  <c r="BI30" i="16"/>
  <c r="BF30" i="16"/>
  <c r="BE30" i="16"/>
  <c r="BB30" i="16"/>
  <c r="BA30" i="16"/>
  <c r="BC30" i="16" s="1" a="1"/>
  <c r="BC30" i="16" s="1"/>
  <c r="AW30" i="16"/>
  <c r="AT30" i="16"/>
  <c r="AS30" i="16"/>
  <c r="AU30" i="16" s="1" a="1"/>
  <c r="AU30" i="16" s="1"/>
  <c r="AP30" i="16"/>
  <c r="AO30" i="16"/>
  <c r="AQ30" i="16" s="1" a="1"/>
  <c r="AQ30" i="16" s="1"/>
  <c r="AL30" i="16"/>
  <c r="AK30" i="16"/>
  <c r="AM30" i="16" s="1" a="1"/>
  <c r="AM30" i="16" s="1"/>
  <c r="AH30" i="16"/>
  <c r="AG30" i="16"/>
  <c r="AI30" i="16" s="1" a="1"/>
  <c r="AI30" i="16" s="1"/>
  <c r="AD30" i="16"/>
  <c r="AC30" i="16"/>
  <c r="Z30" i="16"/>
  <c r="Y30" i="16"/>
  <c r="AA30" i="16" s="1" a="1"/>
  <c r="AA30" i="16" s="1"/>
  <c r="BY29" i="16"/>
  <c r="BV29" i="16"/>
  <c r="BU29" i="16"/>
  <c r="BR29" i="16"/>
  <c r="BQ29" i="16"/>
  <c r="BN29" i="16"/>
  <c r="BM29" i="16"/>
  <c r="BO29" i="16" s="1" a="1"/>
  <c r="BO29" i="16" s="1"/>
  <c r="BJ29" i="16"/>
  <c r="BI29" i="16"/>
  <c r="BF29" i="16"/>
  <c r="BE29" i="16"/>
  <c r="BB29" i="16"/>
  <c r="BA29" i="16"/>
  <c r="AW29" i="16"/>
  <c r="AT29" i="16"/>
  <c r="AS29" i="16"/>
  <c r="AU29" i="16" s="1" a="1"/>
  <c r="AU29" i="16" s="1"/>
  <c r="AP29" i="16"/>
  <c r="AO29" i="16"/>
  <c r="AQ29" i="16" s="1" a="1"/>
  <c r="AQ29" i="16" s="1"/>
  <c r="AL29" i="16"/>
  <c r="AK29" i="16"/>
  <c r="AH29" i="16"/>
  <c r="AG29" i="16"/>
  <c r="AD29" i="16"/>
  <c r="AC29" i="16"/>
  <c r="AE29" i="16" s="1" a="1"/>
  <c r="AE29" i="16" s="1"/>
  <c r="Z29" i="16"/>
  <c r="Y29" i="16"/>
  <c r="AA29" i="16" s="1" a="1"/>
  <c r="AA29" i="16" s="1"/>
  <c r="BY28" i="16"/>
  <c r="BV28" i="16"/>
  <c r="BU28" i="16"/>
  <c r="BW28" i="16" s="1" a="1"/>
  <c r="BW28" i="16" s="1"/>
  <c r="BR28" i="16"/>
  <c r="BQ28" i="16"/>
  <c r="BN28" i="16"/>
  <c r="BM28" i="16"/>
  <c r="BO28" i="16" s="1" a="1"/>
  <c r="BO28" i="16" s="1"/>
  <c r="BJ28" i="16"/>
  <c r="BI28" i="16"/>
  <c r="BK28" i="16" s="1" a="1"/>
  <c r="BK28" i="16" s="1"/>
  <c r="BF28" i="16"/>
  <c r="BE28" i="16"/>
  <c r="BG28" i="16" s="1" a="1"/>
  <c r="BB28" i="16"/>
  <c r="BA28" i="16"/>
  <c r="AW28" i="16"/>
  <c r="AT28" i="16"/>
  <c r="AS28" i="16"/>
  <c r="AU28" i="16" s="1" a="1"/>
  <c r="AU28" i="16" s="1"/>
  <c r="AP28" i="16"/>
  <c r="AO28" i="16"/>
  <c r="AQ28" i="16" s="1" a="1"/>
  <c r="AQ28" i="16" s="1"/>
  <c r="AL28" i="16"/>
  <c r="AK28" i="16"/>
  <c r="AH28" i="16"/>
  <c r="AG28" i="16"/>
  <c r="AI28" i="16" s="1" a="1"/>
  <c r="AI28" i="16" s="1"/>
  <c r="AD28" i="16"/>
  <c r="AC28" i="16"/>
  <c r="AE28" i="16" s="1" a="1"/>
  <c r="AE28" i="16" s="1"/>
  <c r="Z28" i="16"/>
  <c r="Y28" i="16"/>
  <c r="AA28" i="16" s="1" a="1"/>
  <c r="AA28" i="16" s="1"/>
  <c r="BY27" i="16"/>
  <c r="BV27" i="16"/>
  <c r="BU27" i="16"/>
  <c r="BW27" i="16" s="1" a="1"/>
  <c r="BW27" i="16" s="1"/>
  <c r="BR27" i="16"/>
  <c r="BQ27" i="16"/>
  <c r="BN27" i="16"/>
  <c r="BM27" i="16"/>
  <c r="BO27" i="16" s="1" a="1"/>
  <c r="BO27" i="16" s="1"/>
  <c r="BJ27" i="16"/>
  <c r="BI27" i="16"/>
  <c r="BK27" i="16" s="1" a="1"/>
  <c r="BK27" i="16" s="1"/>
  <c r="BF27" i="16"/>
  <c r="BE27" i="16"/>
  <c r="BG27" i="16" s="1" a="1"/>
  <c r="BG27" i="16" s="1"/>
  <c r="BB27" i="16"/>
  <c r="BA27" i="16"/>
  <c r="BC27" i="16" s="1" a="1"/>
  <c r="BC27" i="16" s="1"/>
  <c r="AW27" i="16"/>
  <c r="AT27" i="16"/>
  <c r="AS27" i="16"/>
  <c r="AP27" i="16"/>
  <c r="AO27" i="16"/>
  <c r="AL27" i="16"/>
  <c r="AK27" i="16"/>
  <c r="AH27" i="16"/>
  <c r="AG27" i="16"/>
  <c r="AI27" i="16" s="1" a="1"/>
  <c r="AI27" i="16" s="1"/>
  <c r="AD27" i="16"/>
  <c r="AC27" i="16"/>
  <c r="AE27" i="16" s="1" a="1"/>
  <c r="AE27" i="16" s="1"/>
  <c r="Z27" i="16"/>
  <c r="Y27" i="16"/>
  <c r="AA27" i="16" s="1" a="1"/>
  <c r="AA27" i="16" s="1"/>
  <c r="BY26" i="16"/>
  <c r="BV26" i="16"/>
  <c r="BU26" i="16"/>
  <c r="BW26" i="16" s="1" a="1"/>
  <c r="BW26" i="16" s="1"/>
  <c r="BR26" i="16"/>
  <c r="BQ26" i="16"/>
  <c r="BS26" i="16" s="1" a="1"/>
  <c r="BS26" i="16" s="1"/>
  <c r="BN26" i="16"/>
  <c r="BM26" i="16"/>
  <c r="BO26" i="16" s="1" a="1"/>
  <c r="BO26" i="16" s="1"/>
  <c r="BJ26" i="16"/>
  <c r="BI26" i="16"/>
  <c r="BK26" i="16" s="1" a="1"/>
  <c r="BK26" i="16" s="1"/>
  <c r="BF26" i="16"/>
  <c r="BE26" i="16"/>
  <c r="BG26" i="16" s="1" a="1"/>
  <c r="BG26" i="16" s="1"/>
  <c r="BB26" i="16"/>
  <c r="BA26" i="16"/>
  <c r="BC26" i="16" s="1" a="1"/>
  <c r="BC26" i="16" s="1"/>
  <c r="AW26" i="16"/>
  <c r="AT26" i="16"/>
  <c r="AS26" i="16"/>
  <c r="AP26" i="16"/>
  <c r="AO26" i="16"/>
  <c r="AQ26" i="16" s="1" a="1"/>
  <c r="AQ26" i="16" s="1"/>
  <c r="AL26" i="16"/>
  <c r="AK26" i="16"/>
  <c r="AM26" i="16" s="1" a="1"/>
  <c r="AM26" i="16" s="1"/>
  <c r="AH26" i="16"/>
  <c r="AG26" i="16"/>
  <c r="AI26" i="16" s="1" a="1"/>
  <c r="AI26" i="16" s="1"/>
  <c r="AD26" i="16"/>
  <c r="AC26" i="16"/>
  <c r="AE26" i="16" s="1" a="1"/>
  <c r="AE26" i="16" s="1"/>
  <c r="Z26" i="16"/>
  <c r="Y26" i="16"/>
  <c r="AA26" i="16" s="1" a="1"/>
  <c r="AA26" i="16" s="1"/>
  <c r="BY25" i="16"/>
  <c r="BV25" i="16"/>
  <c r="BU25" i="16"/>
  <c r="BW25" i="16" s="1" a="1"/>
  <c r="BW25" i="16" s="1"/>
  <c r="BR25" i="16"/>
  <c r="BQ25" i="16"/>
  <c r="BS25" i="16" s="1" a="1"/>
  <c r="BS25" i="16" s="1"/>
  <c r="BN25" i="16"/>
  <c r="BM25" i="16"/>
  <c r="BO25" i="16" s="1" a="1"/>
  <c r="BO25" i="16" s="1"/>
  <c r="BJ25" i="16"/>
  <c r="BI25" i="16"/>
  <c r="BF25" i="16"/>
  <c r="BE25" i="16"/>
  <c r="BG25" i="16" s="1" a="1"/>
  <c r="BG25" i="16" s="1"/>
  <c r="BB25" i="16"/>
  <c r="BA25" i="16"/>
  <c r="AW25" i="16"/>
  <c r="AT25" i="16"/>
  <c r="AS25" i="16"/>
  <c r="AU25" i="16" s="1" a="1"/>
  <c r="AU25" i="16" s="1"/>
  <c r="AP25" i="16"/>
  <c r="AO25" i="16"/>
  <c r="AQ25" i="16" s="1" a="1"/>
  <c r="AQ25" i="16" s="1"/>
  <c r="AL25" i="16"/>
  <c r="AK25" i="16"/>
  <c r="AM25" i="16" s="1" a="1"/>
  <c r="AM25" i="16" s="1"/>
  <c r="AH25" i="16"/>
  <c r="AG25" i="16"/>
  <c r="AI25" i="16" s="1" a="1"/>
  <c r="AI25" i="16" s="1"/>
  <c r="AD25" i="16"/>
  <c r="AC25" i="16"/>
  <c r="AE25" i="16" s="1" a="1"/>
  <c r="AE25" i="16" s="1"/>
  <c r="Z25" i="16"/>
  <c r="Y25" i="16"/>
  <c r="AA25" i="16" s="1" a="1"/>
  <c r="AA25" i="16" s="1"/>
  <c r="BY24" i="16"/>
  <c r="BV24" i="16"/>
  <c r="BU24" i="16"/>
  <c r="BW24" i="16" s="1" a="1"/>
  <c r="BW24" i="16" s="1"/>
  <c r="BR24" i="16"/>
  <c r="BQ24" i="16"/>
  <c r="BS24" i="16" s="1" a="1"/>
  <c r="BS24" i="16" s="1"/>
  <c r="BN24" i="16"/>
  <c r="BM24" i="16"/>
  <c r="BJ24" i="16"/>
  <c r="BI24" i="16"/>
  <c r="BF24" i="16"/>
  <c r="BE24" i="16"/>
  <c r="BB24" i="16"/>
  <c r="BA24" i="16"/>
  <c r="BC24" i="16" s="1" a="1"/>
  <c r="BC24" i="16" s="1"/>
  <c r="AW24" i="16"/>
  <c r="AT24" i="16"/>
  <c r="AS24" i="16"/>
  <c r="AU24" i="16" s="1" a="1"/>
  <c r="AU24" i="16" s="1"/>
  <c r="AP24" i="16"/>
  <c r="AO24" i="16"/>
  <c r="AQ24" i="16" s="1" a="1"/>
  <c r="AQ24" i="16" s="1"/>
  <c r="AL24" i="16"/>
  <c r="AK24" i="16"/>
  <c r="AM24" i="16" s="1" a="1"/>
  <c r="AM24" i="16" s="1"/>
  <c r="AH24" i="16"/>
  <c r="AG24" i="16"/>
  <c r="AD24" i="16"/>
  <c r="AC24" i="16"/>
  <c r="AE24" i="16" s="1" a="1"/>
  <c r="AE24" i="16" s="1"/>
  <c r="Z24" i="16"/>
  <c r="Y24" i="16"/>
  <c r="AA24" i="16" s="1" a="1"/>
  <c r="AA24" i="16" s="1"/>
  <c r="BY23" i="16"/>
  <c r="BV23" i="16"/>
  <c r="BU23" i="16"/>
  <c r="BR23" i="16"/>
  <c r="BQ23" i="16"/>
  <c r="BS23" i="16" s="1" a="1"/>
  <c r="BS23" i="16" s="1"/>
  <c r="BN23" i="16"/>
  <c r="BM23" i="16"/>
  <c r="BJ23" i="16"/>
  <c r="BI23" i="16"/>
  <c r="BF23" i="16"/>
  <c r="BE23" i="16"/>
  <c r="BG23" i="16" s="1" a="1"/>
  <c r="BG23" i="16" s="1"/>
  <c r="BB23" i="16"/>
  <c r="BA23" i="16"/>
  <c r="BC23" i="16" s="1" a="1"/>
  <c r="BC23" i="16" s="1"/>
  <c r="AW23" i="16"/>
  <c r="AT23" i="16"/>
  <c r="AS23" i="16"/>
  <c r="AU23" i="16" s="1" a="1"/>
  <c r="AU23" i="16" s="1"/>
  <c r="AP23" i="16"/>
  <c r="AO23" i="16"/>
  <c r="AL23" i="16"/>
  <c r="AK23" i="16"/>
  <c r="AM23" i="16" s="1" a="1"/>
  <c r="AM23" i="16" s="1"/>
  <c r="AH23" i="16"/>
  <c r="AG23" i="16"/>
  <c r="AI23" i="16" s="1" a="1"/>
  <c r="AI23" i="16" s="1"/>
  <c r="AD23" i="16"/>
  <c r="AC23" i="16"/>
  <c r="AE23" i="16" s="1" a="1"/>
  <c r="AE23" i="16" s="1"/>
  <c r="Z23" i="16"/>
  <c r="Y23" i="16"/>
  <c r="AA23" i="16" s="1" a="1"/>
  <c r="AA23" i="16" s="1"/>
  <c r="BY22" i="16"/>
  <c r="BV22" i="16"/>
  <c r="BU22" i="16"/>
  <c r="BR22" i="16"/>
  <c r="BQ22" i="16"/>
  <c r="BN22" i="16"/>
  <c r="BM22" i="16"/>
  <c r="BJ22" i="16"/>
  <c r="BI22" i="16"/>
  <c r="BF22" i="16"/>
  <c r="BE22" i="16"/>
  <c r="BG22" i="16" s="1" a="1"/>
  <c r="BG22" i="16" s="1"/>
  <c r="BB22" i="16"/>
  <c r="BA22" i="16"/>
  <c r="BC22" i="16" s="1" a="1"/>
  <c r="BC22" i="16" s="1"/>
  <c r="AW22" i="16"/>
  <c r="AT22" i="16"/>
  <c r="AS22" i="16"/>
  <c r="AU22" i="16" s="1" a="1"/>
  <c r="AU22" i="16" s="1"/>
  <c r="AP22" i="16"/>
  <c r="AO22" i="16"/>
  <c r="AQ22" i="16" s="1" a="1"/>
  <c r="AL22" i="16"/>
  <c r="AK22" i="16"/>
  <c r="AM22" i="16" s="1" a="1"/>
  <c r="AM22" i="16" s="1"/>
  <c r="AH22" i="16"/>
  <c r="AG22" i="16"/>
  <c r="AI22" i="16" s="1" a="1"/>
  <c r="AI22" i="16" s="1"/>
  <c r="AD22" i="16"/>
  <c r="AC22" i="16"/>
  <c r="AE22" i="16" s="1" a="1"/>
  <c r="AE22" i="16" s="1"/>
  <c r="Z22" i="16"/>
  <c r="Y22" i="16"/>
  <c r="AA22" i="16" s="1" a="1"/>
  <c r="AA22" i="16" s="1"/>
  <c r="BY21" i="16"/>
  <c r="BV21" i="16"/>
  <c r="BU21" i="16"/>
  <c r="BR21" i="16"/>
  <c r="BQ21" i="16"/>
  <c r="BN21" i="16"/>
  <c r="BM21" i="16"/>
  <c r="BO21" i="16" s="1" a="1"/>
  <c r="BJ21" i="16"/>
  <c r="BI21" i="16"/>
  <c r="BF21" i="16"/>
  <c r="BE21" i="16"/>
  <c r="BG21" i="16" s="1" a="1"/>
  <c r="BG21" i="16" s="1"/>
  <c r="BB21" i="16"/>
  <c r="BA21" i="16"/>
  <c r="AW21" i="16"/>
  <c r="AT21" i="16"/>
  <c r="AS21" i="16"/>
  <c r="AU21" i="16" s="1" a="1"/>
  <c r="AU21" i="16" s="1"/>
  <c r="AP21" i="16"/>
  <c r="AO21" i="16"/>
  <c r="AQ21" i="16" s="1" a="1"/>
  <c r="AQ21" i="16" s="1"/>
  <c r="AL21" i="16"/>
  <c r="AK21" i="16"/>
  <c r="AM21" i="16" s="1" a="1"/>
  <c r="AM21" i="16" s="1"/>
  <c r="AH21" i="16"/>
  <c r="AG21" i="16"/>
  <c r="AI21" i="16" s="1" a="1"/>
  <c r="AI21" i="16" s="1"/>
  <c r="AD21" i="16"/>
  <c r="AC21" i="16"/>
  <c r="Z21" i="16"/>
  <c r="Y21" i="16"/>
  <c r="AA21" i="16" s="1" a="1"/>
  <c r="AA21" i="16" s="1"/>
  <c r="BY20" i="16"/>
  <c r="BV20" i="16"/>
  <c r="BU20" i="16"/>
  <c r="BR20" i="16"/>
  <c r="BQ20" i="16"/>
  <c r="BN20" i="16"/>
  <c r="BM20" i="16"/>
  <c r="BO20" i="16" s="1" a="1"/>
  <c r="BO20" i="16" s="1"/>
  <c r="BJ20" i="16"/>
  <c r="BI20" i="16"/>
  <c r="BK20" i="16" s="1" a="1"/>
  <c r="BK20" i="16" s="1"/>
  <c r="BF20" i="16"/>
  <c r="BE20" i="16"/>
  <c r="BG20" i="16" s="1" a="1"/>
  <c r="BG20" i="16" s="1"/>
  <c r="BB20" i="16"/>
  <c r="BA20" i="16"/>
  <c r="BC20" i="16" s="1" a="1"/>
  <c r="BC20" i="16" s="1"/>
  <c r="AW20" i="16"/>
  <c r="AT20" i="16"/>
  <c r="AS20" i="16"/>
  <c r="AP20" i="16"/>
  <c r="AO20" i="16"/>
  <c r="AQ20" i="16" s="1" a="1"/>
  <c r="AQ20" i="16" s="1"/>
  <c r="AL20" i="16"/>
  <c r="AK20" i="16"/>
  <c r="AM20" i="16" s="1" a="1"/>
  <c r="AM20" i="16" s="1"/>
  <c r="AH20" i="16"/>
  <c r="AG20" i="16"/>
  <c r="AI20" i="16" s="1" a="1"/>
  <c r="AI20" i="16" s="1"/>
  <c r="AD20" i="16"/>
  <c r="AC20" i="16"/>
  <c r="Z20" i="16"/>
  <c r="Y20" i="16"/>
  <c r="AA20" i="16" s="1" a="1"/>
  <c r="AA20" i="16" s="1"/>
  <c r="BY19" i="16"/>
  <c r="BV19" i="16"/>
  <c r="BU19" i="16"/>
  <c r="BR19" i="16"/>
  <c r="BQ19" i="16"/>
  <c r="BS19" i="16" s="1" a="1"/>
  <c r="BS19" i="16" s="1"/>
  <c r="BN19" i="16"/>
  <c r="BM19" i="16"/>
  <c r="BO19" i="16" s="1" a="1"/>
  <c r="BO19" i="16" s="1"/>
  <c r="BJ19" i="16"/>
  <c r="BI19" i="16"/>
  <c r="BK19" i="16" s="1" a="1"/>
  <c r="BK19" i="16" s="1"/>
  <c r="BF19" i="16"/>
  <c r="BE19" i="16"/>
  <c r="BB19" i="16"/>
  <c r="BA19" i="16"/>
  <c r="AW19" i="16"/>
  <c r="AT19" i="16"/>
  <c r="AS19" i="16"/>
  <c r="AU19" i="16" s="1" a="1"/>
  <c r="AU19" i="16" s="1"/>
  <c r="AP19" i="16"/>
  <c r="AO19" i="16"/>
  <c r="AQ19" i="16" s="1" a="1"/>
  <c r="AQ19" i="16" s="1"/>
  <c r="AL19" i="16"/>
  <c r="AK19" i="16"/>
  <c r="AM19" i="16" s="1" a="1"/>
  <c r="AM19" i="16" s="1"/>
  <c r="AH19" i="16"/>
  <c r="AG19" i="16"/>
  <c r="AI19" i="16" s="1" a="1"/>
  <c r="AI19" i="16" s="1"/>
  <c r="AD19" i="16"/>
  <c r="AC19" i="16"/>
  <c r="Z19" i="16"/>
  <c r="Y19" i="16"/>
  <c r="AA19" i="16" s="1" a="1"/>
  <c r="AA19" i="16" s="1"/>
  <c r="L19" i="16"/>
  <c r="AA17" i="8" a="1"/>
  <c r="AA17" i="8" s="1"/>
  <c r="BY119" i="15"/>
  <c r="CA119" i="15" s="1" a="1"/>
  <c r="CA119" i="15" s="1"/>
  <c r="BV119" i="15"/>
  <c r="BU119" i="15"/>
  <c r="BW119" i="15" s="1" a="1"/>
  <c r="BW119" i="15" s="1"/>
  <c r="BR119" i="15"/>
  <c r="BQ119" i="15"/>
  <c r="BS119" i="15" s="1" a="1"/>
  <c r="BS119" i="15" s="1"/>
  <c r="BN119" i="15"/>
  <c r="BM119" i="15"/>
  <c r="BO119" i="15" s="1" a="1"/>
  <c r="BO119" i="15" s="1"/>
  <c r="BJ119" i="15"/>
  <c r="BI119" i="15"/>
  <c r="BK119" i="15" s="1" a="1"/>
  <c r="BK119" i="15" s="1"/>
  <c r="BF119" i="15"/>
  <c r="BE119" i="15"/>
  <c r="BG119" i="15" s="1" a="1"/>
  <c r="BG119" i="15" s="1"/>
  <c r="BB119" i="15"/>
  <c r="BA119" i="15"/>
  <c r="BC119" i="15" s="1" a="1"/>
  <c r="BC119" i="15" s="1"/>
  <c r="AW119" i="15"/>
  <c r="AY119" i="15" s="1" a="1"/>
  <c r="AY119" i="15" s="1"/>
  <c r="AT119" i="15"/>
  <c r="AS119" i="15"/>
  <c r="AU119" i="15" s="1" a="1"/>
  <c r="AU119" i="15" s="1"/>
  <c r="AP119" i="15"/>
  <c r="AO119" i="15"/>
  <c r="AQ119" i="15" s="1" a="1"/>
  <c r="AQ119" i="15" s="1"/>
  <c r="AL119" i="15"/>
  <c r="AK119" i="15"/>
  <c r="AM119" i="15" s="1" a="1"/>
  <c r="AM119" i="15" s="1"/>
  <c r="AH119" i="15"/>
  <c r="AG119" i="15"/>
  <c r="AI119" i="15" s="1" a="1"/>
  <c r="AI119" i="15" s="1"/>
  <c r="AD119" i="15"/>
  <c r="AC119" i="15"/>
  <c r="AE119" i="15" s="1" a="1"/>
  <c r="AE119" i="15" s="1"/>
  <c r="Z119" i="15"/>
  <c r="Y119" i="15"/>
  <c r="AA119" i="15" s="1" a="1"/>
  <c r="AA119" i="15" s="1"/>
  <c r="BY118" i="15"/>
  <c r="CA118" i="15" s="1" a="1"/>
  <c r="CA118" i="15" s="1"/>
  <c r="BV118" i="15"/>
  <c r="BU118" i="15"/>
  <c r="BW118" i="15" s="1" a="1"/>
  <c r="BW118" i="15" s="1"/>
  <c r="BR118" i="15"/>
  <c r="BQ118" i="15"/>
  <c r="BS118" i="15" s="1" a="1"/>
  <c r="BS118" i="15" s="1"/>
  <c r="BN118" i="15"/>
  <c r="BM118" i="15"/>
  <c r="BO118" i="15" s="1" a="1"/>
  <c r="BO118" i="15" s="1"/>
  <c r="BJ118" i="15"/>
  <c r="BI118" i="15"/>
  <c r="BK118" i="15" s="1" a="1"/>
  <c r="BK118" i="15" s="1"/>
  <c r="BF118" i="15"/>
  <c r="BE118" i="15"/>
  <c r="BG118" i="15" s="1" a="1"/>
  <c r="BG118" i="15" s="1"/>
  <c r="BB118" i="15"/>
  <c r="BA118" i="15"/>
  <c r="BC118" i="15" s="1" a="1"/>
  <c r="BC118" i="15" s="1"/>
  <c r="AY118" i="15" a="1"/>
  <c r="AY118" i="15" s="1"/>
  <c r="AW118" i="15"/>
  <c r="AT118" i="15"/>
  <c r="AS118" i="15"/>
  <c r="AU118" i="15" s="1" a="1"/>
  <c r="AU118" i="15" s="1"/>
  <c r="AP118" i="15"/>
  <c r="AO118" i="15"/>
  <c r="AQ118" i="15" s="1" a="1"/>
  <c r="AQ118" i="15" s="1"/>
  <c r="AL118" i="15"/>
  <c r="AK118" i="15"/>
  <c r="AM118" i="15" s="1" a="1"/>
  <c r="AM118" i="15" s="1"/>
  <c r="AH118" i="15"/>
  <c r="AG118" i="15"/>
  <c r="AI118" i="15" s="1" a="1"/>
  <c r="AI118" i="15" s="1"/>
  <c r="AD118" i="15"/>
  <c r="AC118" i="15"/>
  <c r="AE118" i="15" s="1" a="1"/>
  <c r="AE118" i="15" s="1"/>
  <c r="Z118" i="15"/>
  <c r="Y118" i="15"/>
  <c r="AA118" i="15" s="1" a="1"/>
  <c r="AA118" i="15" s="1"/>
  <c r="BY117" i="15"/>
  <c r="CA117" i="15" s="1" a="1"/>
  <c r="CA117" i="15" s="1"/>
  <c r="BV117" i="15"/>
  <c r="BU117" i="15"/>
  <c r="BW117" i="15" s="1" a="1"/>
  <c r="BW117" i="15" s="1"/>
  <c r="BR117" i="15"/>
  <c r="BQ117" i="15"/>
  <c r="BS117" i="15" s="1" a="1"/>
  <c r="BS117" i="15" s="1"/>
  <c r="BN117" i="15"/>
  <c r="BM117" i="15"/>
  <c r="BO117" i="15" s="1" a="1"/>
  <c r="BO117" i="15" s="1"/>
  <c r="BJ117" i="15"/>
  <c r="BI117" i="15"/>
  <c r="BK117" i="15" s="1" a="1"/>
  <c r="BK117" i="15" s="1"/>
  <c r="BF117" i="15"/>
  <c r="BE117" i="15"/>
  <c r="BG117" i="15" s="1" a="1"/>
  <c r="BG117" i="15" s="1"/>
  <c r="BB117" i="15"/>
  <c r="BA117" i="15"/>
  <c r="BC117" i="15" s="1" a="1"/>
  <c r="BC117" i="15" s="1"/>
  <c r="AW117" i="15"/>
  <c r="AY117" i="15" s="1" a="1"/>
  <c r="AY117" i="15" s="1"/>
  <c r="AT117" i="15"/>
  <c r="AS117" i="15"/>
  <c r="AU117" i="15" s="1" a="1"/>
  <c r="AU117" i="15" s="1"/>
  <c r="AP117" i="15"/>
  <c r="AO117" i="15"/>
  <c r="AQ117" i="15" s="1" a="1"/>
  <c r="AQ117" i="15" s="1"/>
  <c r="AL117" i="15"/>
  <c r="AK117" i="15"/>
  <c r="AM117" i="15" s="1" a="1"/>
  <c r="AM117" i="15" s="1"/>
  <c r="AH117" i="15"/>
  <c r="AG117" i="15"/>
  <c r="AI117" i="15" s="1" a="1"/>
  <c r="AI117" i="15" s="1"/>
  <c r="AD117" i="15"/>
  <c r="AC117" i="15"/>
  <c r="AE117" i="15" s="1" a="1"/>
  <c r="AE117" i="15" s="1"/>
  <c r="Z117" i="15"/>
  <c r="Y117" i="15"/>
  <c r="AA117" i="15" s="1" a="1"/>
  <c r="AA117" i="15" s="1"/>
  <c r="BY116" i="15"/>
  <c r="CA116" i="15" s="1" a="1"/>
  <c r="CA116" i="15" s="1"/>
  <c r="BV116" i="15"/>
  <c r="BU116" i="15"/>
  <c r="BW116" i="15" s="1" a="1"/>
  <c r="BW116" i="15" s="1"/>
  <c r="BR116" i="15"/>
  <c r="BQ116" i="15"/>
  <c r="BS116" i="15" s="1" a="1"/>
  <c r="BS116" i="15" s="1"/>
  <c r="BN116" i="15"/>
  <c r="BM116" i="15"/>
  <c r="BO116" i="15" s="1" a="1"/>
  <c r="BO116" i="15" s="1"/>
  <c r="BJ116" i="15"/>
  <c r="BI116" i="15"/>
  <c r="BK116" i="15" s="1" a="1"/>
  <c r="BK116" i="15" s="1"/>
  <c r="BF116" i="15"/>
  <c r="BE116" i="15"/>
  <c r="BG116" i="15" s="1" a="1"/>
  <c r="BG116" i="15" s="1"/>
  <c r="BB116" i="15"/>
  <c r="BA116" i="15"/>
  <c r="BC116" i="15" s="1" a="1"/>
  <c r="BC116" i="15" s="1"/>
  <c r="AW116" i="15"/>
  <c r="AY116" i="15" s="1" a="1"/>
  <c r="AY116" i="15" s="1"/>
  <c r="AT116" i="15"/>
  <c r="AS116" i="15"/>
  <c r="AU116" i="15" s="1" a="1"/>
  <c r="AU116" i="15" s="1"/>
  <c r="AP116" i="15"/>
  <c r="AO116" i="15"/>
  <c r="AQ116" i="15" s="1" a="1"/>
  <c r="AQ116" i="15" s="1"/>
  <c r="AL116" i="15"/>
  <c r="AK116" i="15"/>
  <c r="AM116" i="15" s="1" a="1"/>
  <c r="AM116" i="15" s="1"/>
  <c r="AH116" i="15"/>
  <c r="AG116" i="15"/>
  <c r="AI116" i="15" s="1" a="1"/>
  <c r="AI116" i="15" s="1"/>
  <c r="AD116" i="15"/>
  <c r="AC116" i="15"/>
  <c r="AE116" i="15" s="1" a="1"/>
  <c r="AE116" i="15" s="1"/>
  <c r="Z116" i="15"/>
  <c r="Y116" i="15"/>
  <c r="AA116" i="15" s="1" a="1"/>
  <c r="AA116" i="15" s="1"/>
  <c r="BY115" i="15"/>
  <c r="CA115" i="15" s="1" a="1"/>
  <c r="CA115" i="15" s="1"/>
  <c r="BV115" i="15"/>
  <c r="BU115" i="15"/>
  <c r="BW115" i="15" s="1" a="1"/>
  <c r="BW115" i="15" s="1"/>
  <c r="BS115" i="15" a="1"/>
  <c r="BS115" i="15" s="1"/>
  <c r="BR115" i="15"/>
  <c r="BQ115" i="15"/>
  <c r="BN115" i="15"/>
  <c r="BM115" i="15"/>
  <c r="BO115" i="15" s="1" a="1"/>
  <c r="BO115" i="15" s="1"/>
  <c r="BJ115" i="15"/>
  <c r="BI115" i="15"/>
  <c r="BK115" i="15" s="1" a="1"/>
  <c r="BK115" i="15" s="1"/>
  <c r="BF115" i="15"/>
  <c r="BE115" i="15"/>
  <c r="BG115" i="15" s="1" a="1"/>
  <c r="BG115" i="15" s="1"/>
  <c r="BB115" i="15"/>
  <c r="BA115" i="15"/>
  <c r="BC115" i="15" s="1" a="1"/>
  <c r="BC115" i="15" s="1"/>
  <c r="AW115" i="15"/>
  <c r="AY115" i="15" s="1" a="1"/>
  <c r="AY115" i="15" s="1"/>
  <c r="AT115" i="15"/>
  <c r="AS115" i="15"/>
  <c r="AU115" i="15" s="1" a="1"/>
  <c r="AU115" i="15" s="1"/>
  <c r="AP115" i="15"/>
  <c r="AO115" i="15"/>
  <c r="AQ115" i="15" s="1" a="1"/>
  <c r="AQ115" i="15" s="1"/>
  <c r="AL115" i="15"/>
  <c r="AK115" i="15"/>
  <c r="AM115" i="15" s="1" a="1"/>
  <c r="AM115" i="15" s="1"/>
  <c r="AH115" i="15"/>
  <c r="AG115" i="15"/>
  <c r="AI115" i="15" s="1" a="1"/>
  <c r="AI115" i="15" s="1"/>
  <c r="AD115" i="15"/>
  <c r="AC115" i="15"/>
  <c r="AE115" i="15" s="1" a="1"/>
  <c r="AE115" i="15" s="1"/>
  <c r="Z115" i="15"/>
  <c r="Y115" i="15"/>
  <c r="AA115" i="15" s="1" a="1"/>
  <c r="AA115" i="15" s="1"/>
  <c r="AB115" i="15" s="1"/>
  <c r="BY114" i="15"/>
  <c r="CA114" i="15" s="1" a="1"/>
  <c r="CA114" i="15" s="1"/>
  <c r="BV114" i="15"/>
  <c r="BU114" i="15"/>
  <c r="BW114" i="15" s="1" a="1"/>
  <c r="BW114" i="15" s="1"/>
  <c r="BR114" i="15"/>
  <c r="BQ114" i="15"/>
  <c r="BS114" i="15" s="1" a="1"/>
  <c r="BS114" i="15" s="1"/>
  <c r="BN114" i="15"/>
  <c r="BM114" i="15"/>
  <c r="BO114" i="15" s="1" a="1"/>
  <c r="BO114" i="15" s="1"/>
  <c r="BJ114" i="15"/>
  <c r="BI114" i="15"/>
  <c r="BK114" i="15" s="1" a="1"/>
  <c r="BK114" i="15" s="1"/>
  <c r="BF114" i="15"/>
  <c r="BE114" i="15"/>
  <c r="BG114" i="15" s="1" a="1"/>
  <c r="BG114" i="15" s="1"/>
  <c r="BB114" i="15"/>
  <c r="BA114" i="15"/>
  <c r="BC114" i="15" s="1" a="1"/>
  <c r="BC114" i="15" s="1"/>
  <c r="AW114" i="15"/>
  <c r="AY114" i="15" s="1" a="1"/>
  <c r="AY114" i="15" s="1"/>
  <c r="AT114" i="15"/>
  <c r="AS114" i="15"/>
  <c r="AU114" i="15" s="1" a="1"/>
  <c r="AU114" i="15" s="1"/>
  <c r="AP114" i="15"/>
  <c r="AO114" i="15"/>
  <c r="AQ114" i="15" s="1" a="1"/>
  <c r="AQ114" i="15" s="1"/>
  <c r="AL114" i="15"/>
  <c r="AK114" i="15"/>
  <c r="AM114" i="15" s="1" a="1"/>
  <c r="AM114" i="15" s="1"/>
  <c r="AH114" i="15"/>
  <c r="AG114" i="15"/>
  <c r="AI114" i="15" s="1" a="1"/>
  <c r="AI114" i="15" s="1"/>
  <c r="AD114" i="15"/>
  <c r="AC114" i="15"/>
  <c r="AE114" i="15" s="1" a="1"/>
  <c r="AE114" i="15" s="1"/>
  <c r="Z114" i="15"/>
  <c r="Y114" i="15"/>
  <c r="AA114" i="15" s="1" a="1"/>
  <c r="AA114" i="15" s="1"/>
  <c r="BY113" i="15"/>
  <c r="CA113" i="15" s="1" a="1"/>
  <c r="CA113" i="15" s="1"/>
  <c r="BV113" i="15"/>
  <c r="BU113" i="15"/>
  <c r="BW113" i="15" s="1" a="1"/>
  <c r="BW113" i="15" s="1"/>
  <c r="BR113" i="15"/>
  <c r="BQ113" i="15"/>
  <c r="BS113" i="15" s="1" a="1"/>
  <c r="BS113" i="15" s="1"/>
  <c r="BN113" i="15"/>
  <c r="BM113" i="15"/>
  <c r="BO113" i="15" s="1" a="1"/>
  <c r="BO113" i="15" s="1"/>
  <c r="BJ113" i="15"/>
  <c r="BI113" i="15"/>
  <c r="BK113" i="15" s="1" a="1"/>
  <c r="BK113" i="15" s="1"/>
  <c r="BF113" i="15"/>
  <c r="BE113" i="15"/>
  <c r="BG113" i="15" s="1" a="1"/>
  <c r="BG113" i="15" s="1"/>
  <c r="BB113" i="15"/>
  <c r="BA113" i="15"/>
  <c r="BC113" i="15" s="1" a="1"/>
  <c r="BC113" i="15" s="1"/>
  <c r="AW113" i="15"/>
  <c r="AY113" i="15" s="1" a="1"/>
  <c r="AY113" i="15" s="1"/>
  <c r="AT113" i="15"/>
  <c r="AS113" i="15"/>
  <c r="AU113" i="15" s="1" a="1"/>
  <c r="AU113" i="15" s="1"/>
  <c r="AP113" i="15"/>
  <c r="AO113" i="15"/>
  <c r="AQ113" i="15" s="1" a="1"/>
  <c r="AQ113" i="15" s="1"/>
  <c r="AL113" i="15"/>
  <c r="AK113" i="15"/>
  <c r="AM113" i="15" s="1" a="1"/>
  <c r="AM113" i="15" s="1"/>
  <c r="AH113" i="15"/>
  <c r="AG113" i="15"/>
  <c r="AI113" i="15" s="1" a="1"/>
  <c r="AI113" i="15" s="1"/>
  <c r="AD113" i="15"/>
  <c r="AC113" i="15"/>
  <c r="AE113" i="15" s="1" a="1"/>
  <c r="AE113" i="15" s="1"/>
  <c r="AA113" i="15" a="1"/>
  <c r="AA113" i="15" s="1"/>
  <c r="Z113" i="15"/>
  <c r="Y113" i="15"/>
  <c r="BY112" i="15"/>
  <c r="CA112" i="15" s="1" a="1"/>
  <c r="CA112" i="15" s="1"/>
  <c r="BV112" i="15"/>
  <c r="BU112" i="15"/>
  <c r="BW112" i="15" s="1" a="1"/>
  <c r="BW112" i="15" s="1"/>
  <c r="BR112" i="15"/>
  <c r="BQ112" i="15"/>
  <c r="BS112" i="15" s="1" a="1"/>
  <c r="BS112" i="15" s="1"/>
  <c r="BN112" i="15"/>
  <c r="BM112" i="15"/>
  <c r="BO112" i="15" s="1" a="1"/>
  <c r="BO112" i="15" s="1"/>
  <c r="BJ112" i="15"/>
  <c r="BI112" i="15"/>
  <c r="BK112" i="15" s="1" a="1"/>
  <c r="BK112" i="15" s="1"/>
  <c r="BF112" i="15"/>
  <c r="BE112" i="15"/>
  <c r="BG112" i="15" s="1" a="1"/>
  <c r="BG112" i="15" s="1"/>
  <c r="BB112" i="15"/>
  <c r="BA112" i="15"/>
  <c r="BC112" i="15" s="1" a="1"/>
  <c r="BC112" i="15" s="1"/>
  <c r="AW112" i="15"/>
  <c r="AY112" i="15" s="1" a="1"/>
  <c r="AY112" i="15" s="1"/>
  <c r="AT112" i="15"/>
  <c r="AS112" i="15"/>
  <c r="AU112" i="15" s="1" a="1"/>
  <c r="AU112" i="15" s="1"/>
  <c r="AP112" i="15"/>
  <c r="AO112" i="15"/>
  <c r="AQ112" i="15" s="1" a="1"/>
  <c r="AQ112" i="15" s="1"/>
  <c r="AL112" i="15"/>
  <c r="AK112" i="15"/>
  <c r="AM112" i="15" s="1" a="1"/>
  <c r="AM112" i="15" s="1"/>
  <c r="AH112" i="15"/>
  <c r="AG112" i="15"/>
  <c r="AI112" i="15" s="1" a="1"/>
  <c r="AI112" i="15" s="1"/>
  <c r="AD112" i="15"/>
  <c r="AC112" i="15"/>
  <c r="AE112" i="15" s="1" a="1"/>
  <c r="AE112" i="15" s="1"/>
  <c r="Z112" i="15"/>
  <c r="Y112" i="15"/>
  <c r="AA112" i="15" s="1" a="1"/>
  <c r="AA112" i="15" s="1"/>
  <c r="BY111" i="15"/>
  <c r="CA111" i="15" s="1" a="1"/>
  <c r="CA111" i="15" s="1"/>
  <c r="BV111" i="15"/>
  <c r="BU111" i="15"/>
  <c r="BW111" i="15" s="1" a="1"/>
  <c r="BW111" i="15" s="1"/>
  <c r="BR111" i="15"/>
  <c r="BQ111" i="15"/>
  <c r="BS111" i="15" s="1" a="1"/>
  <c r="BS111" i="15" s="1"/>
  <c r="BN111" i="15"/>
  <c r="BM111" i="15"/>
  <c r="BO111" i="15" s="1" a="1"/>
  <c r="BO111" i="15" s="1"/>
  <c r="BJ111" i="15"/>
  <c r="BI111" i="15"/>
  <c r="BK111" i="15" s="1" a="1"/>
  <c r="BK111" i="15" s="1"/>
  <c r="BF111" i="15"/>
  <c r="BE111" i="15"/>
  <c r="BG111" i="15" s="1" a="1"/>
  <c r="BG111" i="15" s="1"/>
  <c r="BB111" i="15"/>
  <c r="BA111" i="15"/>
  <c r="BC111" i="15" s="1" a="1"/>
  <c r="BC111" i="15" s="1"/>
  <c r="AY111" i="15" a="1"/>
  <c r="AY111" i="15" s="1"/>
  <c r="AW111" i="15"/>
  <c r="AT111" i="15"/>
  <c r="AS111" i="15"/>
  <c r="AU111" i="15" s="1" a="1"/>
  <c r="AU111" i="15" s="1"/>
  <c r="AP111" i="15"/>
  <c r="AO111" i="15"/>
  <c r="AQ111" i="15" s="1" a="1"/>
  <c r="AQ111" i="15" s="1"/>
  <c r="AL111" i="15"/>
  <c r="AK111" i="15"/>
  <c r="AM111" i="15" s="1" a="1"/>
  <c r="AM111" i="15" s="1"/>
  <c r="AH111" i="15"/>
  <c r="AG111" i="15"/>
  <c r="AI111" i="15" s="1" a="1"/>
  <c r="AI111" i="15" s="1"/>
  <c r="AD111" i="15"/>
  <c r="AC111" i="15"/>
  <c r="AE111" i="15" s="1" a="1"/>
  <c r="AE111" i="15" s="1"/>
  <c r="Z111" i="15"/>
  <c r="Y111" i="15"/>
  <c r="AA111" i="15" s="1" a="1"/>
  <c r="AA111" i="15" s="1"/>
  <c r="BY110" i="15"/>
  <c r="CA110" i="15" s="1" a="1"/>
  <c r="CA110" i="15" s="1"/>
  <c r="BV110" i="15"/>
  <c r="BU110" i="15"/>
  <c r="BW110" i="15" s="1" a="1"/>
  <c r="BW110" i="15" s="1"/>
  <c r="BR110" i="15"/>
  <c r="BQ110" i="15"/>
  <c r="BS110" i="15" s="1" a="1"/>
  <c r="BS110" i="15" s="1"/>
  <c r="BN110" i="15"/>
  <c r="BM110" i="15"/>
  <c r="BO110" i="15" s="1" a="1"/>
  <c r="BO110" i="15" s="1"/>
  <c r="BJ110" i="15"/>
  <c r="BI110" i="15"/>
  <c r="BK110" i="15" s="1" a="1"/>
  <c r="BK110" i="15" s="1"/>
  <c r="BF110" i="15"/>
  <c r="BE110" i="15"/>
  <c r="BG110" i="15" s="1" a="1"/>
  <c r="BG110" i="15" s="1"/>
  <c r="BB110" i="15"/>
  <c r="BA110" i="15"/>
  <c r="BC110" i="15" s="1" a="1"/>
  <c r="BC110" i="15" s="1"/>
  <c r="AW110" i="15"/>
  <c r="AY110" i="15" s="1" a="1"/>
  <c r="AY110" i="15" s="1"/>
  <c r="AT110" i="15"/>
  <c r="AS110" i="15"/>
  <c r="AU110" i="15" s="1" a="1"/>
  <c r="AU110" i="15" s="1"/>
  <c r="AP110" i="15"/>
  <c r="AO110" i="15"/>
  <c r="AQ110" i="15" s="1" a="1"/>
  <c r="AQ110" i="15" s="1"/>
  <c r="AL110" i="15"/>
  <c r="AK110" i="15"/>
  <c r="AM110" i="15" s="1" a="1"/>
  <c r="AM110" i="15" s="1"/>
  <c r="AH110" i="15"/>
  <c r="AG110" i="15"/>
  <c r="AI110" i="15" s="1" a="1"/>
  <c r="AI110" i="15" s="1"/>
  <c r="AD110" i="15"/>
  <c r="AC110" i="15"/>
  <c r="AE110" i="15" s="1" a="1"/>
  <c r="AE110" i="15" s="1"/>
  <c r="Z110" i="15"/>
  <c r="Y110" i="15"/>
  <c r="AA110" i="15" s="1" a="1"/>
  <c r="AA110" i="15" s="1"/>
  <c r="BY109" i="15"/>
  <c r="CA109" i="15" s="1" a="1"/>
  <c r="CA109" i="15" s="1"/>
  <c r="BV109" i="15"/>
  <c r="BU109" i="15"/>
  <c r="BW109" i="15" s="1" a="1"/>
  <c r="BW109" i="15" s="1"/>
  <c r="BR109" i="15"/>
  <c r="BQ109" i="15"/>
  <c r="BS109" i="15" s="1" a="1"/>
  <c r="BS109" i="15" s="1"/>
  <c r="BN109" i="15"/>
  <c r="BM109" i="15"/>
  <c r="BO109" i="15" s="1" a="1"/>
  <c r="BO109" i="15" s="1"/>
  <c r="BJ109" i="15"/>
  <c r="BI109" i="15"/>
  <c r="BK109" i="15" s="1" a="1"/>
  <c r="BK109" i="15" s="1"/>
  <c r="BG109" i="15" a="1"/>
  <c r="BG109" i="15" s="1"/>
  <c r="BF109" i="15"/>
  <c r="BE109" i="15"/>
  <c r="BB109" i="15"/>
  <c r="BA109" i="15"/>
  <c r="BC109" i="15" s="1" a="1"/>
  <c r="BC109" i="15" s="1"/>
  <c r="AW109" i="15"/>
  <c r="AY109" i="15" s="1" a="1"/>
  <c r="AY109" i="15" s="1"/>
  <c r="AT109" i="15"/>
  <c r="AS109" i="15"/>
  <c r="AU109" i="15" s="1" a="1"/>
  <c r="AU109" i="15" s="1"/>
  <c r="AP109" i="15"/>
  <c r="AO109" i="15"/>
  <c r="AQ109" i="15" s="1" a="1"/>
  <c r="AQ109" i="15" s="1"/>
  <c r="AL109" i="15"/>
  <c r="AK109" i="15"/>
  <c r="AM109" i="15" s="1" a="1"/>
  <c r="AM109" i="15" s="1"/>
  <c r="AH109" i="15"/>
  <c r="AG109" i="15"/>
  <c r="AI109" i="15" s="1" a="1"/>
  <c r="AI109" i="15" s="1"/>
  <c r="AD109" i="15"/>
  <c r="AC109" i="15"/>
  <c r="AE109" i="15" s="1" a="1"/>
  <c r="AE109" i="15" s="1"/>
  <c r="Z109" i="15"/>
  <c r="Y109" i="15"/>
  <c r="AA109" i="15" s="1" a="1"/>
  <c r="AA109" i="15" s="1"/>
  <c r="BY108" i="15"/>
  <c r="CA108" i="15" s="1" a="1"/>
  <c r="CA108" i="15" s="1"/>
  <c r="BV108" i="15"/>
  <c r="BU108" i="15"/>
  <c r="BW108" i="15" s="1" a="1"/>
  <c r="BW108" i="15" s="1"/>
  <c r="BR108" i="15"/>
  <c r="BQ108" i="15"/>
  <c r="BS108" i="15" s="1" a="1"/>
  <c r="BS108" i="15" s="1"/>
  <c r="BN108" i="15"/>
  <c r="BM108" i="15"/>
  <c r="BO108" i="15" s="1" a="1"/>
  <c r="BO108" i="15" s="1"/>
  <c r="BJ108" i="15"/>
  <c r="BI108" i="15"/>
  <c r="BK108" i="15" s="1" a="1"/>
  <c r="BK108" i="15" s="1"/>
  <c r="BF108" i="15"/>
  <c r="BE108" i="15"/>
  <c r="BG108" i="15" s="1" a="1"/>
  <c r="BG108" i="15" s="1"/>
  <c r="BB108" i="15"/>
  <c r="BA108" i="15"/>
  <c r="BC108" i="15" s="1" a="1"/>
  <c r="BC108" i="15" s="1"/>
  <c r="AW108" i="15"/>
  <c r="AY108" i="15" s="1" a="1"/>
  <c r="AY108" i="15" s="1"/>
  <c r="AT108" i="15"/>
  <c r="AS108" i="15"/>
  <c r="AU108" i="15" s="1" a="1"/>
  <c r="AU108" i="15" s="1"/>
  <c r="AP108" i="15"/>
  <c r="AO108" i="15"/>
  <c r="AQ108" i="15" s="1" a="1"/>
  <c r="AQ108" i="15" s="1"/>
  <c r="AL108" i="15"/>
  <c r="AK108" i="15"/>
  <c r="AM108" i="15" s="1" a="1"/>
  <c r="AM108" i="15" s="1"/>
  <c r="AH108" i="15"/>
  <c r="AG108" i="15"/>
  <c r="AI108" i="15" s="1" a="1"/>
  <c r="AI108" i="15" s="1"/>
  <c r="AD108" i="15"/>
  <c r="AC108" i="15"/>
  <c r="AE108" i="15" s="1" a="1"/>
  <c r="AE108" i="15" s="1"/>
  <c r="Z108" i="15"/>
  <c r="Y108" i="15"/>
  <c r="AA108" i="15" s="1" a="1"/>
  <c r="AA108" i="15" s="1"/>
  <c r="BY107" i="15"/>
  <c r="CA107" i="15" s="1" a="1"/>
  <c r="CA107" i="15" s="1"/>
  <c r="BV107" i="15"/>
  <c r="BU107" i="15"/>
  <c r="BW107" i="15" s="1" a="1"/>
  <c r="BW107" i="15" s="1"/>
  <c r="BR107" i="15"/>
  <c r="BQ107" i="15"/>
  <c r="BS107" i="15" s="1" a="1"/>
  <c r="BS107" i="15" s="1"/>
  <c r="BN107" i="15"/>
  <c r="BM107" i="15"/>
  <c r="BO107" i="15" s="1" a="1"/>
  <c r="BO107" i="15" s="1"/>
  <c r="BJ107" i="15"/>
  <c r="BI107" i="15"/>
  <c r="BK107" i="15" s="1" a="1"/>
  <c r="BK107" i="15" s="1"/>
  <c r="BF107" i="15"/>
  <c r="BE107" i="15"/>
  <c r="BG107" i="15" s="1" a="1"/>
  <c r="BG107" i="15" s="1"/>
  <c r="BB107" i="15"/>
  <c r="BA107" i="15"/>
  <c r="BC107" i="15" s="1" a="1"/>
  <c r="BC107" i="15" s="1"/>
  <c r="AW107" i="15"/>
  <c r="AY107" i="15" s="1" a="1"/>
  <c r="AY107" i="15" s="1"/>
  <c r="AT107" i="15"/>
  <c r="AS107" i="15"/>
  <c r="AU107" i="15" s="1" a="1"/>
  <c r="AU107" i="15" s="1"/>
  <c r="AP107" i="15"/>
  <c r="AO107" i="15"/>
  <c r="AQ107" i="15" s="1" a="1"/>
  <c r="AQ107" i="15" s="1"/>
  <c r="AL107" i="15"/>
  <c r="AK107" i="15"/>
  <c r="AM107" i="15" s="1" a="1"/>
  <c r="AM107" i="15" s="1"/>
  <c r="AH107" i="15"/>
  <c r="AG107" i="15"/>
  <c r="AI107" i="15" s="1" a="1"/>
  <c r="AI107" i="15" s="1"/>
  <c r="AD107" i="15"/>
  <c r="AC107" i="15"/>
  <c r="AE107" i="15" s="1" a="1"/>
  <c r="AE107" i="15" s="1"/>
  <c r="Z107" i="15"/>
  <c r="Y107" i="15"/>
  <c r="AA107" i="15" s="1" a="1"/>
  <c r="AA107" i="15" s="1"/>
  <c r="BY106" i="15"/>
  <c r="CA106" i="15" s="1" a="1"/>
  <c r="CA106" i="15" s="1"/>
  <c r="BV106" i="15"/>
  <c r="BU106" i="15"/>
  <c r="BW106" i="15" s="1" a="1"/>
  <c r="BW106" i="15" s="1"/>
  <c r="BX106" i="15" s="1"/>
  <c r="BR106" i="15"/>
  <c r="BQ106" i="15"/>
  <c r="BS106" i="15" s="1" a="1"/>
  <c r="BS106" i="15" s="1"/>
  <c r="BN106" i="15"/>
  <c r="BM106" i="15"/>
  <c r="BO106" i="15" s="1" a="1"/>
  <c r="BO106" i="15" s="1"/>
  <c r="BJ106" i="15"/>
  <c r="BI106" i="15"/>
  <c r="BK106" i="15" s="1" a="1"/>
  <c r="BK106" i="15" s="1"/>
  <c r="BF106" i="15"/>
  <c r="BE106" i="15"/>
  <c r="BG106" i="15" s="1" a="1"/>
  <c r="BG106" i="15" s="1"/>
  <c r="BB106" i="15"/>
  <c r="BA106" i="15"/>
  <c r="BC106" i="15" s="1" a="1"/>
  <c r="BC106" i="15" s="1"/>
  <c r="AW106" i="15"/>
  <c r="AY106" i="15" s="1" a="1"/>
  <c r="AY106" i="15" s="1"/>
  <c r="AT106" i="15"/>
  <c r="AS106" i="15"/>
  <c r="AU106" i="15" s="1" a="1"/>
  <c r="AU106" i="15" s="1"/>
  <c r="AP106" i="15"/>
  <c r="AO106" i="15"/>
  <c r="AQ106" i="15" s="1" a="1"/>
  <c r="AQ106" i="15" s="1"/>
  <c r="AL106" i="15"/>
  <c r="AK106" i="15"/>
  <c r="AM106" i="15" s="1" a="1"/>
  <c r="AM106" i="15" s="1"/>
  <c r="AI106" i="15" a="1"/>
  <c r="AI106" i="15" s="1"/>
  <c r="AH106" i="15"/>
  <c r="AG106" i="15"/>
  <c r="AD106" i="15"/>
  <c r="AC106" i="15"/>
  <c r="AE106" i="15" s="1" a="1"/>
  <c r="AE106" i="15" s="1"/>
  <c r="AA106" i="15" a="1"/>
  <c r="AA106" i="15" s="1"/>
  <c r="Z106" i="15"/>
  <c r="Y106" i="15"/>
  <c r="BY105" i="15"/>
  <c r="CA105" i="15" s="1" a="1"/>
  <c r="CA105" i="15" s="1"/>
  <c r="BV105" i="15"/>
  <c r="BU105" i="15"/>
  <c r="BW105" i="15" s="1" a="1"/>
  <c r="BW105" i="15" s="1"/>
  <c r="BR105" i="15"/>
  <c r="BQ105" i="15"/>
  <c r="BS105" i="15" s="1" a="1"/>
  <c r="BS105" i="15" s="1"/>
  <c r="BO105" i="15" a="1"/>
  <c r="BO105" i="15" s="1"/>
  <c r="BN105" i="15"/>
  <c r="BM105" i="15"/>
  <c r="BJ105" i="15"/>
  <c r="BI105" i="15"/>
  <c r="BK105" i="15" s="1" a="1"/>
  <c r="BK105" i="15" s="1"/>
  <c r="BF105" i="15"/>
  <c r="BE105" i="15"/>
  <c r="BG105" i="15" s="1" a="1"/>
  <c r="BG105" i="15" s="1"/>
  <c r="BB105" i="15"/>
  <c r="BA105" i="15"/>
  <c r="BC105" i="15" s="1" a="1"/>
  <c r="BC105" i="15" s="1"/>
  <c r="AY105" i="15" a="1"/>
  <c r="AY105" i="15" s="1"/>
  <c r="AW105" i="15"/>
  <c r="AT105" i="15"/>
  <c r="AS105" i="15"/>
  <c r="AU105" i="15" s="1" a="1"/>
  <c r="AU105" i="15" s="1"/>
  <c r="AP105" i="15"/>
  <c r="AO105" i="15"/>
  <c r="AQ105" i="15" s="1" a="1"/>
  <c r="AQ105" i="15" s="1"/>
  <c r="AL105" i="15"/>
  <c r="AK105" i="15"/>
  <c r="AM105" i="15" s="1" a="1"/>
  <c r="AM105" i="15" s="1"/>
  <c r="AI105" i="15" a="1"/>
  <c r="AI105" i="15" s="1"/>
  <c r="AH105" i="15"/>
  <c r="AG105" i="15"/>
  <c r="AD105" i="15"/>
  <c r="AC105" i="15"/>
  <c r="AE105" i="15" s="1" a="1"/>
  <c r="AE105" i="15" s="1"/>
  <c r="Z105" i="15"/>
  <c r="Y105" i="15"/>
  <c r="AA105" i="15" s="1" a="1"/>
  <c r="AA105" i="15" s="1"/>
  <c r="BY104" i="15"/>
  <c r="CA104" i="15" s="1" a="1"/>
  <c r="CA104" i="15" s="1"/>
  <c r="BV104" i="15"/>
  <c r="BU104" i="15"/>
  <c r="BW104" i="15" s="1" a="1"/>
  <c r="BW104" i="15" s="1"/>
  <c r="BR104" i="15"/>
  <c r="BQ104" i="15"/>
  <c r="BS104" i="15" s="1" a="1"/>
  <c r="BS104" i="15" s="1"/>
  <c r="BN104" i="15"/>
  <c r="BM104" i="15"/>
  <c r="BO104" i="15" s="1" a="1"/>
  <c r="BO104" i="15" s="1"/>
  <c r="BJ104" i="15"/>
  <c r="BI104" i="15"/>
  <c r="BK104" i="15" s="1" a="1"/>
  <c r="BK104" i="15" s="1"/>
  <c r="BF104" i="15"/>
  <c r="BE104" i="15"/>
  <c r="BG104" i="15" s="1" a="1"/>
  <c r="BG104" i="15" s="1"/>
  <c r="BB104" i="15"/>
  <c r="BA104" i="15"/>
  <c r="BC104" i="15" s="1" a="1"/>
  <c r="BC104" i="15" s="1"/>
  <c r="AW104" i="15"/>
  <c r="AY104" i="15" s="1" a="1"/>
  <c r="AY104" i="15" s="1"/>
  <c r="AT104" i="15"/>
  <c r="AS104" i="15"/>
  <c r="AU104" i="15" s="1" a="1"/>
  <c r="AU104" i="15" s="1"/>
  <c r="AP104" i="15"/>
  <c r="AO104" i="15"/>
  <c r="AQ104" i="15" s="1" a="1"/>
  <c r="AQ104" i="15" s="1"/>
  <c r="AL104" i="15"/>
  <c r="AK104" i="15"/>
  <c r="AM104" i="15" s="1" a="1"/>
  <c r="AM104" i="15" s="1"/>
  <c r="AH104" i="15"/>
  <c r="AG104" i="15"/>
  <c r="AI104" i="15" s="1" a="1"/>
  <c r="AI104" i="15" s="1"/>
  <c r="AD104" i="15"/>
  <c r="AC104" i="15"/>
  <c r="AE104" i="15" s="1" a="1"/>
  <c r="AE104" i="15" s="1"/>
  <c r="Z104" i="15"/>
  <c r="Y104" i="15"/>
  <c r="AA104" i="15" s="1" a="1"/>
  <c r="AA104" i="15" s="1"/>
  <c r="BY103" i="15"/>
  <c r="CA103" i="15" s="1" a="1"/>
  <c r="CA103" i="15" s="1"/>
  <c r="BV103" i="15"/>
  <c r="BU103" i="15"/>
  <c r="BW103" i="15" s="1" a="1"/>
  <c r="BW103" i="15" s="1"/>
  <c r="BR103" i="15"/>
  <c r="BQ103" i="15"/>
  <c r="BS103" i="15" s="1" a="1"/>
  <c r="BS103" i="15" s="1"/>
  <c r="BN103" i="15"/>
  <c r="BM103" i="15"/>
  <c r="BO103" i="15" s="1" a="1"/>
  <c r="BO103" i="15" s="1"/>
  <c r="BJ103" i="15"/>
  <c r="BI103" i="15"/>
  <c r="BK103" i="15" s="1" a="1"/>
  <c r="BK103" i="15" s="1"/>
  <c r="BF103" i="15"/>
  <c r="BE103" i="15"/>
  <c r="BG103" i="15" s="1" a="1"/>
  <c r="BG103" i="15" s="1"/>
  <c r="BB103" i="15"/>
  <c r="BA103" i="15"/>
  <c r="BC103" i="15" s="1" a="1"/>
  <c r="BC103" i="15" s="1"/>
  <c r="AW103" i="15"/>
  <c r="AY103" i="15" s="1" a="1"/>
  <c r="AY103" i="15" s="1"/>
  <c r="AT103" i="15"/>
  <c r="AS103" i="15"/>
  <c r="AU103" i="15" s="1" a="1"/>
  <c r="AU103" i="15" s="1"/>
  <c r="AP103" i="15"/>
  <c r="AO103" i="15"/>
  <c r="AQ103" i="15" s="1" a="1"/>
  <c r="AQ103" i="15" s="1"/>
  <c r="AL103" i="15"/>
  <c r="AK103" i="15"/>
  <c r="AM103" i="15" s="1" a="1"/>
  <c r="AM103" i="15" s="1"/>
  <c r="AH103" i="15"/>
  <c r="AG103" i="15"/>
  <c r="AI103" i="15" s="1" a="1"/>
  <c r="AI103" i="15" s="1"/>
  <c r="AD103" i="15"/>
  <c r="AC103" i="15"/>
  <c r="AE103" i="15" s="1" a="1"/>
  <c r="AE103" i="15" s="1"/>
  <c r="Z103" i="15"/>
  <c r="Y103" i="15"/>
  <c r="AA103" i="15" s="1" a="1"/>
  <c r="AA103" i="15" s="1"/>
  <c r="BY102" i="15"/>
  <c r="CA102" i="15" s="1" a="1"/>
  <c r="CA102" i="15" s="1"/>
  <c r="BV102" i="15"/>
  <c r="BU102" i="15"/>
  <c r="BW102" i="15" s="1" a="1"/>
  <c r="BW102" i="15" s="1"/>
  <c r="BS102" i="15" a="1"/>
  <c r="BS102" i="15" s="1"/>
  <c r="BR102" i="15"/>
  <c r="BQ102" i="15"/>
  <c r="BN102" i="15"/>
  <c r="BM102" i="15"/>
  <c r="BO102" i="15" s="1" a="1"/>
  <c r="BO102" i="15" s="1"/>
  <c r="BJ102" i="15"/>
  <c r="BI102" i="15"/>
  <c r="BK102" i="15" s="1" a="1"/>
  <c r="BK102" i="15" s="1"/>
  <c r="BF102" i="15"/>
  <c r="BE102" i="15"/>
  <c r="BG102" i="15" s="1" a="1"/>
  <c r="BG102" i="15" s="1"/>
  <c r="BB102" i="15"/>
  <c r="BA102" i="15"/>
  <c r="BC102" i="15" s="1" a="1"/>
  <c r="BC102" i="15" s="1"/>
  <c r="AW102" i="15"/>
  <c r="AY102" i="15" s="1" a="1"/>
  <c r="AY102" i="15" s="1"/>
  <c r="AT102" i="15"/>
  <c r="AS102" i="15"/>
  <c r="AU102" i="15" s="1" a="1"/>
  <c r="AU102" i="15" s="1"/>
  <c r="AP102" i="15"/>
  <c r="AO102" i="15"/>
  <c r="AQ102" i="15" s="1" a="1"/>
  <c r="AQ102" i="15" s="1"/>
  <c r="AL102" i="15"/>
  <c r="AK102" i="15"/>
  <c r="AM102" i="15" s="1" a="1"/>
  <c r="AM102" i="15" s="1"/>
  <c r="AH102" i="15"/>
  <c r="AG102" i="15"/>
  <c r="AI102" i="15" s="1" a="1"/>
  <c r="AI102" i="15" s="1"/>
  <c r="AD102" i="15"/>
  <c r="AC102" i="15"/>
  <c r="AE102" i="15" s="1" a="1"/>
  <c r="AE102" i="15" s="1"/>
  <c r="Z102" i="15"/>
  <c r="Y102" i="15"/>
  <c r="AA102" i="15" s="1" a="1"/>
  <c r="AA102" i="15" s="1"/>
  <c r="BY101" i="15"/>
  <c r="CA101" i="15" s="1" a="1"/>
  <c r="CA101" i="15" s="1"/>
  <c r="BV101" i="15"/>
  <c r="BU101" i="15"/>
  <c r="BW101" i="15" s="1" a="1"/>
  <c r="BW101" i="15" s="1"/>
  <c r="BR101" i="15"/>
  <c r="BQ101" i="15"/>
  <c r="BS101" i="15" s="1" a="1"/>
  <c r="BS101" i="15" s="1"/>
  <c r="BN101" i="15"/>
  <c r="BM101" i="15"/>
  <c r="BO101" i="15" s="1" a="1"/>
  <c r="BO101" i="15" s="1"/>
  <c r="BJ101" i="15"/>
  <c r="BI101" i="15"/>
  <c r="BK101" i="15" s="1" a="1"/>
  <c r="BK101" i="15" s="1"/>
  <c r="BF101" i="15"/>
  <c r="BE101" i="15"/>
  <c r="BG101" i="15" s="1" a="1"/>
  <c r="BG101" i="15" s="1"/>
  <c r="BB101" i="15"/>
  <c r="BA101" i="15"/>
  <c r="BC101" i="15" s="1" a="1"/>
  <c r="BC101" i="15" s="1"/>
  <c r="AW101" i="15"/>
  <c r="AY101" i="15" s="1" a="1"/>
  <c r="AY101" i="15" s="1"/>
  <c r="AT101" i="15"/>
  <c r="AS101" i="15"/>
  <c r="AU101" i="15" s="1" a="1"/>
  <c r="AU101" i="15" s="1"/>
  <c r="AP101" i="15"/>
  <c r="AO101" i="15"/>
  <c r="AQ101" i="15" s="1" a="1"/>
  <c r="AQ101" i="15" s="1"/>
  <c r="AM101" i="15" a="1"/>
  <c r="AM101" i="15" s="1"/>
  <c r="AL101" i="15"/>
  <c r="AK101" i="15"/>
  <c r="AH101" i="15"/>
  <c r="AG101" i="15"/>
  <c r="AI101" i="15" s="1" a="1"/>
  <c r="AI101" i="15" s="1"/>
  <c r="AD101" i="15"/>
  <c r="AC101" i="15"/>
  <c r="AE101" i="15" s="1" a="1"/>
  <c r="AE101" i="15" s="1"/>
  <c r="Z101" i="15"/>
  <c r="Y101" i="15"/>
  <c r="AA101" i="15" s="1" a="1"/>
  <c r="AA101" i="15" s="1"/>
  <c r="AB101" i="15" s="1"/>
  <c r="BY100" i="15"/>
  <c r="CA100" i="15" s="1" a="1"/>
  <c r="CA100" i="15" s="1"/>
  <c r="BV100" i="15"/>
  <c r="BU100" i="15"/>
  <c r="BW100" i="15" s="1" a="1"/>
  <c r="BW100" i="15" s="1"/>
  <c r="BR100" i="15"/>
  <c r="BQ100" i="15"/>
  <c r="BS100" i="15" s="1" a="1"/>
  <c r="BS100" i="15" s="1"/>
  <c r="BN100" i="15"/>
  <c r="BM100" i="15"/>
  <c r="BO100" i="15" s="1" a="1"/>
  <c r="BO100" i="15" s="1"/>
  <c r="BJ100" i="15"/>
  <c r="BI100" i="15"/>
  <c r="BK100" i="15" s="1" a="1"/>
  <c r="BK100" i="15" s="1"/>
  <c r="BF100" i="15"/>
  <c r="BE100" i="15"/>
  <c r="BG100" i="15" s="1" a="1"/>
  <c r="BG100" i="15" s="1"/>
  <c r="BB100" i="15"/>
  <c r="BA100" i="15"/>
  <c r="BC100" i="15" s="1" a="1"/>
  <c r="BC100" i="15" s="1"/>
  <c r="AW100" i="15"/>
  <c r="AY100" i="15" s="1" a="1"/>
  <c r="AY100" i="15" s="1"/>
  <c r="AT100" i="15"/>
  <c r="AS100" i="15"/>
  <c r="AU100" i="15" s="1" a="1"/>
  <c r="AU100" i="15" s="1"/>
  <c r="AP100" i="15"/>
  <c r="AO100" i="15"/>
  <c r="AQ100" i="15" s="1" a="1"/>
  <c r="AQ100" i="15" s="1"/>
  <c r="AL100" i="15"/>
  <c r="AK100" i="15"/>
  <c r="AM100" i="15" s="1" a="1"/>
  <c r="AM100" i="15" s="1"/>
  <c r="AI100" i="15" a="1"/>
  <c r="AI100" i="15" s="1"/>
  <c r="AH100" i="15"/>
  <c r="AG100" i="15"/>
  <c r="AD100" i="15"/>
  <c r="AC100" i="15"/>
  <c r="AE100" i="15" s="1" a="1"/>
  <c r="AE100" i="15" s="1"/>
  <c r="Z100" i="15"/>
  <c r="Y100" i="15"/>
  <c r="AA100" i="15" s="1" a="1"/>
  <c r="AA100" i="15" s="1"/>
  <c r="BY99" i="15"/>
  <c r="CA99" i="15" s="1" a="1"/>
  <c r="CA99" i="15" s="1"/>
  <c r="BV99" i="15"/>
  <c r="BU99" i="15"/>
  <c r="BW99" i="15" s="1" a="1"/>
  <c r="BW99" i="15" s="1"/>
  <c r="BR99" i="15"/>
  <c r="BQ99" i="15"/>
  <c r="BS99" i="15" s="1" a="1"/>
  <c r="BS99" i="15" s="1"/>
  <c r="BN99" i="15"/>
  <c r="BM99" i="15"/>
  <c r="BO99" i="15" s="1" a="1"/>
  <c r="BO99" i="15" s="1"/>
  <c r="BJ99" i="15"/>
  <c r="BI99" i="15"/>
  <c r="BK99" i="15" s="1" a="1"/>
  <c r="BK99" i="15" s="1"/>
  <c r="BF99" i="15"/>
  <c r="BE99" i="15"/>
  <c r="BG99" i="15" s="1" a="1"/>
  <c r="BG99" i="15" s="1"/>
  <c r="BB99" i="15"/>
  <c r="BA99" i="15"/>
  <c r="BC99" i="15" s="1" a="1"/>
  <c r="BC99" i="15" s="1"/>
  <c r="AW99" i="15"/>
  <c r="AY99" i="15" s="1" a="1"/>
  <c r="AY99" i="15" s="1"/>
  <c r="AT99" i="15"/>
  <c r="AS99" i="15"/>
  <c r="AU99" i="15" s="1" a="1"/>
  <c r="AU99" i="15" s="1"/>
  <c r="AP99" i="15"/>
  <c r="AO99" i="15"/>
  <c r="AQ99" i="15" s="1" a="1"/>
  <c r="AQ99" i="15" s="1"/>
  <c r="AL99" i="15"/>
  <c r="AK99" i="15"/>
  <c r="AM99" i="15" s="1" a="1"/>
  <c r="AM99" i="15" s="1"/>
  <c r="AH99" i="15"/>
  <c r="AG99" i="15"/>
  <c r="AI99" i="15" s="1" a="1"/>
  <c r="AI99" i="15" s="1"/>
  <c r="AD99" i="15"/>
  <c r="AC99" i="15"/>
  <c r="AE99" i="15" s="1" a="1"/>
  <c r="AE99" i="15" s="1"/>
  <c r="Z99" i="15"/>
  <c r="Y99" i="15"/>
  <c r="AA99" i="15" s="1" a="1"/>
  <c r="AA99" i="15" s="1"/>
  <c r="BY98" i="15"/>
  <c r="CA98" i="15" s="1" a="1"/>
  <c r="CA98" i="15" s="1"/>
  <c r="BV98" i="15"/>
  <c r="BU98" i="15"/>
  <c r="BW98" i="15" s="1" a="1"/>
  <c r="BW98" i="15" s="1"/>
  <c r="BR98" i="15"/>
  <c r="BQ98" i="15"/>
  <c r="BS98" i="15" s="1" a="1"/>
  <c r="BS98" i="15" s="1"/>
  <c r="BN98" i="15"/>
  <c r="BM98" i="15"/>
  <c r="BO98" i="15" s="1" a="1"/>
  <c r="BO98" i="15" s="1"/>
  <c r="BJ98" i="15"/>
  <c r="BI98" i="15"/>
  <c r="BK98" i="15" s="1" a="1"/>
  <c r="BK98" i="15" s="1"/>
  <c r="BF98" i="15"/>
  <c r="BE98" i="15"/>
  <c r="BG98" i="15" s="1" a="1"/>
  <c r="BG98" i="15" s="1"/>
  <c r="BB98" i="15"/>
  <c r="BA98" i="15"/>
  <c r="BC98" i="15" s="1" a="1"/>
  <c r="BC98" i="15" s="1"/>
  <c r="AW98" i="15"/>
  <c r="AY98" i="15" s="1" a="1"/>
  <c r="AY98" i="15" s="1"/>
  <c r="AT98" i="15"/>
  <c r="AS98" i="15"/>
  <c r="AU98" i="15" s="1" a="1"/>
  <c r="AU98" i="15" s="1"/>
  <c r="AP98" i="15"/>
  <c r="AO98" i="15"/>
  <c r="AQ98" i="15" s="1" a="1"/>
  <c r="AQ98" i="15" s="1"/>
  <c r="AL98" i="15"/>
  <c r="AK98" i="15"/>
  <c r="AM98" i="15" s="1" a="1"/>
  <c r="AM98" i="15" s="1"/>
  <c r="AH98" i="15"/>
  <c r="AG98" i="15"/>
  <c r="AI98" i="15" s="1" a="1"/>
  <c r="AI98" i="15" s="1"/>
  <c r="AD98" i="15"/>
  <c r="AC98" i="15"/>
  <c r="AE98" i="15" s="1" a="1"/>
  <c r="AE98" i="15" s="1"/>
  <c r="Z98" i="15"/>
  <c r="Y98" i="15"/>
  <c r="AA98" i="15" s="1" a="1"/>
  <c r="AA98" i="15" s="1"/>
  <c r="BY97" i="15"/>
  <c r="CA97" i="15" s="1" a="1"/>
  <c r="CA97" i="15" s="1"/>
  <c r="BV97" i="15"/>
  <c r="BU97" i="15"/>
  <c r="BW97" i="15" s="1" a="1"/>
  <c r="BW97" i="15" s="1"/>
  <c r="BR97" i="15"/>
  <c r="BQ97" i="15"/>
  <c r="BS97" i="15" s="1" a="1"/>
  <c r="BS97" i="15" s="1"/>
  <c r="BN97" i="15"/>
  <c r="BM97" i="15"/>
  <c r="BO97" i="15" s="1" a="1"/>
  <c r="BO97" i="15" s="1"/>
  <c r="BJ97" i="15"/>
  <c r="BI97" i="15"/>
  <c r="BK97" i="15" s="1" a="1"/>
  <c r="BK97" i="15" s="1"/>
  <c r="BF97" i="15"/>
  <c r="BE97" i="15"/>
  <c r="BG97" i="15" s="1" a="1"/>
  <c r="BG97" i="15" s="1"/>
  <c r="BB97" i="15"/>
  <c r="BA97" i="15"/>
  <c r="BC97" i="15" s="1" a="1"/>
  <c r="BC97" i="15" s="1"/>
  <c r="AY97" i="15" a="1"/>
  <c r="AY97" i="15" s="1"/>
  <c r="AW97" i="15"/>
  <c r="AT97" i="15"/>
  <c r="AS97" i="15"/>
  <c r="AU97" i="15" s="1" a="1"/>
  <c r="AU97" i="15" s="1"/>
  <c r="AP97" i="15"/>
  <c r="AO97" i="15"/>
  <c r="AQ97" i="15" s="1" a="1"/>
  <c r="AQ97" i="15" s="1"/>
  <c r="AL97" i="15"/>
  <c r="AK97" i="15"/>
  <c r="AM97" i="15" s="1" a="1"/>
  <c r="AM97" i="15" s="1"/>
  <c r="AH97" i="15"/>
  <c r="AG97" i="15"/>
  <c r="AI97" i="15" s="1" a="1"/>
  <c r="AI97" i="15" s="1"/>
  <c r="AE97" i="15" a="1"/>
  <c r="AE97" i="15" s="1"/>
  <c r="AD97" i="15"/>
  <c r="AC97" i="15"/>
  <c r="Z97" i="15"/>
  <c r="Y97" i="15"/>
  <c r="AA97" i="15" s="1" a="1"/>
  <c r="AA97" i="15" s="1"/>
  <c r="CA96" i="15" a="1"/>
  <c r="CA96" i="15" s="1"/>
  <c r="BY96" i="15"/>
  <c r="BV96" i="15"/>
  <c r="BU96" i="15"/>
  <c r="BW96" i="15" s="1" a="1"/>
  <c r="BW96" i="15" s="1"/>
  <c r="BR96" i="15"/>
  <c r="BQ96" i="15"/>
  <c r="BS96" i="15" s="1" a="1"/>
  <c r="BS96" i="15" s="1"/>
  <c r="BN96" i="15"/>
  <c r="BM96" i="15"/>
  <c r="BO96" i="15" s="1" a="1"/>
  <c r="BO96" i="15" s="1"/>
  <c r="BJ96" i="15"/>
  <c r="BI96" i="15"/>
  <c r="BK96" i="15" s="1" a="1"/>
  <c r="BK96" i="15" s="1"/>
  <c r="BF96" i="15"/>
  <c r="BE96" i="15"/>
  <c r="BG96" i="15" s="1" a="1"/>
  <c r="BG96" i="15" s="1"/>
  <c r="BB96" i="15"/>
  <c r="BA96" i="15"/>
  <c r="BC96" i="15" s="1" a="1"/>
  <c r="BC96" i="15" s="1"/>
  <c r="AW96" i="15"/>
  <c r="AY96" i="15" s="1" a="1"/>
  <c r="AY96" i="15" s="1"/>
  <c r="AT96" i="15"/>
  <c r="AS96" i="15"/>
  <c r="AU96" i="15" s="1" a="1"/>
  <c r="AU96" i="15" s="1"/>
  <c r="AP96" i="15"/>
  <c r="AO96" i="15"/>
  <c r="AQ96" i="15" s="1" a="1"/>
  <c r="AQ96" i="15" s="1"/>
  <c r="AL96" i="15"/>
  <c r="AK96" i="15"/>
  <c r="AM96" i="15" s="1" a="1"/>
  <c r="AM96" i="15" s="1"/>
  <c r="AH96" i="15"/>
  <c r="AG96" i="15"/>
  <c r="AI96" i="15" s="1" a="1"/>
  <c r="AI96" i="15" s="1"/>
  <c r="AD96" i="15"/>
  <c r="AC96" i="15"/>
  <c r="AE96" i="15" s="1" a="1"/>
  <c r="AE96" i="15" s="1"/>
  <c r="Z96" i="15"/>
  <c r="Y96" i="15"/>
  <c r="AA96" i="15" s="1" a="1"/>
  <c r="AA96" i="15" s="1"/>
  <c r="BY95" i="15"/>
  <c r="CA95" i="15" s="1" a="1"/>
  <c r="CA95" i="15" s="1"/>
  <c r="BV95" i="15"/>
  <c r="BU95" i="15"/>
  <c r="BW95" i="15" s="1" a="1"/>
  <c r="BW95" i="15" s="1"/>
  <c r="BR95" i="15"/>
  <c r="BQ95" i="15"/>
  <c r="BS95" i="15" s="1" a="1"/>
  <c r="BS95" i="15" s="1"/>
  <c r="BN95" i="15"/>
  <c r="BM95" i="15"/>
  <c r="BO95" i="15" s="1" a="1"/>
  <c r="BO95" i="15" s="1"/>
  <c r="BJ95" i="15"/>
  <c r="BI95" i="15"/>
  <c r="BK95" i="15" s="1" a="1"/>
  <c r="BK95" i="15" s="1"/>
  <c r="BF95" i="15"/>
  <c r="BE95" i="15"/>
  <c r="BG95" i="15" s="1" a="1"/>
  <c r="BG95" i="15" s="1"/>
  <c r="BB95" i="15"/>
  <c r="BA95" i="15"/>
  <c r="BC95" i="15" s="1" a="1"/>
  <c r="BC95" i="15" s="1"/>
  <c r="AW95" i="15"/>
  <c r="AY95" i="15" s="1" a="1"/>
  <c r="AY95" i="15" s="1"/>
  <c r="AT95" i="15"/>
  <c r="AS95" i="15"/>
  <c r="AU95" i="15" s="1" a="1"/>
  <c r="AU95" i="15" s="1"/>
  <c r="AP95" i="15"/>
  <c r="AO95" i="15"/>
  <c r="AQ95" i="15" s="1" a="1"/>
  <c r="AQ95" i="15" s="1"/>
  <c r="AM95" i="15" a="1"/>
  <c r="AM95" i="15" s="1"/>
  <c r="AL95" i="15"/>
  <c r="AK95" i="15"/>
  <c r="AH95" i="15"/>
  <c r="AG95" i="15"/>
  <c r="AI95" i="15" s="1" a="1"/>
  <c r="AI95" i="15" s="1"/>
  <c r="AD95" i="15"/>
  <c r="AC95" i="15"/>
  <c r="AE95" i="15" s="1" a="1"/>
  <c r="AE95" i="15" s="1"/>
  <c r="Z95" i="15"/>
  <c r="Y95" i="15"/>
  <c r="AA95" i="15" s="1" a="1"/>
  <c r="AA95" i="15" s="1"/>
  <c r="BY94" i="15"/>
  <c r="CA94" i="15" s="1" a="1"/>
  <c r="CA94" i="15" s="1"/>
  <c r="BV94" i="15"/>
  <c r="BU94" i="15"/>
  <c r="BW94" i="15" s="1" a="1"/>
  <c r="BW94" i="15" s="1"/>
  <c r="BR94" i="15"/>
  <c r="BQ94" i="15"/>
  <c r="BS94" i="15" s="1" a="1"/>
  <c r="BS94" i="15" s="1"/>
  <c r="BN94" i="15"/>
  <c r="BM94" i="15"/>
  <c r="BO94" i="15" s="1" a="1"/>
  <c r="BO94" i="15" s="1"/>
  <c r="BJ94" i="15"/>
  <c r="BI94" i="15"/>
  <c r="BK94" i="15" s="1" a="1"/>
  <c r="BK94" i="15" s="1"/>
  <c r="BF94" i="15"/>
  <c r="BE94" i="15"/>
  <c r="BG94" i="15" s="1" a="1"/>
  <c r="BG94" i="15" s="1"/>
  <c r="BB94" i="15"/>
  <c r="BA94" i="15"/>
  <c r="BC94" i="15" s="1" a="1"/>
  <c r="BC94" i="15" s="1"/>
  <c r="AW94" i="15"/>
  <c r="AY94" i="15" s="1" a="1"/>
  <c r="AY94" i="15" s="1"/>
  <c r="AT94" i="15"/>
  <c r="AS94" i="15"/>
  <c r="AU94" i="15" s="1" a="1"/>
  <c r="AU94" i="15" s="1"/>
  <c r="AP94" i="15"/>
  <c r="AO94" i="15"/>
  <c r="AQ94" i="15" s="1" a="1"/>
  <c r="AQ94" i="15" s="1"/>
  <c r="AL94" i="15"/>
  <c r="AK94" i="15"/>
  <c r="AM94" i="15" s="1" a="1"/>
  <c r="AM94" i="15" s="1"/>
  <c r="AH94" i="15"/>
  <c r="AG94" i="15"/>
  <c r="AI94" i="15" s="1" a="1"/>
  <c r="AI94" i="15" s="1"/>
  <c r="AD94" i="15"/>
  <c r="AC94" i="15"/>
  <c r="AE94" i="15" s="1" a="1"/>
  <c r="AE94" i="15" s="1"/>
  <c r="Z94" i="15"/>
  <c r="Y94" i="15"/>
  <c r="AA94" i="15" s="1" a="1"/>
  <c r="AA94" i="15" s="1"/>
  <c r="BY93" i="15"/>
  <c r="CA93" i="15" s="1" a="1"/>
  <c r="CA93" i="15" s="1"/>
  <c r="BV93" i="15"/>
  <c r="BU93" i="15"/>
  <c r="BW93" i="15" s="1" a="1"/>
  <c r="BW93" i="15" s="1"/>
  <c r="BR93" i="15"/>
  <c r="BQ93" i="15"/>
  <c r="BS93" i="15" s="1" a="1"/>
  <c r="BS93" i="15" s="1"/>
  <c r="BN93" i="15"/>
  <c r="BM93" i="15"/>
  <c r="BO93" i="15" s="1" a="1"/>
  <c r="BO93" i="15" s="1"/>
  <c r="BK93" i="15" a="1"/>
  <c r="BK93" i="15" s="1"/>
  <c r="BJ93" i="15"/>
  <c r="BI93" i="15"/>
  <c r="BF93" i="15"/>
  <c r="BE93" i="15"/>
  <c r="BG93" i="15" s="1" a="1"/>
  <c r="BG93" i="15" s="1"/>
  <c r="BB93" i="15"/>
  <c r="BA93" i="15"/>
  <c r="BC93" i="15" s="1" a="1"/>
  <c r="BC93" i="15" s="1"/>
  <c r="AW93" i="15"/>
  <c r="AY93" i="15" s="1" a="1"/>
  <c r="AY93" i="15" s="1"/>
  <c r="AT93" i="15"/>
  <c r="AS93" i="15"/>
  <c r="AU93" i="15" s="1" a="1"/>
  <c r="AU93" i="15" s="1"/>
  <c r="AP93" i="15"/>
  <c r="AO93" i="15"/>
  <c r="AQ93" i="15" s="1" a="1"/>
  <c r="AQ93" i="15" s="1"/>
  <c r="AL93" i="15"/>
  <c r="AK93" i="15"/>
  <c r="AM93" i="15" s="1" a="1"/>
  <c r="AM93" i="15" s="1"/>
  <c r="AH93" i="15"/>
  <c r="AG93" i="15"/>
  <c r="AI93" i="15" s="1" a="1"/>
  <c r="AI93" i="15" s="1"/>
  <c r="AD93" i="15"/>
  <c r="AC93" i="15"/>
  <c r="AE93" i="15" s="1" a="1"/>
  <c r="AE93" i="15" s="1"/>
  <c r="Z93" i="15"/>
  <c r="Y93" i="15"/>
  <c r="AA93" i="15" s="1" a="1"/>
  <c r="AA93" i="15" s="1"/>
  <c r="BY92" i="15"/>
  <c r="CA92" i="15" s="1" a="1"/>
  <c r="CA92" i="15" s="1"/>
  <c r="BV92" i="15"/>
  <c r="BU92" i="15"/>
  <c r="BW92" i="15" s="1" a="1"/>
  <c r="BW92" i="15" s="1"/>
  <c r="BR92" i="15"/>
  <c r="BQ92" i="15"/>
  <c r="BS92" i="15" s="1" a="1"/>
  <c r="BS92" i="15" s="1"/>
  <c r="BN92" i="15"/>
  <c r="BM92" i="15"/>
  <c r="BO92" i="15" s="1" a="1"/>
  <c r="BO92" i="15" s="1"/>
  <c r="BJ92" i="15"/>
  <c r="BI92" i="15"/>
  <c r="BK92" i="15" s="1" a="1"/>
  <c r="BK92" i="15" s="1"/>
  <c r="BF92" i="15"/>
  <c r="BE92" i="15"/>
  <c r="BG92" i="15" s="1" a="1"/>
  <c r="BG92" i="15" s="1"/>
  <c r="BB92" i="15"/>
  <c r="BA92" i="15"/>
  <c r="BC92" i="15" s="1" a="1"/>
  <c r="BC92" i="15" s="1"/>
  <c r="AW92" i="15"/>
  <c r="AY92" i="15" s="1" a="1"/>
  <c r="AY92" i="15" s="1"/>
  <c r="AT92" i="15"/>
  <c r="AS92" i="15"/>
  <c r="AU92" i="15" s="1" a="1"/>
  <c r="AU92" i="15" s="1"/>
  <c r="AP92" i="15"/>
  <c r="AO92" i="15"/>
  <c r="AQ92" i="15" s="1" a="1"/>
  <c r="AQ92" i="15" s="1"/>
  <c r="AL92" i="15"/>
  <c r="AK92" i="15"/>
  <c r="AM92" i="15" s="1" a="1"/>
  <c r="AM92" i="15" s="1"/>
  <c r="AH92" i="15"/>
  <c r="AG92" i="15"/>
  <c r="AI92" i="15" s="1" a="1"/>
  <c r="AI92" i="15" s="1"/>
  <c r="AD92" i="15"/>
  <c r="AC92" i="15"/>
  <c r="AE92" i="15" s="1" a="1"/>
  <c r="AE92" i="15" s="1"/>
  <c r="Z92" i="15"/>
  <c r="Y92" i="15"/>
  <c r="AA92" i="15" s="1" a="1"/>
  <c r="AA92" i="15" s="1"/>
  <c r="BY91" i="15"/>
  <c r="CA91" i="15" s="1" a="1"/>
  <c r="CA91" i="15" s="1"/>
  <c r="BV91" i="15"/>
  <c r="BU91" i="15"/>
  <c r="BW91" i="15" s="1" a="1"/>
  <c r="BW91" i="15" s="1"/>
  <c r="BR91" i="15"/>
  <c r="BQ91" i="15"/>
  <c r="BS91" i="15" s="1" a="1"/>
  <c r="BS91" i="15" s="1"/>
  <c r="BN91" i="15"/>
  <c r="BM91" i="15"/>
  <c r="BO91" i="15" s="1" a="1"/>
  <c r="BO91" i="15" s="1"/>
  <c r="BJ91" i="15"/>
  <c r="BI91" i="15"/>
  <c r="BK91" i="15" s="1" a="1"/>
  <c r="BK91" i="15" s="1"/>
  <c r="BF91" i="15"/>
  <c r="BE91" i="15"/>
  <c r="BG91" i="15" s="1" a="1"/>
  <c r="BG91" i="15" s="1"/>
  <c r="BB91" i="15"/>
  <c r="BA91" i="15"/>
  <c r="BC91" i="15" s="1" a="1"/>
  <c r="BC91" i="15" s="1"/>
  <c r="AW91" i="15"/>
  <c r="AY91" i="15" s="1" a="1"/>
  <c r="AY91" i="15" s="1"/>
  <c r="AT91" i="15"/>
  <c r="AS91" i="15"/>
  <c r="AU91" i="15" s="1" a="1"/>
  <c r="AU91" i="15" s="1"/>
  <c r="AQ91" i="15" a="1"/>
  <c r="AQ91" i="15" s="1"/>
  <c r="AP91" i="15"/>
  <c r="AO91" i="15"/>
  <c r="AL91" i="15"/>
  <c r="AK91" i="15"/>
  <c r="AM91" i="15" s="1" a="1"/>
  <c r="AM91" i="15" s="1"/>
  <c r="AH91" i="15"/>
  <c r="AG91" i="15"/>
  <c r="AI91" i="15" s="1" a="1"/>
  <c r="AI91" i="15" s="1"/>
  <c r="AD91" i="15"/>
  <c r="AC91" i="15"/>
  <c r="AE91" i="15" s="1" a="1"/>
  <c r="AE91" i="15" s="1"/>
  <c r="Z91" i="15"/>
  <c r="Y91" i="15"/>
  <c r="AA91" i="15" s="1" a="1"/>
  <c r="AA91" i="15" s="1"/>
  <c r="BY90" i="15"/>
  <c r="CA90" i="15" s="1" a="1"/>
  <c r="CA90" i="15" s="1"/>
  <c r="BV90" i="15"/>
  <c r="BU90" i="15"/>
  <c r="BW90" i="15" s="1" a="1"/>
  <c r="BW90" i="15" s="1"/>
  <c r="BS90" i="15" a="1"/>
  <c r="BS90" i="15" s="1"/>
  <c r="BR90" i="15"/>
  <c r="BQ90" i="15"/>
  <c r="BN90" i="15"/>
  <c r="BM90" i="15"/>
  <c r="BO90" i="15" s="1" a="1"/>
  <c r="BO90" i="15" s="1"/>
  <c r="BJ90" i="15"/>
  <c r="BI90" i="15"/>
  <c r="BK90" i="15" s="1" a="1"/>
  <c r="BK90" i="15" s="1"/>
  <c r="BF90" i="15"/>
  <c r="BE90" i="15"/>
  <c r="BG90" i="15" s="1" a="1"/>
  <c r="BG90" i="15" s="1"/>
  <c r="BB90" i="15"/>
  <c r="BA90" i="15"/>
  <c r="BC90" i="15" s="1" a="1"/>
  <c r="BC90" i="15" s="1"/>
  <c r="AW90" i="15"/>
  <c r="AY90" i="15" s="1" a="1"/>
  <c r="AY90" i="15" s="1"/>
  <c r="AT90" i="15"/>
  <c r="AS90" i="15"/>
  <c r="AU90" i="15" s="1" a="1"/>
  <c r="AU90" i="15" s="1"/>
  <c r="AP90" i="15"/>
  <c r="AO90" i="15"/>
  <c r="AQ90" i="15" s="1" a="1"/>
  <c r="AQ90" i="15" s="1"/>
  <c r="AL90" i="15"/>
  <c r="AK90" i="15"/>
  <c r="AM90" i="15" s="1" a="1"/>
  <c r="AM90" i="15" s="1"/>
  <c r="AH90" i="15"/>
  <c r="AG90" i="15"/>
  <c r="AI90" i="15" s="1" a="1"/>
  <c r="AI90" i="15" s="1"/>
  <c r="AD90" i="15"/>
  <c r="AC90" i="15"/>
  <c r="AE90" i="15" s="1" a="1"/>
  <c r="AE90" i="15" s="1"/>
  <c r="Z90" i="15"/>
  <c r="Y90" i="15"/>
  <c r="AA90" i="15" s="1" a="1"/>
  <c r="AA90" i="15" s="1"/>
  <c r="BY89" i="15"/>
  <c r="CA89" i="15" s="1" a="1"/>
  <c r="CA89" i="15" s="1"/>
  <c r="BV89" i="15"/>
  <c r="BU89" i="15"/>
  <c r="BW89" i="15" s="1" a="1"/>
  <c r="BW89" i="15" s="1"/>
  <c r="BR89" i="15"/>
  <c r="BQ89" i="15"/>
  <c r="BS89" i="15" s="1" a="1"/>
  <c r="BS89" i="15" s="1"/>
  <c r="BN89" i="15"/>
  <c r="BM89" i="15"/>
  <c r="BO89" i="15" s="1" a="1"/>
  <c r="BO89" i="15" s="1"/>
  <c r="BK89" i="15" a="1"/>
  <c r="BK89" i="15" s="1"/>
  <c r="BJ89" i="15"/>
  <c r="BI89" i="15"/>
  <c r="BF89" i="15"/>
  <c r="BE89" i="15"/>
  <c r="BG89" i="15" s="1" a="1"/>
  <c r="BG89" i="15" s="1"/>
  <c r="BB89" i="15"/>
  <c r="BA89" i="15"/>
  <c r="BC89" i="15" s="1" a="1"/>
  <c r="BC89" i="15" s="1"/>
  <c r="AW89" i="15"/>
  <c r="AY89" i="15" s="1" a="1"/>
  <c r="AY89" i="15" s="1"/>
  <c r="AT89" i="15"/>
  <c r="AS89" i="15"/>
  <c r="AU89" i="15" s="1" a="1"/>
  <c r="AU89" i="15" s="1"/>
  <c r="AP89" i="15"/>
  <c r="AO89" i="15"/>
  <c r="AQ89" i="15" s="1" a="1"/>
  <c r="AQ89" i="15" s="1"/>
  <c r="AL89" i="15"/>
  <c r="AK89" i="15"/>
  <c r="AM89" i="15" s="1" a="1"/>
  <c r="AM89" i="15" s="1"/>
  <c r="AH89" i="15"/>
  <c r="AG89" i="15"/>
  <c r="AI89" i="15" s="1" a="1"/>
  <c r="AI89" i="15" s="1"/>
  <c r="AD89" i="15"/>
  <c r="AC89" i="15"/>
  <c r="AE89" i="15" s="1" a="1"/>
  <c r="AE89" i="15" s="1"/>
  <c r="Z89" i="15"/>
  <c r="Y89" i="15"/>
  <c r="AA89" i="15" s="1" a="1"/>
  <c r="AA89" i="15" s="1"/>
  <c r="BY88" i="15"/>
  <c r="CA88" i="15" s="1" a="1"/>
  <c r="CA88" i="15" s="1"/>
  <c r="BV88" i="15"/>
  <c r="BU88" i="15"/>
  <c r="BW88" i="15" s="1" a="1"/>
  <c r="BW88" i="15" s="1"/>
  <c r="BR88" i="15"/>
  <c r="BQ88" i="15"/>
  <c r="BS88" i="15" s="1" a="1"/>
  <c r="BS88" i="15" s="1"/>
  <c r="BN88" i="15"/>
  <c r="BM88" i="15"/>
  <c r="BO88" i="15" s="1" a="1"/>
  <c r="BO88" i="15" s="1"/>
  <c r="BJ88" i="15"/>
  <c r="BI88" i="15"/>
  <c r="BK88" i="15" s="1" a="1"/>
  <c r="BK88" i="15" s="1"/>
  <c r="BF88" i="15"/>
  <c r="BE88" i="15"/>
  <c r="BG88" i="15" s="1" a="1"/>
  <c r="BG88" i="15" s="1"/>
  <c r="BB88" i="15"/>
  <c r="BA88" i="15"/>
  <c r="BC88" i="15" s="1" a="1"/>
  <c r="BC88" i="15" s="1"/>
  <c r="AW88" i="15"/>
  <c r="AY88" i="15" s="1" a="1"/>
  <c r="AY88" i="15" s="1"/>
  <c r="AT88" i="15"/>
  <c r="AS88" i="15"/>
  <c r="AU88" i="15" s="1" a="1"/>
  <c r="AU88" i="15" s="1"/>
  <c r="AP88" i="15"/>
  <c r="AO88" i="15"/>
  <c r="AQ88" i="15" s="1" a="1"/>
  <c r="AQ88" i="15" s="1"/>
  <c r="AL88" i="15"/>
  <c r="AK88" i="15"/>
  <c r="AM88" i="15" s="1" a="1"/>
  <c r="AM88" i="15" s="1"/>
  <c r="AH88" i="15"/>
  <c r="AG88" i="15"/>
  <c r="AI88" i="15" s="1" a="1"/>
  <c r="AI88" i="15" s="1"/>
  <c r="AD88" i="15"/>
  <c r="AC88" i="15"/>
  <c r="AE88" i="15" s="1" a="1"/>
  <c r="AE88" i="15" s="1"/>
  <c r="Z88" i="15"/>
  <c r="Y88" i="15"/>
  <c r="AA88" i="15" s="1" a="1"/>
  <c r="AA88" i="15" s="1"/>
  <c r="BY87" i="15"/>
  <c r="CA87" i="15" s="1" a="1"/>
  <c r="CA87" i="15" s="1"/>
  <c r="BV87" i="15"/>
  <c r="BU87" i="15"/>
  <c r="BW87" i="15" s="1" a="1"/>
  <c r="BW87" i="15" s="1"/>
  <c r="BS87" i="15" a="1"/>
  <c r="BS87" i="15" s="1"/>
  <c r="BR87" i="15"/>
  <c r="BQ87" i="15"/>
  <c r="BN87" i="15"/>
  <c r="BM87" i="15"/>
  <c r="BO87" i="15" s="1" a="1"/>
  <c r="BO87" i="15" s="1"/>
  <c r="BJ87" i="15"/>
  <c r="BI87" i="15"/>
  <c r="BK87" i="15" s="1" a="1"/>
  <c r="BK87" i="15" s="1"/>
  <c r="BF87" i="15"/>
  <c r="BE87" i="15"/>
  <c r="BG87" i="15" s="1" a="1"/>
  <c r="BG87" i="15" s="1"/>
  <c r="BB87" i="15"/>
  <c r="BA87" i="15"/>
  <c r="BC87" i="15" s="1" a="1"/>
  <c r="BC87" i="15" s="1"/>
  <c r="AW87" i="15"/>
  <c r="AY87" i="15" s="1" a="1"/>
  <c r="AY87" i="15" s="1"/>
  <c r="AT87" i="15"/>
  <c r="AS87" i="15"/>
  <c r="AU87" i="15" s="1" a="1"/>
  <c r="AU87" i="15" s="1"/>
  <c r="AP87" i="15"/>
  <c r="AO87" i="15"/>
  <c r="AQ87" i="15" s="1" a="1"/>
  <c r="AQ87" i="15" s="1"/>
  <c r="AL87" i="15"/>
  <c r="AK87" i="15"/>
  <c r="AM87" i="15" s="1" a="1"/>
  <c r="AM87" i="15" s="1"/>
  <c r="AH87" i="15"/>
  <c r="AG87" i="15"/>
  <c r="AI87" i="15" s="1" a="1"/>
  <c r="AI87" i="15" s="1"/>
  <c r="AD87" i="15"/>
  <c r="AC87" i="15"/>
  <c r="AE87" i="15" s="1" a="1"/>
  <c r="AE87" i="15" s="1"/>
  <c r="Z87" i="15"/>
  <c r="Y87" i="15"/>
  <c r="AA87" i="15" s="1" a="1"/>
  <c r="AA87" i="15" s="1"/>
  <c r="BY86" i="15"/>
  <c r="CA86" i="15" s="1" a="1"/>
  <c r="CA86" i="15" s="1"/>
  <c r="BV86" i="15"/>
  <c r="BU86" i="15"/>
  <c r="BW86" i="15" s="1" a="1"/>
  <c r="BW86" i="15" s="1"/>
  <c r="BR86" i="15"/>
  <c r="BQ86" i="15"/>
  <c r="BS86" i="15" s="1" a="1"/>
  <c r="BS86" i="15" s="1"/>
  <c r="BN86" i="15"/>
  <c r="BM86" i="15"/>
  <c r="BO86" i="15" s="1" a="1"/>
  <c r="BO86" i="15" s="1"/>
  <c r="BJ86" i="15"/>
  <c r="BI86" i="15"/>
  <c r="BK86" i="15" s="1" a="1"/>
  <c r="BK86" i="15" s="1"/>
  <c r="BF86" i="15"/>
  <c r="BE86" i="15"/>
  <c r="BG86" i="15" s="1" a="1"/>
  <c r="BG86" i="15" s="1"/>
  <c r="BB86" i="15"/>
  <c r="BA86" i="15"/>
  <c r="BC86" i="15" s="1" a="1"/>
  <c r="BC86" i="15" s="1"/>
  <c r="AW86" i="15"/>
  <c r="AY86" i="15" s="1" a="1"/>
  <c r="AY86" i="15" s="1"/>
  <c r="AT86" i="15"/>
  <c r="AS86" i="15"/>
  <c r="AU86" i="15" s="1" a="1"/>
  <c r="AU86" i="15" s="1"/>
  <c r="AQ86" i="15" a="1"/>
  <c r="AQ86" i="15" s="1"/>
  <c r="AP86" i="15"/>
  <c r="AO86" i="15"/>
  <c r="AL86" i="15"/>
  <c r="AK86" i="15"/>
  <c r="AM86" i="15" s="1" a="1"/>
  <c r="AM86" i="15" s="1"/>
  <c r="AH86" i="15"/>
  <c r="AG86" i="15"/>
  <c r="AI86" i="15" s="1" a="1"/>
  <c r="AI86" i="15" s="1"/>
  <c r="AE86" i="15" a="1"/>
  <c r="AE86" i="15" s="1"/>
  <c r="AD86" i="15"/>
  <c r="AC86" i="15"/>
  <c r="Z86" i="15"/>
  <c r="Y86" i="15"/>
  <c r="AA86" i="15" s="1" a="1"/>
  <c r="AA86" i="15" s="1"/>
  <c r="BY85" i="15"/>
  <c r="CA85" i="15" s="1" a="1"/>
  <c r="CA85" i="15" s="1"/>
  <c r="BV85" i="15"/>
  <c r="BU85" i="15"/>
  <c r="BW85" i="15" s="1" a="1"/>
  <c r="BW85" i="15" s="1"/>
  <c r="BS85" i="15" a="1"/>
  <c r="BS85" i="15" s="1"/>
  <c r="BR85" i="15"/>
  <c r="BQ85" i="15"/>
  <c r="BN85" i="15"/>
  <c r="BM85" i="15"/>
  <c r="BO85" i="15" s="1" a="1"/>
  <c r="BO85" i="15" s="1"/>
  <c r="BJ85" i="15"/>
  <c r="BI85" i="15"/>
  <c r="BK85" i="15" s="1" a="1"/>
  <c r="BK85" i="15" s="1"/>
  <c r="BF85" i="15"/>
  <c r="BE85" i="15"/>
  <c r="BG85" i="15" s="1" a="1"/>
  <c r="BG85" i="15" s="1"/>
  <c r="BB85" i="15"/>
  <c r="BA85" i="15"/>
  <c r="BC85" i="15" s="1" a="1"/>
  <c r="BC85" i="15" s="1"/>
  <c r="AY85" i="15" a="1"/>
  <c r="AY85" i="15" s="1"/>
  <c r="AW85" i="15"/>
  <c r="AT85" i="15"/>
  <c r="AS85" i="15"/>
  <c r="AU85" i="15" s="1" a="1"/>
  <c r="AU85" i="15" s="1"/>
  <c r="AP85" i="15"/>
  <c r="AO85" i="15"/>
  <c r="AQ85" i="15" s="1" a="1"/>
  <c r="AQ85" i="15" s="1"/>
  <c r="AL85" i="15"/>
  <c r="AK85" i="15"/>
  <c r="AM85" i="15" s="1" a="1"/>
  <c r="AM85" i="15" s="1"/>
  <c r="AH85" i="15"/>
  <c r="AG85" i="15"/>
  <c r="AI85" i="15" s="1" a="1"/>
  <c r="AI85" i="15" s="1"/>
  <c r="AD85" i="15"/>
  <c r="AC85" i="15"/>
  <c r="AE85" i="15" s="1" a="1"/>
  <c r="AE85" i="15" s="1"/>
  <c r="Z85" i="15"/>
  <c r="Y85" i="15"/>
  <c r="AA85" i="15" s="1" a="1"/>
  <c r="AA85" i="15" s="1"/>
  <c r="BY84" i="15"/>
  <c r="CA84" i="15" s="1" a="1"/>
  <c r="CA84" i="15" s="1"/>
  <c r="BV84" i="15"/>
  <c r="BU84" i="15"/>
  <c r="BW84" i="15" s="1" a="1"/>
  <c r="BW84" i="15" s="1"/>
  <c r="BR84" i="15"/>
  <c r="BQ84" i="15"/>
  <c r="BS84" i="15" s="1" a="1"/>
  <c r="BS84" i="15" s="1"/>
  <c r="BN84" i="15"/>
  <c r="BM84" i="15"/>
  <c r="BO84" i="15" s="1" a="1"/>
  <c r="BO84" i="15" s="1"/>
  <c r="BJ84" i="15"/>
  <c r="BI84" i="15"/>
  <c r="BK84" i="15" s="1" a="1"/>
  <c r="BK84" i="15" s="1"/>
  <c r="BF84" i="15"/>
  <c r="BE84" i="15"/>
  <c r="BG84" i="15" s="1" a="1"/>
  <c r="BG84" i="15" s="1"/>
  <c r="BB84" i="15"/>
  <c r="BA84" i="15"/>
  <c r="BC84" i="15" s="1" a="1"/>
  <c r="BC84" i="15" s="1"/>
  <c r="AW84" i="15"/>
  <c r="AY84" i="15" s="1" a="1"/>
  <c r="AY84" i="15" s="1"/>
  <c r="AU84" i="15" a="1"/>
  <c r="AU84" i="15" s="1"/>
  <c r="AT84" i="15"/>
  <c r="AS84" i="15"/>
  <c r="AP84" i="15"/>
  <c r="AO84" i="15"/>
  <c r="AQ84" i="15" s="1" a="1"/>
  <c r="AQ84" i="15" s="1"/>
  <c r="AL84" i="15"/>
  <c r="AK84" i="15"/>
  <c r="AM84" i="15" s="1" a="1"/>
  <c r="AM84" i="15" s="1"/>
  <c r="AH84" i="15"/>
  <c r="AG84" i="15"/>
  <c r="AI84" i="15" s="1" a="1"/>
  <c r="AI84" i="15" s="1"/>
  <c r="AD84" i="15"/>
  <c r="AC84" i="15"/>
  <c r="AE84" i="15" s="1" a="1"/>
  <c r="AE84" i="15" s="1"/>
  <c r="Z84" i="15"/>
  <c r="Y84" i="15"/>
  <c r="AA84" i="15" s="1" a="1"/>
  <c r="AA84" i="15" s="1"/>
  <c r="CA83" i="15" a="1"/>
  <c r="CA83" i="15" s="1"/>
  <c r="BY83" i="15"/>
  <c r="BV83" i="15"/>
  <c r="BU83" i="15"/>
  <c r="BW83" i="15" s="1" a="1"/>
  <c r="BW83" i="15" s="1"/>
  <c r="BR83" i="15"/>
  <c r="BQ83" i="15"/>
  <c r="BS83" i="15" s="1" a="1"/>
  <c r="BS83" i="15" s="1"/>
  <c r="BN83" i="15"/>
  <c r="BM83" i="15"/>
  <c r="BO83" i="15" s="1" a="1"/>
  <c r="BO83" i="15" s="1"/>
  <c r="BJ83" i="15"/>
  <c r="BI83" i="15"/>
  <c r="BK83" i="15" s="1" a="1"/>
  <c r="BK83" i="15" s="1"/>
  <c r="BF83" i="15"/>
  <c r="BE83" i="15"/>
  <c r="BG83" i="15" s="1" a="1"/>
  <c r="BG83" i="15" s="1"/>
  <c r="BB83" i="15"/>
  <c r="BA83" i="15"/>
  <c r="BC83" i="15" s="1" a="1"/>
  <c r="BC83" i="15" s="1"/>
  <c r="AY83" i="15" a="1"/>
  <c r="AY83" i="15" s="1"/>
  <c r="AW83" i="15"/>
  <c r="AT83" i="15"/>
  <c r="AS83" i="15"/>
  <c r="AU83" i="15" s="1" a="1"/>
  <c r="AU83" i="15" s="1"/>
  <c r="AP83" i="15"/>
  <c r="AO83" i="15"/>
  <c r="AQ83" i="15" s="1" a="1"/>
  <c r="AQ83" i="15" s="1"/>
  <c r="AL83" i="15"/>
  <c r="AK83" i="15"/>
  <c r="AM83" i="15" s="1" a="1"/>
  <c r="AM83" i="15" s="1"/>
  <c r="AH83" i="15"/>
  <c r="AG83" i="15"/>
  <c r="AI83" i="15" s="1" a="1"/>
  <c r="AI83" i="15" s="1"/>
  <c r="AD83" i="15"/>
  <c r="AC83" i="15"/>
  <c r="AE83" i="15" s="1" a="1"/>
  <c r="AE83" i="15" s="1"/>
  <c r="Z83" i="15"/>
  <c r="Y83" i="15"/>
  <c r="AA83" i="15" s="1" a="1"/>
  <c r="AA83" i="15" s="1"/>
  <c r="BY82" i="15"/>
  <c r="CA82" i="15" s="1" a="1"/>
  <c r="CA82" i="15" s="1"/>
  <c r="BV82" i="15"/>
  <c r="BU82" i="15"/>
  <c r="BW82" i="15" s="1" a="1"/>
  <c r="BW82" i="15" s="1"/>
  <c r="BR82" i="15"/>
  <c r="BQ82" i="15"/>
  <c r="BS82" i="15" s="1" a="1"/>
  <c r="BS82" i="15" s="1"/>
  <c r="BN82" i="15"/>
  <c r="BM82" i="15"/>
  <c r="BO82" i="15" s="1" a="1"/>
  <c r="BO82" i="15" s="1"/>
  <c r="BJ82" i="15"/>
  <c r="BI82" i="15"/>
  <c r="BK82" i="15" s="1" a="1"/>
  <c r="BK82" i="15" s="1"/>
  <c r="BF82" i="15"/>
  <c r="BE82" i="15"/>
  <c r="BG82" i="15" s="1" a="1"/>
  <c r="BG82" i="15" s="1"/>
  <c r="BC82" i="15" a="1"/>
  <c r="BC82" i="15" s="1"/>
  <c r="BB82" i="15"/>
  <c r="BA82" i="15"/>
  <c r="AW82" i="15"/>
  <c r="AY82" i="15" s="1" a="1"/>
  <c r="AY82" i="15" s="1"/>
  <c r="AT82" i="15"/>
  <c r="AS82" i="15"/>
  <c r="AU82" i="15" s="1" a="1"/>
  <c r="AU82" i="15" s="1"/>
  <c r="AP82" i="15"/>
  <c r="AO82" i="15"/>
  <c r="AQ82" i="15" s="1" a="1"/>
  <c r="AQ82" i="15" s="1"/>
  <c r="AL82" i="15"/>
  <c r="AK82" i="15"/>
  <c r="AM82" i="15" s="1" a="1"/>
  <c r="AM82" i="15" s="1"/>
  <c r="AH82" i="15"/>
  <c r="AG82" i="15"/>
  <c r="AI82" i="15" s="1" a="1"/>
  <c r="AI82" i="15" s="1"/>
  <c r="AD82" i="15"/>
  <c r="AC82" i="15"/>
  <c r="AE82" i="15" s="1" a="1"/>
  <c r="AE82" i="15" s="1"/>
  <c r="Z82" i="15"/>
  <c r="Y82" i="15"/>
  <c r="AA82" i="15" s="1" a="1"/>
  <c r="AA82" i="15" s="1"/>
  <c r="BY81" i="15"/>
  <c r="CA81" i="15" s="1" a="1"/>
  <c r="CA81" i="15" s="1"/>
  <c r="BV81" i="15"/>
  <c r="BU81" i="15"/>
  <c r="BW81" i="15" s="1" a="1"/>
  <c r="BW81" i="15" s="1"/>
  <c r="BR81" i="15"/>
  <c r="BQ81" i="15"/>
  <c r="BS81" i="15" s="1" a="1"/>
  <c r="BS81" i="15" s="1"/>
  <c r="BN81" i="15"/>
  <c r="BM81" i="15"/>
  <c r="BO81" i="15" s="1" a="1"/>
  <c r="BO81" i="15" s="1"/>
  <c r="BJ81" i="15"/>
  <c r="BI81" i="15"/>
  <c r="BK81" i="15" s="1" a="1"/>
  <c r="BK81" i="15" s="1"/>
  <c r="BF81" i="15"/>
  <c r="BE81" i="15"/>
  <c r="BG81" i="15" s="1" a="1"/>
  <c r="BG81" i="15" s="1"/>
  <c r="BC81" i="15" a="1"/>
  <c r="BC81" i="15" s="1"/>
  <c r="BB81" i="15"/>
  <c r="BA81" i="15"/>
  <c r="AW81" i="15"/>
  <c r="AY81" i="15" s="1" a="1"/>
  <c r="AY81" i="15" s="1"/>
  <c r="AT81" i="15"/>
  <c r="AS81" i="15"/>
  <c r="AU81" i="15" s="1" a="1"/>
  <c r="AU81" i="15" s="1"/>
  <c r="AP81" i="15"/>
  <c r="AO81" i="15"/>
  <c r="AQ81" i="15" s="1" a="1"/>
  <c r="AQ81" i="15" s="1"/>
  <c r="AL81" i="15"/>
  <c r="AK81" i="15"/>
  <c r="AM81" i="15" s="1" a="1"/>
  <c r="AM81" i="15" s="1"/>
  <c r="AH81" i="15"/>
  <c r="AG81" i="15"/>
  <c r="AI81" i="15" s="1" a="1"/>
  <c r="AI81" i="15" s="1"/>
  <c r="AD81" i="15"/>
  <c r="AC81" i="15"/>
  <c r="AE81" i="15" s="1" a="1"/>
  <c r="AE81" i="15" s="1"/>
  <c r="Z81" i="15"/>
  <c r="Y81" i="15"/>
  <c r="AA81" i="15" s="1" a="1"/>
  <c r="AA81" i="15" s="1"/>
  <c r="BY80" i="15"/>
  <c r="CA80" i="15" s="1" a="1"/>
  <c r="CA80" i="15" s="1"/>
  <c r="BV80" i="15"/>
  <c r="BU80" i="15"/>
  <c r="BW80" i="15" s="1" a="1"/>
  <c r="BW80" i="15" s="1"/>
  <c r="BR80" i="15"/>
  <c r="BQ80" i="15"/>
  <c r="BS80" i="15" s="1" a="1"/>
  <c r="BS80" i="15" s="1"/>
  <c r="BN80" i="15"/>
  <c r="BM80" i="15"/>
  <c r="BO80" i="15" s="1" a="1"/>
  <c r="BO80" i="15" s="1"/>
  <c r="BJ80" i="15"/>
  <c r="BI80" i="15"/>
  <c r="BK80" i="15" s="1" a="1"/>
  <c r="BK80" i="15" s="1"/>
  <c r="BF80" i="15"/>
  <c r="BE80" i="15"/>
  <c r="BG80" i="15" s="1" a="1"/>
  <c r="BG80" i="15" s="1"/>
  <c r="BB80" i="15"/>
  <c r="BA80" i="15"/>
  <c r="BC80" i="15" s="1" a="1"/>
  <c r="BC80" i="15" s="1"/>
  <c r="AW80" i="15"/>
  <c r="AY80" i="15" s="1" a="1"/>
  <c r="AY80" i="15" s="1"/>
  <c r="AT80" i="15"/>
  <c r="AS80" i="15"/>
  <c r="AU80" i="15" s="1" a="1"/>
  <c r="AU80" i="15" s="1"/>
  <c r="AP80" i="15"/>
  <c r="AO80" i="15"/>
  <c r="AQ80" i="15" s="1" a="1"/>
  <c r="AQ80" i="15" s="1"/>
  <c r="AL80" i="15"/>
  <c r="AK80" i="15"/>
  <c r="AM80" i="15" s="1" a="1"/>
  <c r="AM80" i="15" s="1"/>
  <c r="AH80" i="15"/>
  <c r="AG80" i="15"/>
  <c r="AI80" i="15" s="1" a="1"/>
  <c r="AI80" i="15" s="1"/>
  <c r="AD80" i="15"/>
  <c r="AC80" i="15"/>
  <c r="AE80" i="15" s="1" a="1"/>
  <c r="AE80" i="15" s="1"/>
  <c r="Z80" i="15"/>
  <c r="Y80" i="15"/>
  <c r="AA80" i="15" s="1" a="1"/>
  <c r="AA80" i="15" s="1"/>
  <c r="BY79" i="15"/>
  <c r="CA79" i="15" s="1" a="1"/>
  <c r="CA79" i="15" s="1"/>
  <c r="BV79" i="15"/>
  <c r="BU79" i="15"/>
  <c r="BW79" i="15" s="1" a="1"/>
  <c r="BW79" i="15" s="1"/>
  <c r="BR79" i="15"/>
  <c r="BQ79" i="15"/>
  <c r="BS79" i="15" s="1" a="1"/>
  <c r="BS79" i="15" s="1"/>
  <c r="BN79" i="15"/>
  <c r="BM79" i="15"/>
  <c r="BO79" i="15" s="1" a="1"/>
  <c r="BO79" i="15" s="1"/>
  <c r="BJ79" i="15"/>
  <c r="BI79" i="15"/>
  <c r="BK79" i="15" s="1" a="1"/>
  <c r="BK79" i="15" s="1"/>
  <c r="BF79" i="15"/>
  <c r="BE79" i="15"/>
  <c r="BG79" i="15" s="1" a="1"/>
  <c r="BG79" i="15" s="1"/>
  <c r="BB79" i="15"/>
  <c r="BA79" i="15"/>
  <c r="BC79" i="15" s="1" a="1"/>
  <c r="BC79" i="15" s="1"/>
  <c r="AW79" i="15"/>
  <c r="AY79" i="15" s="1" a="1"/>
  <c r="AY79" i="15" s="1"/>
  <c r="AT79" i="15"/>
  <c r="AS79" i="15"/>
  <c r="AU79" i="15" s="1" a="1"/>
  <c r="AU79" i="15" s="1"/>
  <c r="AP79" i="15"/>
  <c r="AO79" i="15"/>
  <c r="AQ79" i="15" s="1" a="1"/>
  <c r="AQ79" i="15" s="1"/>
  <c r="AL79" i="15"/>
  <c r="AK79" i="15"/>
  <c r="AM79" i="15" s="1" a="1"/>
  <c r="AM79" i="15" s="1"/>
  <c r="AH79" i="15"/>
  <c r="AG79" i="15"/>
  <c r="AI79" i="15" s="1" a="1"/>
  <c r="AI79" i="15" s="1"/>
  <c r="AE79" i="15" a="1"/>
  <c r="AE79" i="15" s="1"/>
  <c r="AD79" i="15"/>
  <c r="AC79" i="15"/>
  <c r="Z79" i="15"/>
  <c r="Y79" i="15"/>
  <c r="AA79" i="15" s="1" a="1"/>
  <c r="AA79" i="15" s="1"/>
  <c r="BY78" i="15"/>
  <c r="CA78" i="15" s="1" a="1"/>
  <c r="CA78" i="15" s="1"/>
  <c r="BV78" i="15"/>
  <c r="BU78" i="15"/>
  <c r="BW78" i="15" s="1" a="1"/>
  <c r="BW78" i="15" s="1"/>
  <c r="BR78" i="15"/>
  <c r="BQ78" i="15"/>
  <c r="BS78" i="15" s="1" a="1"/>
  <c r="BS78" i="15" s="1"/>
  <c r="BN78" i="15"/>
  <c r="BM78" i="15"/>
  <c r="BO78" i="15" s="1" a="1"/>
  <c r="BO78" i="15" s="1"/>
  <c r="BJ78" i="15"/>
  <c r="BI78" i="15"/>
  <c r="BK78" i="15" s="1" a="1"/>
  <c r="BK78" i="15" s="1"/>
  <c r="BF78" i="15"/>
  <c r="BE78" i="15"/>
  <c r="BG78" i="15" s="1" a="1"/>
  <c r="BG78" i="15" s="1"/>
  <c r="BB78" i="15"/>
  <c r="BA78" i="15"/>
  <c r="BC78" i="15" s="1" a="1"/>
  <c r="BC78" i="15" s="1"/>
  <c r="AW78" i="15"/>
  <c r="AY78" i="15" s="1" a="1"/>
  <c r="AY78" i="15" s="1"/>
  <c r="AT78" i="15"/>
  <c r="AS78" i="15"/>
  <c r="AU78" i="15" s="1" a="1"/>
  <c r="AU78" i="15" s="1"/>
  <c r="AP78" i="15"/>
  <c r="AO78" i="15"/>
  <c r="AQ78" i="15" s="1" a="1"/>
  <c r="AQ78" i="15" s="1"/>
  <c r="AM78" i="15" a="1"/>
  <c r="AM78" i="15" s="1"/>
  <c r="AL78" i="15"/>
  <c r="AK78" i="15"/>
  <c r="AH78" i="15"/>
  <c r="AG78" i="15"/>
  <c r="AI78" i="15" s="1" a="1"/>
  <c r="AI78" i="15" s="1"/>
  <c r="AD78" i="15"/>
  <c r="AC78" i="15"/>
  <c r="AE78" i="15" s="1" a="1"/>
  <c r="AE78" i="15" s="1"/>
  <c r="AA78" i="15" a="1"/>
  <c r="AA78" i="15" s="1"/>
  <c r="Z78" i="15"/>
  <c r="Y78" i="15"/>
  <c r="BY77" i="15"/>
  <c r="CA77" i="15" s="1" a="1"/>
  <c r="CA77" i="15" s="1"/>
  <c r="BV77" i="15"/>
  <c r="BU77" i="15"/>
  <c r="BW77" i="15" s="1" a="1"/>
  <c r="BW77" i="15" s="1"/>
  <c r="BR77" i="15"/>
  <c r="BQ77" i="15"/>
  <c r="BS77" i="15" s="1" a="1"/>
  <c r="BS77" i="15" s="1"/>
  <c r="BN77" i="15"/>
  <c r="BM77" i="15"/>
  <c r="BO77" i="15" s="1" a="1"/>
  <c r="BO77" i="15" s="1"/>
  <c r="BJ77" i="15"/>
  <c r="BI77" i="15"/>
  <c r="BK77" i="15" s="1" a="1"/>
  <c r="BK77" i="15" s="1"/>
  <c r="BF77" i="15"/>
  <c r="BE77" i="15"/>
  <c r="BG77" i="15" s="1" a="1"/>
  <c r="BG77" i="15" s="1"/>
  <c r="BB77" i="15"/>
  <c r="BA77" i="15"/>
  <c r="BC77" i="15" s="1" a="1"/>
  <c r="BC77" i="15" s="1"/>
  <c r="AY77" i="15" a="1"/>
  <c r="AY77" i="15" s="1"/>
  <c r="AW77" i="15"/>
  <c r="AT77" i="15"/>
  <c r="AS77" i="15"/>
  <c r="AU77" i="15" s="1" a="1"/>
  <c r="AU77" i="15" s="1"/>
  <c r="AP77" i="15"/>
  <c r="AO77" i="15"/>
  <c r="AQ77" i="15" s="1" a="1"/>
  <c r="AQ77" i="15" s="1"/>
  <c r="AL77" i="15"/>
  <c r="AK77" i="15"/>
  <c r="AM77" i="15" s="1" a="1"/>
  <c r="AM77" i="15" s="1"/>
  <c r="AI77" i="15" a="1"/>
  <c r="AI77" i="15" s="1"/>
  <c r="AH77" i="15"/>
  <c r="AG77" i="15"/>
  <c r="AD77" i="15"/>
  <c r="AC77" i="15"/>
  <c r="AE77" i="15" s="1" a="1"/>
  <c r="AE77" i="15" s="1"/>
  <c r="Z77" i="15"/>
  <c r="Y77" i="15"/>
  <c r="AA77" i="15" s="1" a="1"/>
  <c r="AA77" i="15" s="1"/>
  <c r="BY76" i="15"/>
  <c r="CA76" i="15" s="1" a="1"/>
  <c r="CA76" i="15" s="1"/>
  <c r="BV76" i="15"/>
  <c r="BU76" i="15"/>
  <c r="BW76" i="15" s="1" a="1"/>
  <c r="BW76" i="15" s="1"/>
  <c r="BR76" i="15"/>
  <c r="BQ76" i="15"/>
  <c r="BS76" i="15" s="1" a="1"/>
  <c r="BS76" i="15" s="1"/>
  <c r="BN76" i="15"/>
  <c r="BM76" i="15"/>
  <c r="BO76" i="15" s="1" a="1"/>
  <c r="BO76" i="15" s="1"/>
  <c r="BJ76" i="15"/>
  <c r="BI76" i="15"/>
  <c r="BK76" i="15" s="1" a="1"/>
  <c r="BK76" i="15" s="1"/>
  <c r="BF76" i="15"/>
  <c r="BE76" i="15"/>
  <c r="BG76" i="15" s="1" a="1"/>
  <c r="BG76" i="15" s="1"/>
  <c r="BB76" i="15"/>
  <c r="BA76" i="15"/>
  <c r="BC76" i="15" s="1" a="1"/>
  <c r="BC76" i="15" s="1"/>
  <c r="AW76" i="15"/>
  <c r="AY76" i="15" s="1" a="1"/>
  <c r="AY76" i="15" s="1"/>
  <c r="AT76" i="15"/>
  <c r="AS76" i="15"/>
  <c r="AU76" i="15" s="1" a="1"/>
  <c r="AU76" i="15" s="1"/>
  <c r="AP76" i="15"/>
  <c r="AO76" i="15"/>
  <c r="AQ76" i="15" s="1" a="1"/>
  <c r="AQ76" i="15" s="1"/>
  <c r="AL76" i="15"/>
  <c r="AK76" i="15"/>
  <c r="AM76" i="15" s="1" a="1"/>
  <c r="AM76" i="15" s="1"/>
  <c r="AH76" i="15"/>
  <c r="AG76" i="15"/>
  <c r="AI76" i="15" s="1" a="1"/>
  <c r="AI76" i="15" s="1"/>
  <c r="AD76" i="15"/>
  <c r="AC76" i="15"/>
  <c r="AE76" i="15" s="1" a="1"/>
  <c r="AE76" i="15" s="1"/>
  <c r="Z76" i="15"/>
  <c r="Y76" i="15"/>
  <c r="AA76" i="15" s="1" a="1"/>
  <c r="AA76" i="15" s="1"/>
  <c r="BY75" i="15"/>
  <c r="CA75" i="15" s="1" a="1"/>
  <c r="CA75" i="15" s="1"/>
  <c r="BV75" i="15"/>
  <c r="BU75" i="15"/>
  <c r="BW75" i="15" s="1" a="1"/>
  <c r="BW75" i="15" s="1"/>
  <c r="BR75" i="15"/>
  <c r="BQ75" i="15"/>
  <c r="BS75" i="15" s="1" a="1"/>
  <c r="BS75" i="15" s="1"/>
  <c r="BN75" i="15"/>
  <c r="BM75" i="15"/>
  <c r="BO75" i="15" s="1" a="1"/>
  <c r="BO75" i="15" s="1"/>
  <c r="BJ75" i="15"/>
  <c r="BI75" i="15"/>
  <c r="BK75" i="15" s="1" a="1"/>
  <c r="BK75" i="15" s="1"/>
  <c r="BF75" i="15"/>
  <c r="BE75" i="15"/>
  <c r="BG75" i="15" s="1" a="1"/>
  <c r="BG75" i="15" s="1"/>
  <c r="BB75" i="15"/>
  <c r="BA75" i="15"/>
  <c r="BC75" i="15" s="1" a="1"/>
  <c r="BC75" i="15" s="1"/>
  <c r="AW75" i="15"/>
  <c r="AY75" i="15" s="1" a="1"/>
  <c r="AY75" i="15" s="1"/>
  <c r="AT75" i="15"/>
  <c r="AS75" i="15"/>
  <c r="AU75" i="15" s="1" a="1"/>
  <c r="AU75" i="15" s="1"/>
  <c r="AP75" i="15"/>
  <c r="AO75" i="15"/>
  <c r="AQ75" i="15" s="1" a="1"/>
  <c r="AQ75" i="15" s="1"/>
  <c r="AL75" i="15"/>
  <c r="AK75" i="15"/>
  <c r="AM75" i="15" s="1" a="1"/>
  <c r="AM75" i="15" s="1"/>
  <c r="AH75" i="15"/>
  <c r="AG75" i="15"/>
  <c r="AI75" i="15" s="1" a="1"/>
  <c r="AI75" i="15" s="1"/>
  <c r="AD75" i="15"/>
  <c r="AC75" i="15"/>
  <c r="AE75" i="15" s="1" a="1"/>
  <c r="AE75" i="15" s="1"/>
  <c r="Z75" i="15"/>
  <c r="Y75" i="15"/>
  <c r="AA75" i="15" s="1" a="1"/>
  <c r="AA75" i="15" s="1"/>
  <c r="BY74" i="15"/>
  <c r="CA74" i="15" s="1" a="1"/>
  <c r="CA74" i="15" s="1"/>
  <c r="BV74" i="15"/>
  <c r="BU74" i="15"/>
  <c r="BW74" i="15" s="1" a="1"/>
  <c r="BW74" i="15" s="1"/>
  <c r="BR74" i="15"/>
  <c r="BQ74" i="15"/>
  <c r="BS74" i="15" s="1" a="1"/>
  <c r="BS74" i="15" s="1"/>
  <c r="BN74" i="15"/>
  <c r="BM74" i="15"/>
  <c r="BO74" i="15" s="1" a="1"/>
  <c r="BO74" i="15" s="1"/>
  <c r="BJ74" i="15"/>
  <c r="BI74" i="15"/>
  <c r="BK74" i="15" s="1" a="1"/>
  <c r="BK74" i="15" s="1"/>
  <c r="BF74" i="15"/>
  <c r="BE74" i="15"/>
  <c r="BG74" i="15" s="1" a="1"/>
  <c r="BG74" i="15" s="1"/>
  <c r="BB74" i="15"/>
  <c r="BA74" i="15"/>
  <c r="BC74" i="15" s="1" a="1"/>
  <c r="BC74" i="15" s="1"/>
  <c r="AW74" i="15"/>
  <c r="AY74" i="15" s="1" a="1"/>
  <c r="AY74" i="15" s="1"/>
  <c r="AT74" i="15"/>
  <c r="AS74" i="15"/>
  <c r="AU74" i="15" s="1" a="1"/>
  <c r="AU74" i="15" s="1"/>
  <c r="AP74" i="15"/>
  <c r="AO74" i="15"/>
  <c r="AQ74" i="15" s="1" a="1"/>
  <c r="AQ74" i="15" s="1"/>
  <c r="AL74" i="15"/>
  <c r="AK74" i="15"/>
  <c r="AM74" i="15" s="1" a="1"/>
  <c r="AM74" i="15" s="1"/>
  <c r="AH74" i="15"/>
  <c r="AG74" i="15"/>
  <c r="AI74" i="15" s="1" a="1"/>
  <c r="AI74" i="15" s="1"/>
  <c r="AD74" i="15"/>
  <c r="AC74" i="15"/>
  <c r="AE74" i="15" s="1" a="1"/>
  <c r="AE74" i="15" s="1"/>
  <c r="Z74" i="15"/>
  <c r="Y74" i="15"/>
  <c r="AA74" i="15" s="1" a="1"/>
  <c r="AA74" i="15" s="1"/>
  <c r="BY73" i="15"/>
  <c r="CA73" i="15" s="1" a="1"/>
  <c r="CA73" i="15" s="1"/>
  <c r="BV73" i="15"/>
  <c r="BU73" i="15"/>
  <c r="BW73" i="15" s="1" a="1"/>
  <c r="BW73" i="15" s="1"/>
  <c r="BR73" i="15"/>
  <c r="BQ73" i="15"/>
  <c r="BS73" i="15" s="1" a="1"/>
  <c r="BS73" i="15" s="1"/>
  <c r="BN73" i="15"/>
  <c r="BM73" i="15"/>
  <c r="BO73" i="15" s="1" a="1"/>
  <c r="BO73" i="15" s="1"/>
  <c r="BJ73" i="15"/>
  <c r="BI73" i="15"/>
  <c r="BK73" i="15" s="1" a="1"/>
  <c r="BK73" i="15" s="1"/>
  <c r="BF73" i="15"/>
  <c r="BE73" i="15"/>
  <c r="BG73" i="15" s="1" a="1"/>
  <c r="BG73" i="15" s="1"/>
  <c r="BC73" i="15" a="1"/>
  <c r="BC73" i="15" s="1"/>
  <c r="BB73" i="15"/>
  <c r="BA73" i="15"/>
  <c r="AW73" i="15"/>
  <c r="AY73" i="15" s="1" a="1"/>
  <c r="AY73" i="15" s="1"/>
  <c r="AT73" i="15"/>
  <c r="AS73" i="15"/>
  <c r="AU73" i="15" s="1" a="1"/>
  <c r="AU73" i="15" s="1"/>
  <c r="AP73" i="15"/>
  <c r="AO73" i="15"/>
  <c r="AQ73" i="15" s="1" a="1"/>
  <c r="AQ73" i="15" s="1"/>
  <c r="AL73" i="15"/>
  <c r="AK73" i="15"/>
  <c r="AM73" i="15" s="1" a="1"/>
  <c r="AM73" i="15" s="1"/>
  <c r="AH73" i="15"/>
  <c r="AG73" i="15"/>
  <c r="AI73" i="15" s="1" a="1"/>
  <c r="AI73" i="15" s="1"/>
  <c r="AD73" i="15"/>
  <c r="AC73" i="15"/>
  <c r="AE73" i="15" s="1" a="1"/>
  <c r="AE73" i="15" s="1"/>
  <c r="Z73" i="15"/>
  <c r="Y73" i="15"/>
  <c r="AA73" i="15" s="1" a="1"/>
  <c r="AA73" i="15" s="1"/>
  <c r="BY72" i="15"/>
  <c r="CA72" i="15" s="1" a="1"/>
  <c r="CA72" i="15" s="1"/>
  <c r="BV72" i="15"/>
  <c r="BU72" i="15"/>
  <c r="BW72" i="15" s="1" a="1"/>
  <c r="BW72" i="15" s="1"/>
  <c r="BR72" i="15"/>
  <c r="BQ72" i="15"/>
  <c r="BS72" i="15" s="1" a="1"/>
  <c r="BS72" i="15" s="1"/>
  <c r="BN72" i="15"/>
  <c r="BM72" i="15"/>
  <c r="BO72" i="15" s="1" a="1"/>
  <c r="BO72" i="15" s="1"/>
  <c r="BJ72" i="15"/>
  <c r="BI72" i="15"/>
  <c r="BK72" i="15" s="1" a="1"/>
  <c r="BK72" i="15" s="1"/>
  <c r="BF72" i="15"/>
  <c r="BE72" i="15"/>
  <c r="BG72" i="15" s="1" a="1"/>
  <c r="BG72" i="15" s="1"/>
  <c r="BB72" i="15"/>
  <c r="BA72" i="15"/>
  <c r="BC72" i="15" s="1" a="1"/>
  <c r="BC72" i="15" s="1"/>
  <c r="AW72" i="15"/>
  <c r="AY72" i="15" s="1" a="1"/>
  <c r="AY72" i="15" s="1"/>
  <c r="AT72" i="15"/>
  <c r="AS72" i="15"/>
  <c r="AU72" i="15" s="1" a="1"/>
  <c r="AU72" i="15" s="1"/>
  <c r="AP72" i="15"/>
  <c r="AO72" i="15"/>
  <c r="AQ72" i="15" s="1" a="1"/>
  <c r="AQ72" i="15" s="1"/>
  <c r="AL72" i="15"/>
  <c r="AK72" i="15"/>
  <c r="AM72" i="15" s="1" a="1"/>
  <c r="AM72" i="15" s="1"/>
  <c r="AH72" i="15"/>
  <c r="AG72" i="15"/>
  <c r="AI72" i="15" s="1" a="1"/>
  <c r="AI72" i="15" s="1"/>
  <c r="AD72" i="15"/>
  <c r="AC72" i="15"/>
  <c r="AE72" i="15" s="1" a="1"/>
  <c r="AE72" i="15" s="1"/>
  <c r="Z72" i="15"/>
  <c r="Y72" i="15"/>
  <c r="AA72" i="15" s="1" a="1"/>
  <c r="AA72" i="15" s="1"/>
  <c r="BY71" i="15"/>
  <c r="CA71" i="15" s="1" a="1"/>
  <c r="CA71" i="15" s="1"/>
  <c r="BV71" i="15"/>
  <c r="BU71" i="15"/>
  <c r="BW71" i="15" s="1" a="1"/>
  <c r="BW71" i="15" s="1"/>
  <c r="BR71" i="15"/>
  <c r="BQ71" i="15"/>
  <c r="BS71" i="15" s="1" a="1"/>
  <c r="BS71" i="15" s="1"/>
  <c r="BN71" i="15"/>
  <c r="BM71" i="15"/>
  <c r="BO71" i="15" s="1" a="1"/>
  <c r="BO71" i="15" s="1"/>
  <c r="BJ71" i="15"/>
  <c r="BI71" i="15"/>
  <c r="BK71" i="15" s="1" a="1"/>
  <c r="BK71" i="15" s="1"/>
  <c r="BF71" i="15"/>
  <c r="BE71" i="15"/>
  <c r="BG71" i="15" s="1" a="1"/>
  <c r="BG71" i="15" s="1"/>
  <c r="BB71" i="15"/>
  <c r="BA71" i="15"/>
  <c r="BC71" i="15" s="1" a="1"/>
  <c r="BC71" i="15" s="1"/>
  <c r="AW71" i="15"/>
  <c r="AY71" i="15" s="1" a="1"/>
  <c r="AY71" i="15" s="1"/>
  <c r="AT71" i="15"/>
  <c r="AS71" i="15"/>
  <c r="AU71" i="15" s="1" a="1"/>
  <c r="AU71" i="15" s="1"/>
  <c r="AP71" i="15"/>
  <c r="AO71" i="15"/>
  <c r="AQ71" i="15" s="1" a="1"/>
  <c r="AQ71" i="15" s="1"/>
  <c r="AL71" i="15"/>
  <c r="AK71" i="15"/>
  <c r="AM71" i="15" s="1" a="1"/>
  <c r="AM71" i="15" s="1"/>
  <c r="AH71" i="15"/>
  <c r="AG71" i="15"/>
  <c r="AI71" i="15" s="1" a="1"/>
  <c r="AI71" i="15" s="1"/>
  <c r="AD71" i="15"/>
  <c r="AC71" i="15"/>
  <c r="AE71" i="15" s="1" a="1"/>
  <c r="AE71" i="15" s="1"/>
  <c r="Z71" i="15"/>
  <c r="Y71" i="15"/>
  <c r="AA71" i="15" s="1" a="1"/>
  <c r="AA71" i="15" s="1"/>
  <c r="BY70" i="15"/>
  <c r="CA70" i="15" s="1" a="1"/>
  <c r="CA70" i="15" s="1"/>
  <c r="BV70" i="15"/>
  <c r="BU70" i="15"/>
  <c r="BW70" i="15" s="1" a="1"/>
  <c r="BW70" i="15" s="1"/>
  <c r="BR70" i="15"/>
  <c r="BQ70" i="15"/>
  <c r="BS70" i="15" s="1" a="1"/>
  <c r="BS70" i="15" s="1"/>
  <c r="BN70" i="15"/>
  <c r="BM70" i="15"/>
  <c r="BO70" i="15" s="1" a="1"/>
  <c r="BO70" i="15" s="1"/>
  <c r="BJ70" i="15"/>
  <c r="BI70" i="15"/>
  <c r="BK70" i="15" s="1" a="1"/>
  <c r="BK70" i="15" s="1"/>
  <c r="BF70" i="15"/>
  <c r="BE70" i="15"/>
  <c r="BG70" i="15" s="1" a="1"/>
  <c r="BG70" i="15" s="1"/>
  <c r="BB70" i="15"/>
  <c r="BA70" i="15"/>
  <c r="BC70" i="15" s="1" a="1"/>
  <c r="BC70" i="15" s="1"/>
  <c r="AW70" i="15"/>
  <c r="AY70" i="15" s="1" a="1"/>
  <c r="AY70" i="15" s="1"/>
  <c r="AT70" i="15"/>
  <c r="AS70" i="15"/>
  <c r="AU70" i="15" s="1" a="1"/>
  <c r="AU70" i="15" s="1"/>
  <c r="AP70" i="15"/>
  <c r="AO70" i="15"/>
  <c r="AQ70" i="15" s="1" a="1"/>
  <c r="AQ70" i="15" s="1"/>
  <c r="AL70" i="15"/>
  <c r="AK70" i="15"/>
  <c r="AM70" i="15" s="1" a="1"/>
  <c r="AM70" i="15" s="1"/>
  <c r="AH70" i="15"/>
  <c r="AG70" i="15"/>
  <c r="AI70" i="15" s="1" a="1"/>
  <c r="AI70" i="15" s="1"/>
  <c r="AE70" i="15" a="1"/>
  <c r="AE70" i="15" s="1"/>
  <c r="AD70" i="15"/>
  <c r="AC70" i="15"/>
  <c r="Z70" i="15"/>
  <c r="Y70" i="15"/>
  <c r="AA70" i="15" s="1" a="1"/>
  <c r="AA70" i="15" s="1"/>
  <c r="BY69" i="15"/>
  <c r="CA69" i="15" s="1" a="1"/>
  <c r="CA69" i="15" s="1"/>
  <c r="BV69" i="15"/>
  <c r="BU69" i="15"/>
  <c r="BW69" i="15" s="1" a="1"/>
  <c r="BW69" i="15" s="1"/>
  <c r="BR69" i="15"/>
  <c r="BQ69" i="15"/>
  <c r="BS69" i="15" s="1" a="1"/>
  <c r="BS69" i="15" s="1"/>
  <c r="BN69" i="15"/>
  <c r="BM69" i="15"/>
  <c r="BO69" i="15" s="1" a="1"/>
  <c r="BO69" i="15" s="1"/>
  <c r="BJ69" i="15"/>
  <c r="BI69" i="15"/>
  <c r="BK69" i="15" s="1" a="1"/>
  <c r="BK69" i="15" s="1"/>
  <c r="BF69" i="15"/>
  <c r="BE69" i="15"/>
  <c r="BG69" i="15" s="1" a="1"/>
  <c r="BG69" i="15" s="1"/>
  <c r="BC69" i="15" a="1"/>
  <c r="BC69" i="15" s="1"/>
  <c r="BB69" i="15"/>
  <c r="BA69" i="15"/>
  <c r="AW69" i="15"/>
  <c r="AY69" i="15" s="1" a="1"/>
  <c r="AY69" i="15" s="1"/>
  <c r="AT69" i="15"/>
  <c r="AS69" i="15"/>
  <c r="AU69" i="15" s="1" a="1"/>
  <c r="AU69" i="15" s="1"/>
  <c r="AP69" i="15"/>
  <c r="AO69" i="15"/>
  <c r="AQ69" i="15" s="1" a="1"/>
  <c r="AQ69" i="15" s="1"/>
  <c r="AL69" i="15"/>
  <c r="AK69" i="15"/>
  <c r="AM69" i="15" s="1" a="1"/>
  <c r="AM69" i="15" s="1"/>
  <c r="AH69" i="15"/>
  <c r="AG69" i="15"/>
  <c r="AI69" i="15" s="1" a="1"/>
  <c r="AI69" i="15" s="1"/>
  <c r="AD69" i="15"/>
  <c r="AC69" i="15"/>
  <c r="AE69" i="15" s="1" a="1"/>
  <c r="AE69" i="15" s="1"/>
  <c r="Z69" i="15"/>
  <c r="Y69" i="15"/>
  <c r="AA69" i="15" s="1" a="1"/>
  <c r="AA69" i="15" s="1"/>
  <c r="BY68" i="15"/>
  <c r="CA68" i="15" s="1" a="1"/>
  <c r="CA68" i="15" s="1"/>
  <c r="BV68" i="15"/>
  <c r="BU68" i="15"/>
  <c r="BW68" i="15" s="1" a="1"/>
  <c r="BW68" i="15" s="1"/>
  <c r="BR68" i="15"/>
  <c r="BQ68" i="15"/>
  <c r="BS68" i="15" s="1" a="1"/>
  <c r="BS68" i="15" s="1"/>
  <c r="BN68" i="15"/>
  <c r="BM68" i="15"/>
  <c r="BO68" i="15" s="1" a="1"/>
  <c r="BO68" i="15" s="1"/>
  <c r="BJ68" i="15"/>
  <c r="BI68" i="15"/>
  <c r="BK68" i="15" s="1" a="1"/>
  <c r="BK68" i="15" s="1"/>
  <c r="BF68" i="15"/>
  <c r="BE68" i="15"/>
  <c r="BG68" i="15" s="1" a="1"/>
  <c r="BG68" i="15" s="1"/>
  <c r="BB68" i="15"/>
  <c r="BA68" i="15"/>
  <c r="BC68" i="15" s="1" a="1"/>
  <c r="BC68" i="15" s="1"/>
  <c r="AW68" i="15"/>
  <c r="AY68" i="15" s="1" a="1"/>
  <c r="AY68" i="15" s="1"/>
  <c r="AT68" i="15"/>
  <c r="AS68" i="15"/>
  <c r="AU68" i="15" s="1" a="1"/>
  <c r="AU68" i="15" s="1"/>
  <c r="AP68" i="15"/>
  <c r="AO68" i="15"/>
  <c r="AQ68" i="15" s="1" a="1"/>
  <c r="AQ68" i="15" s="1"/>
  <c r="AL68" i="15"/>
  <c r="AK68" i="15"/>
  <c r="AM68" i="15" s="1" a="1"/>
  <c r="AM68" i="15" s="1"/>
  <c r="AH68" i="15"/>
  <c r="AG68" i="15"/>
  <c r="AI68" i="15" s="1" a="1"/>
  <c r="AI68" i="15" s="1"/>
  <c r="AD68" i="15"/>
  <c r="AC68" i="15"/>
  <c r="AE68" i="15" s="1" a="1"/>
  <c r="AE68" i="15" s="1"/>
  <c r="Z68" i="15"/>
  <c r="Y68" i="15"/>
  <c r="AA68" i="15" s="1" a="1"/>
  <c r="AA68" i="15" s="1"/>
  <c r="BY67" i="15"/>
  <c r="CA67" i="15" s="1" a="1"/>
  <c r="CA67" i="15" s="1"/>
  <c r="BV67" i="15"/>
  <c r="BU67" i="15"/>
  <c r="BW67" i="15" s="1" a="1"/>
  <c r="BW67" i="15" s="1"/>
  <c r="BR67" i="15"/>
  <c r="BQ67" i="15"/>
  <c r="BS67" i="15" s="1" a="1"/>
  <c r="BS67" i="15" s="1"/>
  <c r="BN67" i="15"/>
  <c r="BM67" i="15"/>
  <c r="BO67" i="15" s="1" a="1"/>
  <c r="BO67" i="15" s="1"/>
  <c r="BJ67" i="15"/>
  <c r="BI67" i="15"/>
  <c r="BK67" i="15" s="1" a="1"/>
  <c r="BK67" i="15" s="1"/>
  <c r="BF67" i="15"/>
  <c r="BE67" i="15"/>
  <c r="BG67" i="15" s="1" a="1"/>
  <c r="BG67" i="15" s="1"/>
  <c r="BB67" i="15"/>
  <c r="BA67" i="15"/>
  <c r="BC67" i="15" s="1" a="1"/>
  <c r="BC67" i="15" s="1"/>
  <c r="AY67" i="15" a="1"/>
  <c r="AY67" i="15" s="1"/>
  <c r="AW67" i="15"/>
  <c r="AT67" i="15"/>
  <c r="AS67" i="15"/>
  <c r="AU67" i="15" s="1" a="1"/>
  <c r="AU67" i="15" s="1"/>
  <c r="AP67" i="15"/>
  <c r="AO67" i="15"/>
  <c r="AQ67" i="15" s="1" a="1"/>
  <c r="AQ67" i="15" s="1"/>
  <c r="AL67" i="15"/>
  <c r="AK67" i="15"/>
  <c r="AM67" i="15" s="1" a="1"/>
  <c r="AM67" i="15" s="1"/>
  <c r="AH67" i="15"/>
  <c r="AG67" i="15"/>
  <c r="AI67" i="15" s="1" a="1"/>
  <c r="AI67" i="15" s="1"/>
  <c r="AD67" i="15"/>
  <c r="AC67" i="15"/>
  <c r="AE67" i="15" s="1" a="1"/>
  <c r="AE67" i="15" s="1"/>
  <c r="Z67" i="15"/>
  <c r="Y67" i="15"/>
  <c r="AA67" i="15" s="1" a="1"/>
  <c r="AA67" i="15" s="1"/>
  <c r="BY66" i="15"/>
  <c r="CA66" i="15" s="1" a="1"/>
  <c r="CA66" i="15" s="1"/>
  <c r="BV66" i="15"/>
  <c r="BU66" i="15"/>
  <c r="BW66" i="15" s="1" a="1"/>
  <c r="BW66" i="15" s="1"/>
  <c r="BR66" i="15"/>
  <c r="BQ66" i="15"/>
  <c r="BS66" i="15" s="1" a="1"/>
  <c r="BS66" i="15" s="1"/>
  <c r="BN66" i="15"/>
  <c r="BM66" i="15"/>
  <c r="BO66" i="15" s="1" a="1"/>
  <c r="BO66" i="15" s="1"/>
  <c r="BK66" i="15" a="1"/>
  <c r="BK66" i="15" s="1"/>
  <c r="BJ66" i="15"/>
  <c r="BI66" i="15"/>
  <c r="BF66" i="15"/>
  <c r="BE66" i="15"/>
  <c r="BG66" i="15" s="1" a="1"/>
  <c r="BG66" i="15" s="1"/>
  <c r="BB66" i="15"/>
  <c r="BA66" i="15"/>
  <c r="BC66" i="15" s="1" a="1"/>
  <c r="BC66" i="15" s="1"/>
  <c r="AW66" i="15"/>
  <c r="AY66" i="15" s="1" a="1"/>
  <c r="AY66" i="15" s="1"/>
  <c r="AT66" i="15"/>
  <c r="AS66" i="15"/>
  <c r="AU66" i="15" s="1" a="1"/>
  <c r="AU66" i="15" s="1"/>
  <c r="AP66" i="15"/>
  <c r="AO66" i="15"/>
  <c r="AQ66" i="15" s="1" a="1"/>
  <c r="AQ66" i="15" s="1"/>
  <c r="AL66" i="15"/>
  <c r="AK66" i="15"/>
  <c r="AM66" i="15" s="1" a="1"/>
  <c r="AM66" i="15" s="1"/>
  <c r="AH66" i="15"/>
  <c r="AG66" i="15"/>
  <c r="AI66" i="15" s="1" a="1"/>
  <c r="AI66" i="15" s="1"/>
  <c r="AD66" i="15"/>
  <c r="AC66" i="15"/>
  <c r="AE66" i="15" s="1" a="1"/>
  <c r="AE66" i="15" s="1"/>
  <c r="Z66" i="15"/>
  <c r="Y66" i="15"/>
  <c r="AA66" i="15" s="1" a="1"/>
  <c r="AA66" i="15" s="1"/>
  <c r="BY65" i="15"/>
  <c r="CA65" i="15" s="1" a="1"/>
  <c r="CA65" i="15" s="1"/>
  <c r="BV65" i="15"/>
  <c r="BU65" i="15"/>
  <c r="BW65" i="15" s="1" a="1"/>
  <c r="BW65" i="15" s="1"/>
  <c r="BR65" i="15"/>
  <c r="BQ65" i="15"/>
  <c r="BS65" i="15" s="1" a="1"/>
  <c r="BS65" i="15" s="1"/>
  <c r="BN65" i="15"/>
  <c r="BM65" i="15"/>
  <c r="BO65" i="15" s="1" a="1"/>
  <c r="BO65" i="15" s="1"/>
  <c r="BJ65" i="15"/>
  <c r="BI65" i="15"/>
  <c r="BK65" i="15" s="1" a="1"/>
  <c r="BK65" i="15" s="1"/>
  <c r="BG65" i="15" a="1"/>
  <c r="BG65" i="15" s="1"/>
  <c r="BF65" i="15"/>
  <c r="BE65" i="15"/>
  <c r="BB65" i="15"/>
  <c r="BA65" i="15"/>
  <c r="BC65" i="15" s="1" a="1"/>
  <c r="BC65" i="15" s="1"/>
  <c r="AW65" i="15"/>
  <c r="AY65" i="15" s="1" a="1"/>
  <c r="AY65" i="15" s="1"/>
  <c r="AT65" i="15"/>
  <c r="AS65" i="15"/>
  <c r="AU65" i="15" s="1" a="1"/>
  <c r="AU65" i="15" s="1"/>
  <c r="AQ65" i="15" a="1"/>
  <c r="AQ65" i="15" s="1"/>
  <c r="AP65" i="15"/>
  <c r="AO65" i="15"/>
  <c r="AL65" i="15"/>
  <c r="AK65" i="15"/>
  <c r="AM65" i="15" s="1" a="1"/>
  <c r="AM65" i="15" s="1"/>
  <c r="AH65" i="15"/>
  <c r="AG65" i="15"/>
  <c r="AI65" i="15" s="1" a="1"/>
  <c r="AI65" i="15" s="1"/>
  <c r="AD65" i="15"/>
  <c r="AC65" i="15"/>
  <c r="AE65" i="15" s="1" a="1"/>
  <c r="AE65" i="15" s="1"/>
  <c r="Z65" i="15"/>
  <c r="Y65" i="15"/>
  <c r="AA65" i="15" s="1" a="1"/>
  <c r="AA65" i="15" s="1"/>
  <c r="BY64" i="15"/>
  <c r="CA64" i="15" s="1" a="1"/>
  <c r="CA64" i="15" s="1"/>
  <c r="BV64" i="15"/>
  <c r="BU64" i="15"/>
  <c r="BW64" i="15" s="1" a="1"/>
  <c r="BW64" i="15" s="1"/>
  <c r="BR64" i="15"/>
  <c r="BQ64" i="15"/>
  <c r="BS64" i="15" s="1" a="1"/>
  <c r="BS64" i="15" s="1"/>
  <c r="BN64" i="15"/>
  <c r="BM64" i="15"/>
  <c r="BO64" i="15" s="1" a="1"/>
  <c r="BO64" i="15" s="1"/>
  <c r="BJ64" i="15"/>
  <c r="BI64" i="15"/>
  <c r="BK64" i="15" s="1" a="1"/>
  <c r="BK64" i="15" s="1"/>
  <c r="BF64" i="15"/>
  <c r="BE64" i="15"/>
  <c r="BG64" i="15" s="1" a="1"/>
  <c r="BG64" i="15" s="1"/>
  <c r="BB64" i="15"/>
  <c r="BA64" i="15"/>
  <c r="BC64" i="15" s="1" a="1"/>
  <c r="BC64" i="15" s="1"/>
  <c r="AY64" i="15" a="1"/>
  <c r="AY64" i="15" s="1"/>
  <c r="AW64" i="15"/>
  <c r="AT64" i="15"/>
  <c r="AS64" i="15"/>
  <c r="AU64" i="15" s="1" a="1"/>
  <c r="AU64" i="15" s="1"/>
  <c r="AP64" i="15"/>
  <c r="AO64" i="15"/>
  <c r="AQ64" i="15" s="1" a="1"/>
  <c r="AQ64" i="15" s="1"/>
  <c r="AL64" i="15"/>
  <c r="AK64" i="15"/>
  <c r="AM64" i="15" s="1" a="1"/>
  <c r="AM64" i="15" s="1"/>
  <c r="AI64" i="15" a="1"/>
  <c r="AI64" i="15" s="1"/>
  <c r="AH64" i="15"/>
  <c r="AG64" i="15"/>
  <c r="AD64" i="15"/>
  <c r="AC64" i="15"/>
  <c r="AE64" i="15" s="1" a="1"/>
  <c r="AE64" i="15" s="1"/>
  <c r="Z64" i="15"/>
  <c r="Y64" i="15"/>
  <c r="AA64" i="15" s="1" a="1"/>
  <c r="AA64" i="15" s="1"/>
  <c r="BY63" i="15"/>
  <c r="CA63" i="15" s="1" a="1"/>
  <c r="CA63" i="15" s="1"/>
  <c r="BV63" i="15"/>
  <c r="BU63" i="15"/>
  <c r="BW63" i="15" s="1" a="1"/>
  <c r="BW63" i="15" s="1"/>
  <c r="BR63" i="15"/>
  <c r="BQ63" i="15"/>
  <c r="BS63" i="15" s="1" a="1"/>
  <c r="BS63" i="15" s="1"/>
  <c r="BN63" i="15"/>
  <c r="BM63" i="15"/>
  <c r="BO63" i="15" s="1" a="1"/>
  <c r="BO63" i="15" s="1"/>
  <c r="BJ63" i="15"/>
  <c r="BI63" i="15"/>
  <c r="BK63" i="15" s="1" a="1"/>
  <c r="BK63" i="15" s="1"/>
  <c r="BF63" i="15"/>
  <c r="BE63" i="15"/>
  <c r="BG63" i="15" s="1" a="1"/>
  <c r="BG63" i="15" s="1"/>
  <c r="BB63" i="15"/>
  <c r="BA63" i="15"/>
  <c r="BC63" i="15" s="1" a="1"/>
  <c r="BC63" i="15" s="1"/>
  <c r="AW63" i="15"/>
  <c r="AY63" i="15" s="1" a="1"/>
  <c r="AY63" i="15" s="1"/>
  <c r="AU63" i="15" a="1"/>
  <c r="AU63" i="15" s="1"/>
  <c r="AT63" i="15"/>
  <c r="AS63" i="15"/>
  <c r="AP63" i="15"/>
  <c r="AO63" i="15"/>
  <c r="AQ63" i="15" s="1" a="1"/>
  <c r="AQ63" i="15" s="1"/>
  <c r="AL63" i="15"/>
  <c r="AK63" i="15"/>
  <c r="AM63" i="15" s="1" a="1"/>
  <c r="AM63" i="15" s="1"/>
  <c r="AH63" i="15"/>
  <c r="AG63" i="15"/>
  <c r="AI63" i="15" s="1" a="1"/>
  <c r="AI63" i="15" s="1"/>
  <c r="AD63" i="15"/>
  <c r="AC63" i="15"/>
  <c r="AE63" i="15" s="1" a="1"/>
  <c r="AE63" i="15" s="1"/>
  <c r="Z63" i="15"/>
  <c r="Y63" i="15"/>
  <c r="AA63" i="15" s="1" a="1"/>
  <c r="AA63" i="15" s="1"/>
  <c r="CA62" i="15" a="1"/>
  <c r="CA62" i="15" s="1"/>
  <c r="BY62" i="15"/>
  <c r="BV62" i="15"/>
  <c r="BU62" i="15"/>
  <c r="BW62" i="15" s="1" a="1"/>
  <c r="BW62" i="15" s="1"/>
  <c r="BR62" i="15"/>
  <c r="BQ62" i="15"/>
  <c r="BS62" i="15" s="1" a="1"/>
  <c r="BS62" i="15" s="1"/>
  <c r="BN62" i="15"/>
  <c r="BM62" i="15"/>
  <c r="BO62" i="15" s="1" a="1"/>
  <c r="BO62" i="15" s="1"/>
  <c r="BJ62" i="15"/>
  <c r="BI62" i="15"/>
  <c r="BK62" i="15" s="1" a="1"/>
  <c r="BK62" i="15" s="1"/>
  <c r="BF62" i="15"/>
  <c r="BE62" i="15"/>
  <c r="BG62" i="15" s="1" a="1"/>
  <c r="BG62" i="15" s="1"/>
  <c r="BB62" i="15"/>
  <c r="BA62" i="15"/>
  <c r="BC62" i="15" s="1" a="1"/>
  <c r="BC62" i="15" s="1"/>
  <c r="AW62" i="15"/>
  <c r="AY62" i="15" s="1" a="1"/>
  <c r="AY62" i="15" s="1"/>
  <c r="AU62" i="15" a="1"/>
  <c r="AU62" i="15" s="1"/>
  <c r="AT62" i="15"/>
  <c r="AS62" i="15"/>
  <c r="AQ62" i="15" a="1"/>
  <c r="AQ62" i="15" s="1"/>
  <c r="AP62" i="15"/>
  <c r="AO62" i="15"/>
  <c r="AL62" i="15"/>
  <c r="AK62" i="15"/>
  <c r="AM62" i="15" s="1" a="1"/>
  <c r="AM62" i="15" s="1"/>
  <c r="AH62" i="15"/>
  <c r="AG62" i="15"/>
  <c r="AI62" i="15" s="1" a="1"/>
  <c r="AI62" i="15" s="1"/>
  <c r="AD62" i="15"/>
  <c r="AC62" i="15"/>
  <c r="AE62" i="15" s="1" a="1"/>
  <c r="AE62" i="15" s="1"/>
  <c r="Z62" i="15"/>
  <c r="Y62" i="15"/>
  <c r="AA62" i="15" s="1" a="1"/>
  <c r="AA62" i="15" s="1"/>
  <c r="BY61" i="15"/>
  <c r="CA61" i="15" s="1" a="1"/>
  <c r="CA61" i="15" s="1"/>
  <c r="BV61" i="15"/>
  <c r="BU61" i="15"/>
  <c r="BW61" i="15" s="1" a="1"/>
  <c r="BW61" i="15" s="1"/>
  <c r="BR61" i="15"/>
  <c r="BQ61" i="15"/>
  <c r="BS61" i="15" s="1" a="1"/>
  <c r="BS61" i="15" s="1"/>
  <c r="BN61" i="15"/>
  <c r="BM61" i="15"/>
  <c r="BO61" i="15" s="1" a="1"/>
  <c r="BO61" i="15" s="1"/>
  <c r="BJ61" i="15"/>
  <c r="BI61" i="15"/>
  <c r="BK61" i="15" s="1" a="1"/>
  <c r="BK61" i="15" s="1"/>
  <c r="BF61" i="15"/>
  <c r="BE61" i="15"/>
  <c r="BG61" i="15" s="1" a="1"/>
  <c r="BG61" i="15" s="1"/>
  <c r="BB61" i="15"/>
  <c r="BA61" i="15"/>
  <c r="BC61" i="15" s="1" a="1"/>
  <c r="BC61" i="15" s="1"/>
  <c r="AW61" i="15"/>
  <c r="AY61" i="15" s="1" a="1"/>
  <c r="AY61" i="15" s="1"/>
  <c r="AT61" i="15"/>
  <c r="AS61" i="15"/>
  <c r="AU61" i="15" s="1" a="1"/>
  <c r="AU61" i="15" s="1"/>
  <c r="AP61" i="15"/>
  <c r="AO61" i="15"/>
  <c r="AQ61" i="15" s="1" a="1"/>
  <c r="AQ61" i="15" s="1"/>
  <c r="AL61" i="15"/>
  <c r="AK61" i="15"/>
  <c r="AM61" i="15" s="1" a="1"/>
  <c r="AM61" i="15" s="1"/>
  <c r="AH61" i="15"/>
  <c r="AG61" i="15"/>
  <c r="AI61" i="15" s="1" a="1"/>
  <c r="AI61" i="15" s="1"/>
  <c r="AD61" i="15"/>
  <c r="AC61" i="15"/>
  <c r="AE61" i="15" s="1" a="1"/>
  <c r="AE61" i="15" s="1"/>
  <c r="Z61" i="15"/>
  <c r="Y61" i="15"/>
  <c r="AA61" i="15" s="1" a="1"/>
  <c r="AA61" i="15" s="1"/>
  <c r="BY60" i="15"/>
  <c r="CA60" i="15" s="1" a="1"/>
  <c r="CA60" i="15" s="1"/>
  <c r="BV60" i="15"/>
  <c r="BU60" i="15"/>
  <c r="BW60" i="15" s="1" a="1"/>
  <c r="BW60" i="15" s="1"/>
  <c r="BR60" i="15"/>
  <c r="BQ60" i="15"/>
  <c r="BS60" i="15" s="1" a="1"/>
  <c r="BS60" i="15" s="1"/>
  <c r="BN60" i="15"/>
  <c r="BM60" i="15"/>
  <c r="BO60" i="15" s="1" a="1"/>
  <c r="BO60" i="15" s="1"/>
  <c r="BJ60" i="15"/>
  <c r="BI60" i="15"/>
  <c r="BK60" i="15" s="1" a="1"/>
  <c r="BK60" i="15" s="1"/>
  <c r="BF60" i="15"/>
  <c r="BE60" i="15"/>
  <c r="BG60" i="15" s="1" a="1"/>
  <c r="BG60" i="15" s="1"/>
  <c r="BB60" i="15"/>
  <c r="BA60" i="15"/>
  <c r="BC60" i="15" s="1" a="1"/>
  <c r="BC60" i="15" s="1"/>
  <c r="AW60" i="15"/>
  <c r="AY60" i="15" s="1" a="1"/>
  <c r="AY60" i="15" s="1"/>
  <c r="AT60" i="15"/>
  <c r="AS60" i="15"/>
  <c r="AU60" i="15" s="1" a="1"/>
  <c r="AU60" i="15" s="1"/>
  <c r="AP60" i="15"/>
  <c r="AO60" i="15"/>
  <c r="AQ60" i="15" s="1" a="1"/>
  <c r="AQ60" i="15" s="1"/>
  <c r="AL60" i="15"/>
  <c r="AK60" i="15"/>
  <c r="AM60" i="15" s="1" a="1"/>
  <c r="AM60" i="15" s="1"/>
  <c r="AH60" i="15"/>
  <c r="AG60" i="15"/>
  <c r="AI60" i="15" s="1" a="1"/>
  <c r="AI60" i="15" s="1"/>
  <c r="AD60" i="15"/>
  <c r="AC60" i="15"/>
  <c r="AE60" i="15" s="1" a="1"/>
  <c r="AE60" i="15" s="1"/>
  <c r="Z60" i="15"/>
  <c r="Y60" i="15"/>
  <c r="AA60" i="15" s="1" a="1"/>
  <c r="AA60" i="15" s="1"/>
  <c r="BY59" i="15"/>
  <c r="CA59" i="15" s="1" a="1"/>
  <c r="CA59" i="15" s="1"/>
  <c r="BV59" i="15"/>
  <c r="BU59" i="15"/>
  <c r="BW59" i="15" s="1" a="1"/>
  <c r="BW59" i="15" s="1"/>
  <c r="BR59" i="15"/>
  <c r="BQ59" i="15"/>
  <c r="BS59" i="15" s="1" a="1"/>
  <c r="BS59" i="15" s="1"/>
  <c r="BN59" i="15"/>
  <c r="BM59" i="15"/>
  <c r="BO59" i="15" s="1" a="1"/>
  <c r="BO59" i="15" s="1"/>
  <c r="BJ59" i="15"/>
  <c r="BI59" i="15"/>
  <c r="BK59" i="15" s="1" a="1"/>
  <c r="BK59" i="15" s="1"/>
  <c r="BF59" i="15"/>
  <c r="BE59" i="15"/>
  <c r="BG59" i="15" s="1" a="1"/>
  <c r="BG59" i="15" s="1"/>
  <c r="BB59" i="15"/>
  <c r="BA59" i="15"/>
  <c r="BC59" i="15" s="1" a="1"/>
  <c r="BC59" i="15" s="1"/>
  <c r="AW59" i="15"/>
  <c r="AY59" i="15" s="1" a="1"/>
  <c r="AY59" i="15" s="1"/>
  <c r="AT59" i="15"/>
  <c r="AS59" i="15"/>
  <c r="AU59" i="15" s="1" a="1"/>
  <c r="AU59" i="15" s="1"/>
  <c r="AP59" i="15"/>
  <c r="AO59" i="15"/>
  <c r="AQ59" i="15" s="1" a="1"/>
  <c r="AQ59" i="15" s="1"/>
  <c r="AL59" i="15"/>
  <c r="AK59" i="15"/>
  <c r="AM59" i="15" s="1" a="1"/>
  <c r="AM59" i="15" s="1"/>
  <c r="AH59" i="15"/>
  <c r="AG59" i="15"/>
  <c r="AI59" i="15" s="1" a="1"/>
  <c r="AI59" i="15" s="1"/>
  <c r="AD59" i="15"/>
  <c r="AC59" i="15"/>
  <c r="AE59" i="15" s="1" a="1"/>
  <c r="AE59" i="15" s="1"/>
  <c r="Z59" i="15"/>
  <c r="Y59" i="15"/>
  <c r="AA59" i="15" s="1" a="1"/>
  <c r="AA59" i="15" s="1"/>
  <c r="CA58" i="15" a="1"/>
  <c r="CA58" i="15" s="1"/>
  <c r="BY58" i="15"/>
  <c r="BV58" i="15"/>
  <c r="BU58" i="15"/>
  <c r="BW58" i="15" s="1" a="1"/>
  <c r="BW58" i="15" s="1"/>
  <c r="BR58" i="15"/>
  <c r="BQ58" i="15"/>
  <c r="BS58" i="15" s="1" a="1"/>
  <c r="BS58" i="15" s="1"/>
  <c r="BN58" i="15"/>
  <c r="BM58" i="15"/>
  <c r="BO58" i="15" s="1" a="1"/>
  <c r="BO58" i="15" s="1"/>
  <c r="BJ58" i="15"/>
  <c r="BI58" i="15"/>
  <c r="BK58" i="15" s="1" a="1"/>
  <c r="BK58" i="15" s="1"/>
  <c r="BF58" i="15"/>
  <c r="BE58" i="15"/>
  <c r="BG58" i="15" s="1" a="1"/>
  <c r="BG58" i="15" s="1"/>
  <c r="BB58" i="15"/>
  <c r="BA58" i="15"/>
  <c r="BC58" i="15" s="1" a="1"/>
  <c r="BC58" i="15" s="1"/>
  <c r="AW58" i="15"/>
  <c r="AY58" i="15" s="1" a="1"/>
  <c r="AY58" i="15" s="1"/>
  <c r="AT58" i="15"/>
  <c r="AS58" i="15"/>
  <c r="AU58" i="15" s="1" a="1"/>
  <c r="AU58" i="15" s="1"/>
  <c r="AP58" i="15"/>
  <c r="AO58" i="15"/>
  <c r="AQ58" i="15" s="1" a="1"/>
  <c r="AQ58" i="15" s="1"/>
  <c r="AL58" i="15"/>
  <c r="AK58" i="15"/>
  <c r="AM58" i="15" s="1" a="1"/>
  <c r="AM58" i="15" s="1"/>
  <c r="AH58" i="15"/>
  <c r="AG58" i="15"/>
  <c r="AI58" i="15" s="1" a="1"/>
  <c r="AI58" i="15" s="1"/>
  <c r="AD58" i="15"/>
  <c r="AC58" i="15"/>
  <c r="AE58" i="15" s="1" a="1"/>
  <c r="AE58" i="15" s="1"/>
  <c r="Z58" i="15"/>
  <c r="Y58" i="15"/>
  <c r="AA58" i="15" s="1" a="1"/>
  <c r="AA58" i="15" s="1"/>
  <c r="BY57" i="15"/>
  <c r="CA57" i="15" s="1" a="1"/>
  <c r="CA57" i="15" s="1"/>
  <c r="BV57" i="15"/>
  <c r="BU57" i="15"/>
  <c r="BW57" i="15" s="1" a="1"/>
  <c r="BW57" i="15" s="1"/>
  <c r="BR57" i="15"/>
  <c r="BQ57" i="15"/>
  <c r="BS57" i="15" s="1" a="1"/>
  <c r="BS57" i="15" s="1"/>
  <c r="BN57" i="15"/>
  <c r="BM57" i="15"/>
  <c r="BO57" i="15" s="1" a="1"/>
  <c r="BO57" i="15" s="1"/>
  <c r="BJ57" i="15"/>
  <c r="BI57" i="15"/>
  <c r="BK57" i="15" s="1" a="1"/>
  <c r="BK57" i="15" s="1"/>
  <c r="BF57" i="15"/>
  <c r="BE57" i="15"/>
  <c r="BG57" i="15" s="1" a="1"/>
  <c r="BG57" i="15" s="1"/>
  <c r="BB57" i="15"/>
  <c r="BA57" i="15"/>
  <c r="BC57" i="15" s="1" a="1"/>
  <c r="BC57" i="15" s="1"/>
  <c r="AW57" i="15"/>
  <c r="AY57" i="15" s="1" a="1"/>
  <c r="AY57" i="15" s="1"/>
  <c r="AT57" i="15"/>
  <c r="AS57" i="15"/>
  <c r="AU57" i="15" s="1" a="1"/>
  <c r="AU57" i="15" s="1"/>
  <c r="AP57" i="15"/>
  <c r="AO57" i="15"/>
  <c r="AQ57" i="15" s="1" a="1"/>
  <c r="AQ57" i="15" s="1"/>
  <c r="AL57" i="15"/>
  <c r="AK57" i="15"/>
  <c r="AM57" i="15" s="1" a="1"/>
  <c r="AM57" i="15" s="1"/>
  <c r="AH57" i="15"/>
  <c r="AG57" i="15"/>
  <c r="AI57" i="15" s="1" a="1"/>
  <c r="AI57" i="15" s="1"/>
  <c r="AD57" i="15"/>
  <c r="AC57" i="15"/>
  <c r="AE57" i="15" s="1" a="1"/>
  <c r="AE57" i="15" s="1"/>
  <c r="Z57" i="15"/>
  <c r="Y57" i="15"/>
  <c r="AA57" i="15" s="1" a="1"/>
  <c r="AA57" i="15" s="1"/>
  <c r="BY56" i="15"/>
  <c r="CA56" i="15" s="1" a="1"/>
  <c r="CA56" i="15" s="1"/>
  <c r="BV56" i="15"/>
  <c r="BU56" i="15"/>
  <c r="BW56" i="15" s="1" a="1"/>
  <c r="BW56" i="15" s="1"/>
  <c r="BR56" i="15"/>
  <c r="BQ56" i="15"/>
  <c r="BS56" i="15" s="1" a="1"/>
  <c r="BS56" i="15" s="1"/>
  <c r="BN56" i="15"/>
  <c r="BM56" i="15"/>
  <c r="BO56" i="15" s="1" a="1"/>
  <c r="BO56" i="15" s="1"/>
  <c r="BJ56" i="15"/>
  <c r="BI56" i="15"/>
  <c r="BK56" i="15" s="1" a="1"/>
  <c r="BK56" i="15" s="1"/>
  <c r="BF56" i="15"/>
  <c r="BE56" i="15"/>
  <c r="BG56" i="15" s="1" a="1"/>
  <c r="BG56" i="15" s="1"/>
  <c r="BB56" i="15"/>
  <c r="BA56" i="15"/>
  <c r="BC56" i="15" s="1" a="1"/>
  <c r="BC56" i="15" s="1"/>
  <c r="AW56" i="15"/>
  <c r="AY56" i="15" s="1" a="1"/>
  <c r="AY56" i="15" s="1"/>
  <c r="AT56" i="15"/>
  <c r="AS56" i="15"/>
  <c r="AU56" i="15" s="1" a="1"/>
  <c r="AU56" i="15" s="1"/>
  <c r="AP56" i="15"/>
  <c r="AO56" i="15"/>
  <c r="AQ56" i="15" s="1" a="1"/>
  <c r="AQ56" i="15" s="1"/>
  <c r="AL56" i="15"/>
  <c r="AK56" i="15"/>
  <c r="AM56" i="15" s="1" a="1"/>
  <c r="AM56" i="15" s="1"/>
  <c r="AH56" i="15"/>
  <c r="AG56" i="15"/>
  <c r="AI56" i="15" s="1" a="1"/>
  <c r="AI56" i="15" s="1"/>
  <c r="AD56" i="15"/>
  <c r="AC56" i="15"/>
  <c r="AE56" i="15" s="1" a="1"/>
  <c r="AE56" i="15" s="1"/>
  <c r="Z56" i="15"/>
  <c r="Y56" i="15"/>
  <c r="AA56" i="15" s="1" a="1"/>
  <c r="AA56" i="15" s="1"/>
  <c r="BY55" i="15"/>
  <c r="CA55" i="15" s="1" a="1"/>
  <c r="CA55" i="15" s="1"/>
  <c r="BW55" i="15" a="1"/>
  <c r="BW55" i="15" s="1"/>
  <c r="BV55" i="15"/>
  <c r="BU55" i="15"/>
  <c r="BR55" i="15"/>
  <c r="BQ55" i="15"/>
  <c r="BS55" i="15" s="1" a="1"/>
  <c r="BS55" i="15" s="1"/>
  <c r="BN55" i="15"/>
  <c r="BM55" i="15"/>
  <c r="BO55" i="15" s="1" a="1"/>
  <c r="BO55" i="15" s="1"/>
  <c r="BJ55" i="15"/>
  <c r="BI55" i="15"/>
  <c r="BK55" i="15" s="1" a="1"/>
  <c r="BK55" i="15" s="1"/>
  <c r="BF55" i="15"/>
  <c r="BE55" i="15"/>
  <c r="BG55" i="15" s="1" a="1"/>
  <c r="BG55" i="15" s="1"/>
  <c r="BB55" i="15"/>
  <c r="BA55" i="15"/>
  <c r="BC55" i="15" s="1" a="1"/>
  <c r="BC55" i="15" s="1"/>
  <c r="AW55" i="15"/>
  <c r="AY55" i="15" s="1" a="1"/>
  <c r="AY55" i="15" s="1"/>
  <c r="AT55" i="15"/>
  <c r="AS55" i="15"/>
  <c r="AU55" i="15" s="1" a="1"/>
  <c r="AU55" i="15" s="1"/>
  <c r="AP55" i="15"/>
  <c r="AO55" i="15"/>
  <c r="AQ55" i="15" s="1" a="1"/>
  <c r="AQ55" i="15" s="1"/>
  <c r="AL55" i="15"/>
  <c r="AK55" i="15"/>
  <c r="AM55" i="15" s="1" a="1"/>
  <c r="AM55" i="15" s="1"/>
  <c r="AH55" i="15"/>
  <c r="AG55" i="15"/>
  <c r="AI55" i="15" s="1" a="1"/>
  <c r="AI55" i="15" s="1"/>
  <c r="AD55" i="15"/>
  <c r="AC55" i="15"/>
  <c r="AE55" i="15" s="1" a="1"/>
  <c r="AE55" i="15" s="1"/>
  <c r="Z55" i="15"/>
  <c r="Y55" i="15"/>
  <c r="AA55" i="15" s="1" a="1"/>
  <c r="AA55" i="15" s="1"/>
  <c r="BY54" i="15"/>
  <c r="CA54" i="15" s="1" a="1"/>
  <c r="CA54" i="15" s="1"/>
  <c r="BV54" i="15"/>
  <c r="BU54" i="15"/>
  <c r="BW54" i="15" s="1" a="1"/>
  <c r="BW54" i="15" s="1"/>
  <c r="BR54" i="15"/>
  <c r="BQ54" i="15"/>
  <c r="BS54" i="15" s="1" a="1"/>
  <c r="BS54" i="15" s="1"/>
  <c r="BN54" i="15"/>
  <c r="BM54" i="15"/>
  <c r="BO54" i="15" s="1" a="1"/>
  <c r="BO54" i="15" s="1"/>
  <c r="BJ54" i="15"/>
  <c r="BI54" i="15"/>
  <c r="BK54" i="15" s="1" a="1"/>
  <c r="BK54" i="15" s="1"/>
  <c r="BF54" i="15"/>
  <c r="BE54" i="15"/>
  <c r="BG54" i="15" s="1" a="1"/>
  <c r="BG54" i="15" s="1"/>
  <c r="BB54" i="15"/>
  <c r="BA54" i="15"/>
  <c r="BC54" i="15" s="1" a="1"/>
  <c r="BC54" i="15" s="1"/>
  <c r="AW54" i="15"/>
  <c r="AY54" i="15" s="1" a="1"/>
  <c r="AY54" i="15" s="1"/>
  <c r="AT54" i="15"/>
  <c r="AS54" i="15"/>
  <c r="AU54" i="15" s="1" a="1"/>
  <c r="AU54" i="15" s="1"/>
  <c r="AP54" i="15"/>
  <c r="AO54" i="15"/>
  <c r="AQ54" i="15" s="1" a="1"/>
  <c r="AQ54" i="15" s="1"/>
  <c r="AL54" i="15"/>
  <c r="AK54" i="15"/>
  <c r="AM54" i="15" s="1" a="1"/>
  <c r="AM54" i="15" s="1"/>
  <c r="AH54" i="15"/>
  <c r="AG54" i="15"/>
  <c r="AI54" i="15" s="1" a="1"/>
  <c r="AI54" i="15" s="1"/>
  <c r="AD54" i="15"/>
  <c r="AC54" i="15"/>
  <c r="AE54" i="15" s="1" a="1"/>
  <c r="AE54" i="15" s="1"/>
  <c r="Z54" i="15"/>
  <c r="Y54" i="15"/>
  <c r="AA54" i="15" s="1" a="1"/>
  <c r="AA54" i="15" s="1"/>
  <c r="BY53" i="15"/>
  <c r="CA53" i="15" s="1" a="1"/>
  <c r="CA53" i="15" s="1"/>
  <c r="BV53" i="15"/>
  <c r="BU53" i="15"/>
  <c r="BW53" i="15" s="1" a="1"/>
  <c r="BW53" i="15" s="1"/>
  <c r="BR53" i="15"/>
  <c r="BQ53" i="15"/>
  <c r="BS53" i="15" s="1" a="1"/>
  <c r="BS53" i="15" s="1"/>
  <c r="BN53" i="15"/>
  <c r="BM53" i="15"/>
  <c r="BO53" i="15" s="1" a="1"/>
  <c r="BO53" i="15" s="1"/>
  <c r="BJ53" i="15"/>
  <c r="BI53" i="15"/>
  <c r="BK53" i="15" s="1" a="1"/>
  <c r="BK53" i="15" s="1"/>
  <c r="BF53" i="15"/>
  <c r="BE53" i="15"/>
  <c r="BG53" i="15" s="1" a="1"/>
  <c r="BG53" i="15" s="1"/>
  <c r="BB53" i="15"/>
  <c r="BA53" i="15"/>
  <c r="BC53" i="15" s="1" a="1"/>
  <c r="BC53" i="15" s="1"/>
  <c r="AW53" i="15"/>
  <c r="AY53" i="15" s="1" a="1"/>
  <c r="AY53" i="15" s="1"/>
  <c r="AT53" i="15"/>
  <c r="AS53" i="15"/>
  <c r="AU53" i="15" s="1" a="1"/>
  <c r="AU53" i="15" s="1"/>
  <c r="AP53" i="15"/>
  <c r="AO53" i="15"/>
  <c r="AQ53" i="15" s="1" a="1"/>
  <c r="AQ53" i="15" s="1"/>
  <c r="AM53" i="15" a="1"/>
  <c r="AM53" i="15" s="1"/>
  <c r="AL53" i="15"/>
  <c r="AK53" i="15"/>
  <c r="AH53" i="15"/>
  <c r="AG53" i="15"/>
  <c r="AI53" i="15" s="1" a="1"/>
  <c r="AI53" i="15" s="1"/>
  <c r="AD53" i="15"/>
  <c r="AC53" i="15"/>
  <c r="AE53" i="15" s="1" a="1"/>
  <c r="AE53" i="15" s="1"/>
  <c r="Z53" i="15"/>
  <c r="Y53" i="15"/>
  <c r="AA53" i="15" s="1" a="1"/>
  <c r="AA53" i="15" s="1"/>
  <c r="BY52" i="15"/>
  <c r="CA52" i="15" s="1" a="1"/>
  <c r="CA52" i="15" s="1"/>
  <c r="BV52" i="15"/>
  <c r="BU52" i="15"/>
  <c r="BW52" i="15" s="1" a="1"/>
  <c r="BW52" i="15" s="1"/>
  <c r="BR52" i="15"/>
  <c r="BQ52" i="15"/>
  <c r="BS52" i="15" s="1" a="1"/>
  <c r="BS52" i="15" s="1"/>
  <c r="BN52" i="15"/>
  <c r="BM52" i="15"/>
  <c r="BO52" i="15" s="1" a="1"/>
  <c r="BO52" i="15" s="1"/>
  <c r="BJ52" i="15"/>
  <c r="BI52" i="15"/>
  <c r="BK52" i="15" s="1" a="1"/>
  <c r="BK52" i="15" s="1"/>
  <c r="BF52" i="15"/>
  <c r="BE52" i="15"/>
  <c r="BG52" i="15" s="1" a="1"/>
  <c r="BG52" i="15" s="1"/>
  <c r="BB52" i="15"/>
  <c r="BA52" i="15"/>
  <c r="BC52" i="15" s="1" a="1"/>
  <c r="BC52" i="15" s="1"/>
  <c r="AW52" i="15"/>
  <c r="AY52" i="15" s="1" a="1"/>
  <c r="AY52" i="15" s="1"/>
  <c r="AU52" i="15" a="1"/>
  <c r="AU52" i="15" s="1"/>
  <c r="AT52" i="15"/>
  <c r="AS52" i="15"/>
  <c r="AP52" i="15"/>
  <c r="AO52" i="15"/>
  <c r="AQ52" i="15" s="1" a="1"/>
  <c r="AQ52" i="15" s="1"/>
  <c r="AL52" i="15"/>
  <c r="AK52" i="15"/>
  <c r="AM52" i="15" s="1" a="1"/>
  <c r="AM52" i="15" s="1"/>
  <c r="AH52" i="15"/>
  <c r="AG52" i="15"/>
  <c r="AI52" i="15" s="1" a="1"/>
  <c r="AI52" i="15" s="1"/>
  <c r="AD52" i="15"/>
  <c r="AC52" i="15"/>
  <c r="AE52" i="15" s="1" a="1"/>
  <c r="AE52" i="15" s="1"/>
  <c r="Z52" i="15"/>
  <c r="Y52" i="15"/>
  <c r="AA52" i="15" s="1" a="1"/>
  <c r="AA52" i="15" s="1"/>
  <c r="BY51" i="15"/>
  <c r="CA51" i="15" s="1" a="1"/>
  <c r="CA51" i="15" s="1"/>
  <c r="BV51" i="15"/>
  <c r="BU51" i="15"/>
  <c r="BW51" i="15" s="1" a="1"/>
  <c r="BW51" i="15" s="1"/>
  <c r="BR51" i="15"/>
  <c r="BQ51" i="15"/>
  <c r="BS51" i="15" s="1" a="1"/>
  <c r="BS51" i="15" s="1"/>
  <c r="BN51" i="15"/>
  <c r="BM51" i="15"/>
  <c r="BO51" i="15" s="1" a="1"/>
  <c r="BO51" i="15" s="1"/>
  <c r="BJ51" i="15"/>
  <c r="BI51" i="15"/>
  <c r="BK51" i="15" s="1" a="1"/>
  <c r="BK51" i="15" s="1"/>
  <c r="BF51" i="15"/>
  <c r="BE51" i="15"/>
  <c r="BG51" i="15" s="1" a="1"/>
  <c r="BG51" i="15" s="1"/>
  <c r="BB51" i="15"/>
  <c r="BA51" i="15"/>
  <c r="BC51" i="15" s="1" a="1"/>
  <c r="BC51" i="15" s="1"/>
  <c r="AW51" i="15"/>
  <c r="AY51" i="15" s="1" a="1"/>
  <c r="AY51" i="15" s="1"/>
  <c r="AU51" i="15" a="1"/>
  <c r="AU51" i="15" s="1"/>
  <c r="AT51" i="15"/>
  <c r="AS51" i="15"/>
  <c r="AQ51" i="15" a="1"/>
  <c r="AQ51" i="15" s="1"/>
  <c r="AP51" i="15"/>
  <c r="AO51" i="15"/>
  <c r="AL51" i="15"/>
  <c r="AK51" i="15"/>
  <c r="AM51" i="15" s="1" a="1"/>
  <c r="AM51" i="15" s="1"/>
  <c r="AH51" i="15"/>
  <c r="AG51" i="15"/>
  <c r="AI51" i="15" s="1" a="1"/>
  <c r="AI51" i="15" s="1"/>
  <c r="AD51" i="15"/>
  <c r="AC51" i="15"/>
  <c r="AE51" i="15" s="1" a="1"/>
  <c r="AE51" i="15" s="1"/>
  <c r="AA51" i="15" a="1"/>
  <c r="AA51" i="15" s="1"/>
  <c r="Z51" i="15"/>
  <c r="Y51" i="15"/>
  <c r="BY50" i="15"/>
  <c r="CA50" i="15" s="1" a="1"/>
  <c r="CA50" i="15" s="1"/>
  <c r="BV50" i="15"/>
  <c r="BU50" i="15"/>
  <c r="BW50" i="15" s="1" a="1"/>
  <c r="BW50" i="15" s="1"/>
  <c r="BR50" i="15"/>
  <c r="BQ50" i="15"/>
  <c r="BS50" i="15" s="1" a="1"/>
  <c r="BS50" i="15" s="1"/>
  <c r="BN50" i="15"/>
  <c r="BM50" i="15"/>
  <c r="BO50" i="15" s="1" a="1"/>
  <c r="BO50" i="15" s="1"/>
  <c r="BJ50" i="15"/>
  <c r="BI50" i="15"/>
  <c r="BK50" i="15" s="1" a="1"/>
  <c r="BK50" i="15" s="1"/>
  <c r="BF50" i="15"/>
  <c r="BE50" i="15"/>
  <c r="BG50" i="15" s="1" a="1"/>
  <c r="BG50" i="15" s="1"/>
  <c r="BB50" i="15"/>
  <c r="BA50" i="15"/>
  <c r="BC50" i="15" s="1" a="1"/>
  <c r="BC50" i="15" s="1"/>
  <c r="AY50" i="15" a="1"/>
  <c r="AY50" i="15" s="1"/>
  <c r="AW50" i="15"/>
  <c r="AT50" i="15"/>
  <c r="AS50" i="15"/>
  <c r="AU50" i="15" s="1" a="1"/>
  <c r="AU50" i="15" s="1"/>
  <c r="AP50" i="15"/>
  <c r="AO50" i="15"/>
  <c r="AQ50" i="15" s="1" a="1"/>
  <c r="AQ50" i="15" s="1"/>
  <c r="AL50" i="15"/>
  <c r="AK50" i="15"/>
  <c r="AM50" i="15" s="1" a="1"/>
  <c r="AM50" i="15" s="1"/>
  <c r="AH50" i="15"/>
  <c r="AG50" i="15"/>
  <c r="AI50" i="15" s="1" a="1"/>
  <c r="AI50" i="15" s="1"/>
  <c r="AD50" i="15"/>
  <c r="AC50" i="15"/>
  <c r="AE50" i="15" s="1" a="1"/>
  <c r="AE50" i="15" s="1"/>
  <c r="Z50" i="15"/>
  <c r="Y50" i="15"/>
  <c r="AA50" i="15" s="1" a="1"/>
  <c r="AA50" i="15" s="1"/>
  <c r="BY49" i="15"/>
  <c r="CA49" i="15" s="1" a="1"/>
  <c r="CA49" i="15" s="1"/>
  <c r="BV49" i="15"/>
  <c r="BU49" i="15"/>
  <c r="BW49" i="15" s="1" a="1"/>
  <c r="BW49" i="15" s="1"/>
  <c r="BR49" i="15"/>
  <c r="BQ49" i="15"/>
  <c r="BS49" i="15" s="1" a="1"/>
  <c r="BS49" i="15" s="1"/>
  <c r="BN49" i="15"/>
  <c r="BM49" i="15"/>
  <c r="BO49" i="15" s="1" a="1"/>
  <c r="BO49" i="15" s="1"/>
  <c r="BJ49" i="15"/>
  <c r="BI49" i="15"/>
  <c r="BK49" i="15" s="1" a="1"/>
  <c r="BK49" i="15" s="1"/>
  <c r="BF49" i="15"/>
  <c r="BE49" i="15"/>
  <c r="BG49" i="15" s="1" a="1"/>
  <c r="BG49" i="15" s="1"/>
  <c r="BB49" i="15"/>
  <c r="BA49" i="15"/>
  <c r="BC49" i="15" s="1" a="1"/>
  <c r="BC49" i="15" s="1"/>
  <c r="AW49" i="15"/>
  <c r="AY49" i="15" s="1" a="1"/>
  <c r="AY49" i="15" s="1"/>
  <c r="AT49" i="15"/>
  <c r="AS49" i="15"/>
  <c r="AU49" i="15" s="1" a="1"/>
  <c r="AU49" i="15" s="1"/>
  <c r="AP49" i="15"/>
  <c r="AO49" i="15"/>
  <c r="AQ49" i="15" s="1" a="1"/>
  <c r="AQ49" i="15" s="1"/>
  <c r="AL49" i="15"/>
  <c r="AK49" i="15"/>
  <c r="AM49" i="15" s="1" a="1"/>
  <c r="AM49" i="15" s="1"/>
  <c r="AH49" i="15"/>
  <c r="AG49" i="15"/>
  <c r="AI49" i="15" s="1" a="1"/>
  <c r="AI49" i="15" s="1"/>
  <c r="AD49" i="15"/>
  <c r="AC49" i="15"/>
  <c r="AE49" i="15" s="1" a="1"/>
  <c r="AE49" i="15" s="1"/>
  <c r="Z49" i="15"/>
  <c r="Y49" i="15"/>
  <c r="AA49" i="15" s="1" a="1"/>
  <c r="AA49" i="15" s="1"/>
  <c r="CA48" i="15" a="1"/>
  <c r="CA48" i="15" s="1"/>
  <c r="BY48" i="15"/>
  <c r="BV48" i="15"/>
  <c r="BU48" i="15"/>
  <c r="BW48" i="15" s="1" a="1"/>
  <c r="BW48" i="15" s="1"/>
  <c r="BR48" i="15"/>
  <c r="BQ48" i="15"/>
  <c r="BS48" i="15" s="1" a="1"/>
  <c r="BS48" i="15" s="1"/>
  <c r="BN48" i="15"/>
  <c r="BM48" i="15"/>
  <c r="BO48" i="15" s="1" a="1"/>
  <c r="BO48" i="15" s="1"/>
  <c r="BJ48" i="15"/>
  <c r="BI48" i="15"/>
  <c r="BK48" i="15" s="1" a="1"/>
  <c r="BK48" i="15" s="1"/>
  <c r="BF48" i="15"/>
  <c r="BE48" i="15"/>
  <c r="BG48" i="15" s="1" a="1"/>
  <c r="BG48" i="15" s="1"/>
  <c r="BB48" i="15"/>
  <c r="BA48" i="15"/>
  <c r="BC48" i="15" s="1" a="1"/>
  <c r="BC48" i="15" s="1"/>
  <c r="AY48" i="15" a="1"/>
  <c r="AY48" i="15" s="1"/>
  <c r="AW48" i="15"/>
  <c r="AT48" i="15"/>
  <c r="AS48" i="15"/>
  <c r="AU48" i="15" s="1" a="1"/>
  <c r="AU48" i="15" s="1"/>
  <c r="AQ48" i="15" a="1"/>
  <c r="AQ48" i="15" s="1"/>
  <c r="AP48" i="15"/>
  <c r="AO48" i="15"/>
  <c r="AL48" i="15"/>
  <c r="AK48" i="15"/>
  <c r="AM48" i="15" s="1" a="1"/>
  <c r="AM48" i="15" s="1"/>
  <c r="AH48" i="15"/>
  <c r="AG48" i="15"/>
  <c r="AI48" i="15" s="1" a="1"/>
  <c r="AI48" i="15" s="1"/>
  <c r="AD48" i="15"/>
  <c r="AC48" i="15"/>
  <c r="AE48" i="15" s="1" a="1"/>
  <c r="AE48" i="15" s="1"/>
  <c r="Z48" i="15"/>
  <c r="Y48" i="15"/>
  <c r="AA48" i="15" s="1" a="1"/>
  <c r="AA48" i="15" s="1"/>
  <c r="BY47" i="15"/>
  <c r="CA47" i="15" s="1" a="1"/>
  <c r="CA47" i="15" s="1"/>
  <c r="BV47" i="15"/>
  <c r="BU47" i="15"/>
  <c r="BW47" i="15" s="1" a="1"/>
  <c r="BW47" i="15" s="1"/>
  <c r="BR47" i="15"/>
  <c r="BQ47" i="15"/>
  <c r="BS47" i="15" s="1" a="1"/>
  <c r="BS47" i="15" s="1"/>
  <c r="BN47" i="15"/>
  <c r="BM47" i="15"/>
  <c r="BO47" i="15" s="1" a="1"/>
  <c r="BO47" i="15" s="1"/>
  <c r="BJ47" i="15"/>
  <c r="BI47" i="15"/>
  <c r="BK47" i="15" s="1" a="1"/>
  <c r="BK47" i="15" s="1"/>
  <c r="BF47" i="15"/>
  <c r="BE47" i="15"/>
  <c r="BG47" i="15" s="1" a="1"/>
  <c r="BG47" i="15" s="1"/>
  <c r="BB47" i="15"/>
  <c r="BA47" i="15"/>
  <c r="BC47" i="15" s="1" a="1"/>
  <c r="BC47" i="15" s="1"/>
  <c r="AW47" i="15"/>
  <c r="AY47" i="15" s="1" a="1"/>
  <c r="AY47" i="15" s="1"/>
  <c r="AT47" i="15"/>
  <c r="AS47" i="15"/>
  <c r="AU47" i="15" s="1" a="1"/>
  <c r="AU47" i="15" s="1"/>
  <c r="AP47" i="15"/>
  <c r="AO47" i="15"/>
  <c r="AQ47" i="15" s="1" a="1"/>
  <c r="AQ47" i="15" s="1"/>
  <c r="AM47" i="15" a="1"/>
  <c r="AM47" i="15" s="1"/>
  <c r="AL47" i="15"/>
  <c r="AK47" i="15"/>
  <c r="AH47" i="15"/>
  <c r="AG47" i="15"/>
  <c r="AI47" i="15" s="1" a="1"/>
  <c r="AI47" i="15" s="1"/>
  <c r="AD47" i="15"/>
  <c r="AC47" i="15"/>
  <c r="AE47" i="15" s="1" a="1"/>
  <c r="AE47" i="15" s="1"/>
  <c r="Z47" i="15"/>
  <c r="Y47" i="15"/>
  <c r="AA47" i="15" s="1" a="1"/>
  <c r="AA47" i="15" s="1"/>
  <c r="BY46" i="15"/>
  <c r="CA46" i="15" s="1" a="1"/>
  <c r="CA46" i="15" s="1"/>
  <c r="BV46" i="15"/>
  <c r="BU46" i="15"/>
  <c r="BW46" i="15" s="1" a="1"/>
  <c r="BW46" i="15" s="1"/>
  <c r="BR46" i="15"/>
  <c r="BQ46" i="15"/>
  <c r="BS46" i="15" s="1" a="1"/>
  <c r="BS46" i="15" s="1"/>
  <c r="BN46" i="15"/>
  <c r="BM46" i="15"/>
  <c r="BO46" i="15" s="1" a="1"/>
  <c r="BO46" i="15" s="1"/>
  <c r="BJ46" i="15"/>
  <c r="BI46" i="15"/>
  <c r="BK46" i="15" s="1" a="1"/>
  <c r="BK46" i="15" s="1"/>
  <c r="BF46" i="15"/>
  <c r="BE46" i="15"/>
  <c r="BG46" i="15" s="1" a="1"/>
  <c r="BG46" i="15" s="1"/>
  <c r="BB46" i="15"/>
  <c r="BA46" i="15"/>
  <c r="BC46" i="15" s="1" a="1"/>
  <c r="BC46" i="15" s="1"/>
  <c r="AW46" i="15"/>
  <c r="AY46" i="15" s="1" a="1"/>
  <c r="AY46" i="15" s="1"/>
  <c r="AT46" i="15"/>
  <c r="AS46" i="15"/>
  <c r="AU46" i="15" s="1" a="1"/>
  <c r="AU46" i="15" s="1"/>
  <c r="AP46" i="15"/>
  <c r="AO46" i="15"/>
  <c r="AQ46" i="15" s="1" a="1"/>
  <c r="AQ46" i="15" s="1"/>
  <c r="AL46" i="15"/>
  <c r="AK46" i="15"/>
  <c r="AM46" i="15" s="1" a="1"/>
  <c r="AM46" i="15" s="1"/>
  <c r="AH46" i="15"/>
  <c r="AG46" i="15"/>
  <c r="AI46" i="15" s="1" a="1"/>
  <c r="AI46" i="15" s="1"/>
  <c r="AD46" i="15"/>
  <c r="AC46" i="15"/>
  <c r="AE46" i="15" s="1" a="1"/>
  <c r="AE46" i="15" s="1"/>
  <c r="Z46" i="15"/>
  <c r="Y46" i="15"/>
  <c r="AA46" i="15" s="1" a="1"/>
  <c r="AA46" i="15" s="1"/>
  <c r="BY45" i="15"/>
  <c r="CA45" i="15" s="1" a="1"/>
  <c r="CA45" i="15" s="1"/>
  <c r="BV45" i="15"/>
  <c r="BU45" i="15"/>
  <c r="BW45" i="15" s="1" a="1"/>
  <c r="BW45" i="15" s="1"/>
  <c r="BR45" i="15"/>
  <c r="BQ45" i="15"/>
  <c r="BS45" i="15" s="1" a="1"/>
  <c r="BS45" i="15" s="1"/>
  <c r="BN45" i="15"/>
  <c r="BM45" i="15"/>
  <c r="BO45" i="15" s="1" a="1"/>
  <c r="BO45" i="15" s="1"/>
  <c r="BJ45" i="15"/>
  <c r="BI45" i="15"/>
  <c r="BK45" i="15" s="1" a="1"/>
  <c r="BK45" i="15" s="1"/>
  <c r="BF45" i="15"/>
  <c r="BE45" i="15"/>
  <c r="BG45" i="15" s="1" a="1"/>
  <c r="BG45" i="15" s="1"/>
  <c r="BB45" i="15"/>
  <c r="BA45" i="15"/>
  <c r="BC45" i="15" s="1" a="1"/>
  <c r="BC45" i="15" s="1"/>
  <c r="AW45" i="15"/>
  <c r="AY45" i="15" s="1" a="1"/>
  <c r="AY45" i="15" s="1"/>
  <c r="AT45" i="15"/>
  <c r="AS45" i="15"/>
  <c r="AU45" i="15" s="1" a="1"/>
  <c r="AU45" i="15" s="1"/>
  <c r="AP45" i="15"/>
  <c r="AO45" i="15"/>
  <c r="AQ45" i="15" s="1" a="1"/>
  <c r="AQ45" i="15" s="1"/>
  <c r="AL45" i="15"/>
  <c r="AK45" i="15"/>
  <c r="AM45" i="15" s="1" a="1"/>
  <c r="AM45" i="15" s="1"/>
  <c r="AH45" i="15"/>
  <c r="AG45" i="15"/>
  <c r="AI45" i="15" s="1" a="1"/>
  <c r="AI45" i="15" s="1"/>
  <c r="AD45" i="15"/>
  <c r="AC45" i="15"/>
  <c r="AE45" i="15" s="1" a="1"/>
  <c r="AE45" i="15" s="1"/>
  <c r="Z45" i="15"/>
  <c r="Y45" i="15"/>
  <c r="AA45" i="15" s="1" a="1"/>
  <c r="AA45" i="15" s="1"/>
  <c r="BY44" i="15"/>
  <c r="CA44" i="15" s="1" a="1"/>
  <c r="CA44" i="15" s="1"/>
  <c r="BV44" i="15"/>
  <c r="BU44" i="15"/>
  <c r="BW44" i="15" s="1" a="1"/>
  <c r="BW44" i="15" s="1"/>
  <c r="BR44" i="15"/>
  <c r="BQ44" i="15"/>
  <c r="BS44" i="15" s="1" a="1"/>
  <c r="BS44" i="15" s="1"/>
  <c r="BO44" i="15" a="1"/>
  <c r="BO44" i="15" s="1"/>
  <c r="BN44" i="15"/>
  <c r="BM44" i="15"/>
  <c r="BJ44" i="15"/>
  <c r="BI44" i="15"/>
  <c r="BK44" i="15" s="1" a="1"/>
  <c r="BK44" i="15" s="1"/>
  <c r="BF44" i="15"/>
  <c r="BE44" i="15"/>
  <c r="BG44" i="15" s="1" a="1"/>
  <c r="BG44" i="15" s="1"/>
  <c r="BB44" i="15"/>
  <c r="BA44" i="15"/>
  <c r="BC44" i="15" s="1" a="1"/>
  <c r="BC44" i="15" s="1"/>
  <c r="AW44" i="15"/>
  <c r="AY44" i="15" s="1" a="1"/>
  <c r="AY44" i="15" s="1"/>
  <c r="AT44" i="15"/>
  <c r="AS44" i="15"/>
  <c r="AU44" i="15" s="1" a="1"/>
  <c r="AU44" i="15" s="1"/>
  <c r="AP44" i="15"/>
  <c r="AO44" i="15"/>
  <c r="AQ44" i="15" s="1" a="1"/>
  <c r="AQ44" i="15" s="1"/>
  <c r="AL44" i="15"/>
  <c r="AK44" i="15"/>
  <c r="AM44" i="15" s="1" a="1"/>
  <c r="AM44" i="15" s="1"/>
  <c r="AH44" i="15"/>
  <c r="AG44" i="15"/>
  <c r="AI44" i="15" s="1" a="1"/>
  <c r="AI44" i="15" s="1"/>
  <c r="AD44" i="15"/>
  <c r="AC44" i="15"/>
  <c r="AE44" i="15" s="1" a="1"/>
  <c r="AE44" i="15" s="1"/>
  <c r="Z44" i="15"/>
  <c r="Y44" i="15"/>
  <c r="AA44" i="15" s="1" a="1"/>
  <c r="AA44" i="15" s="1"/>
  <c r="BY43" i="15"/>
  <c r="CA43" i="15" s="1" a="1"/>
  <c r="CA43" i="15" s="1"/>
  <c r="BV43" i="15"/>
  <c r="BU43" i="15"/>
  <c r="BW43" i="15" s="1" a="1"/>
  <c r="BW43" i="15" s="1"/>
  <c r="BR43" i="15"/>
  <c r="BQ43" i="15"/>
  <c r="BS43" i="15" s="1" a="1"/>
  <c r="BS43" i="15" s="1"/>
  <c r="BN43" i="15"/>
  <c r="BM43" i="15"/>
  <c r="BO43" i="15" s="1" a="1"/>
  <c r="BO43" i="15" s="1"/>
  <c r="BJ43" i="15"/>
  <c r="BI43" i="15"/>
  <c r="BK43" i="15" s="1" a="1"/>
  <c r="BK43" i="15" s="1"/>
  <c r="BF43" i="15"/>
  <c r="BE43" i="15"/>
  <c r="BG43" i="15" s="1" a="1"/>
  <c r="BG43" i="15" s="1"/>
  <c r="BB43" i="15"/>
  <c r="BA43" i="15"/>
  <c r="BC43" i="15" s="1" a="1"/>
  <c r="BC43" i="15" s="1"/>
  <c r="AW43" i="15"/>
  <c r="AY43" i="15" s="1" a="1"/>
  <c r="AY43" i="15" s="1"/>
  <c r="AT43" i="15"/>
  <c r="AS43" i="15"/>
  <c r="AU43" i="15" s="1" a="1"/>
  <c r="AU43" i="15" s="1"/>
  <c r="AP43" i="15"/>
  <c r="AO43" i="15"/>
  <c r="AQ43" i="15" s="1" a="1"/>
  <c r="AQ43" i="15" s="1"/>
  <c r="AL43" i="15"/>
  <c r="AK43" i="15"/>
  <c r="AM43" i="15" s="1" a="1"/>
  <c r="AM43" i="15" s="1"/>
  <c r="AH43" i="15"/>
  <c r="AG43" i="15"/>
  <c r="AI43" i="15" s="1" a="1"/>
  <c r="AI43" i="15" s="1"/>
  <c r="AD43" i="15"/>
  <c r="AC43" i="15"/>
  <c r="AE43" i="15" s="1" a="1"/>
  <c r="AE43" i="15" s="1"/>
  <c r="Z43" i="15"/>
  <c r="Y43" i="15"/>
  <c r="AA43" i="15" s="1" a="1"/>
  <c r="AA43" i="15" s="1"/>
  <c r="BY42" i="15"/>
  <c r="CA42" i="15" s="1" a="1"/>
  <c r="CA42" i="15" s="1"/>
  <c r="BV42" i="15"/>
  <c r="BU42" i="15"/>
  <c r="BW42" i="15" s="1" a="1"/>
  <c r="BW42" i="15" s="1"/>
  <c r="BR42" i="15"/>
  <c r="BQ42" i="15"/>
  <c r="BS42" i="15" s="1" a="1"/>
  <c r="BS42" i="15" s="1"/>
  <c r="BN42" i="15"/>
  <c r="BM42" i="15"/>
  <c r="BO42" i="15" s="1" a="1"/>
  <c r="BO42" i="15" s="1"/>
  <c r="BJ42" i="15"/>
  <c r="BI42" i="15"/>
  <c r="BK42" i="15" s="1" a="1"/>
  <c r="BK42" i="15" s="1"/>
  <c r="BF42" i="15"/>
  <c r="BE42" i="15"/>
  <c r="BG42" i="15" s="1" a="1"/>
  <c r="BG42" i="15" s="1"/>
  <c r="BB42" i="15"/>
  <c r="BA42" i="15"/>
  <c r="BC42" i="15" s="1" a="1"/>
  <c r="BC42" i="15" s="1"/>
  <c r="AW42" i="15"/>
  <c r="AY42" i="15" s="1" a="1"/>
  <c r="AY42" i="15" s="1"/>
  <c r="AT42" i="15"/>
  <c r="AS42" i="15"/>
  <c r="AU42" i="15" s="1" a="1"/>
  <c r="AU42" i="15" s="1"/>
  <c r="AP42" i="15"/>
  <c r="AO42" i="15"/>
  <c r="AQ42" i="15" s="1" a="1"/>
  <c r="AQ42" i="15" s="1"/>
  <c r="AM42" i="15" a="1"/>
  <c r="AM42" i="15" s="1"/>
  <c r="AL42" i="15"/>
  <c r="AK42" i="15"/>
  <c r="AH42" i="15"/>
  <c r="AG42" i="15"/>
  <c r="AI42" i="15" s="1" a="1"/>
  <c r="AI42" i="15" s="1"/>
  <c r="AD42" i="15"/>
  <c r="AC42" i="15"/>
  <c r="AE42" i="15" s="1" a="1"/>
  <c r="AE42" i="15" s="1"/>
  <c r="Z42" i="15"/>
  <c r="Y42" i="15"/>
  <c r="AA42" i="15" s="1" a="1"/>
  <c r="AA42" i="15" s="1"/>
  <c r="BY41" i="15"/>
  <c r="CA41" i="15" s="1" a="1"/>
  <c r="CA41" i="15" s="1"/>
  <c r="BV41" i="15"/>
  <c r="BU41" i="15"/>
  <c r="BW41" i="15" s="1" a="1"/>
  <c r="BW41" i="15" s="1"/>
  <c r="BR41" i="15"/>
  <c r="BQ41" i="15"/>
  <c r="BS41" i="15" s="1" a="1"/>
  <c r="BS41" i="15" s="1"/>
  <c r="BN41" i="15"/>
  <c r="BM41" i="15"/>
  <c r="BO41" i="15" s="1" a="1"/>
  <c r="BO41" i="15" s="1"/>
  <c r="BJ41" i="15"/>
  <c r="BI41" i="15"/>
  <c r="BK41" i="15" s="1" a="1"/>
  <c r="BK41" i="15" s="1"/>
  <c r="BF41" i="15"/>
  <c r="BE41" i="15"/>
  <c r="BG41" i="15" s="1" a="1"/>
  <c r="BG41" i="15" s="1"/>
  <c r="BB41" i="15"/>
  <c r="BA41" i="15"/>
  <c r="BC41" i="15" s="1" a="1"/>
  <c r="BC41" i="15" s="1"/>
  <c r="AW41" i="15"/>
  <c r="AY41" i="15" s="1" a="1"/>
  <c r="AY41" i="15" s="1"/>
  <c r="AT41" i="15"/>
  <c r="AS41" i="15"/>
  <c r="AU41" i="15" s="1" a="1"/>
  <c r="AU41" i="15" s="1"/>
  <c r="AP41" i="15"/>
  <c r="AO41" i="15"/>
  <c r="AQ41" i="15" s="1" a="1"/>
  <c r="AQ41" i="15" s="1"/>
  <c r="AL41" i="15"/>
  <c r="AK41" i="15"/>
  <c r="AM41" i="15" s="1" a="1"/>
  <c r="AM41" i="15" s="1"/>
  <c r="AH41" i="15"/>
  <c r="AG41" i="15"/>
  <c r="AI41" i="15" s="1" a="1"/>
  <c r="AI41" i="15" s="1"/>
  <c r="AD41" i="15"/>
  <c r="AC41" i="15"/>
  <c r="AE41" i="15" s="1" a="1"/>
  <c r="AE41" i="15" s="1"/>
  <c r="Z41" i="15"/>
  <c r="Y41" i="15"/>
  <c r="AA41" i="15" s="1" a="1"/>
  <c r="AA41" i="15" s="1"/>
  <c r="BY40" i="15"/>
  <c r="CA40" i="15" s="1" a="1"/>
  <c r="CA40" i="15" s="1"/>
  <c r="BV40" i="15"/>
  <c r="BU40" i="15"/>
  <c r="BW40" i="15" s="1" a="1"/>
  <c r="BW40" i="15" s="1"/>
  <c r="BR40" i="15"/>
  <c r="BQ40" i="15"/>
  <c r="BS40" i="15" s="1" a="1"/>
  <c r="BS40" i="15" s="1"/>
  <c r="BN40" i="15"/>
  <c r="BM40" i="15"/>
  <c r="BO40" i="15" s="1" a="1"/>
  <c r="BO40" i="15" s="1"/>
  <c r="BJ40" i="15"/>
  <c r="BI40" i="15"/>
  <c r="BK40" i="15" s="1" a="1"/>
  <c r="BK40" i="15" s="1"/>
  <c r="BF40" i="15"/>
  <c r="BE40" i="15"/>
  <c r="BG40" i="15" s="1" a="1"/>
  <c r="BG40" i="15" s="1"/>
  <c r="BB40" i="15"/>
  <c r="BA40" i="15"/>
  <c r="BC40" i="15" s="1" a="1"/>
  <c r="BC40" i="15" s="1"/>
  <c r="AW40" i="15"/>
  <c r="AY40" i="15" s="1" a="1"/>
  <c r="AY40" i="15" s="1"/>
  <c r="AT40" i="15"/>
  <c r="AS40" i="15"/>
  <c r="AU40" i="15" s="1" a="1"/>
  <c r="AU40" i="15" s="1"/>
  <c r="AP40" i="15"/>
  <c r="AO40" i="15"/>
  <c r="AQ40" i="15" s="1" a="1"/>
  <c r="AQ40" i="15" s="1"/>
  <c r="AL40" i="15"/>
  <c r="AK40" i="15"/>
  <c r="AM40" i="15" s="1" a="1"/>
  <c r="AM40" i="15" s="1"/>
  <c r="AH40" i="15"/>
  <c r="AG40" i="15"/>
  <c r="AI40" i="15" s="1" a="1"/>
  <c r="AI40" i="15" s="1"/>
  <c r="AD40" i="15"/>
  <c r="AC40" i="15"/>
  <c r="AE40" i="15" s="1" a="1"/>
  <c r="AE40" i="15" s="1"/>
  <c r="Z40" i="15"/>
  <c r="Y40" i="15"/>
  <c r="AA40" i="15" s="1" a="1"/>
  <c r="AA40" i="15" s="1"/>
  <c r="BY39" i="15"/>
  <c r="CA39" i="15" s="1" a="1"/>
  <c r="CA39" i="15" s="1"/>
  <c r="BV39" i="15"/>
  <c r="BU39" i="15"/>
  <c r="BW39" i="15" s="1" a="1"/>
  <c r="BW39" i="15" s="1"/>
  <c r="BR39" i="15"/>
  <c r="BQ39" i="15"/>
  <c r="BS39" i="15" s="1" a="1"/>
  <c r="BS39" i="15" s="1"/>
  <c r="BN39" i="15"/>
  <c r="BM39" i="15"/>
  <c r="BO39" i="15" s="1" a="1"/>
  <c r="BO39" i="15" s="1"/>
  <c r="BJ39" i="15"/>
  <c r="BI39" i="15"/>
  <c r="BK39" i="15" s="1" a="1"/>
  <c r="BK39" i="15" s="1"/>
  <c r="BG39" i="15" a="1"/>
  <c r="BG39" i="15" s="1"/>
  <c r="BF39" i="15"/>
  <c r="BE39" i="15"/>
  <c r="BB39" i="15"/>
  <c r="BA39" i="15"/>
  <c r="BC39" i="15" s="1" a="1"/>
  <c r="BC39" i="15" s="1"/>
  <c r="AW39" i="15"/>
  <c r="AY39" i="15" s="1" a="1"/>
  <c r="AY39" i="15" s="1"/>
  <c r="AT39" i="15"/>
  <c r="AS39" i="15"/>
  <c r="AU39" i="15" s="1" a="1"/>
  <c r="AU39" i="15" s="1"/>
  <c r="AQ39" i="15" a="1"/>
  <c r="AQ39" i="15" s="1"/>
  <c r="AP39" i="15"/>
  <c r="AO39" i="15"/>
  <c r="AM39" i="15" a="1"/>
  <c r="AM39" i="15" s="1"/>
  <c r="AL39" i="15"/>
  <c r="AK39" i="15"/>
  <c r="AH39" i="15"/>
  <c r="AG39" i="15"/>
  <c r="AI39" i="15" s="1" a="1"/>
  <c r="AI39" i="15" s="1"/>
  <c r="AD39" i="15"/>
  <c r="AC39" i="15"/>
  <c r="AE39" i="15" s="1" a="1"/>
  <c r="AE39" i="15" s="1"/>
  <c r="Z39" i="15"/>
  <c r="Y39" i="15"/>
  <c r="AA39" i="15" s="1" a="1"/>
  <c r="AA39" i="15" s="1"/>
  <c r="BY38" i="15"/>
  <c r="CA38" i="15" s="1" a="1"/>
  <c r="CA38" i="15" s="1"/>
  <c r="BV38" i="15"/>
  <c r="BU38" i="15"/>
  <c r="BW38" i="15" s="1" a="1"/>
  <c r="BW38" i="15" s="1"/>
  <c r="BR38" i="15"/>
  <c r="BQ38" i="15"/>
  <c r="BS38" i="15" s="1" a="1"/>
  <c r="BS38" i="15" s="1"/>
  <c r="BN38" i="15"/>
  <c r="BM38" i="15"/>
  <c r="BO38" i="15" s="1" a="1"/>
  <c r="BO38" i="15" s="1"/>
  <c r="BJ38" i="15"/>
  <c r="BI38" i="15"/>
  <c r="BK38" i="15" s="1" a="1"/>
  <c r="BK38" i="15" s="1"/>
  <c r="BF38" i="15"/>
  <c r="BE38" i="15"/>
  <c r="BG38" i="15" s="1" a="1"/>
  <c r="BG38" i="15" s="1"/>
  <c r="BB38" i="15"/>
  <c r="BA38" i="15"/>
  <c r="BC38" i="15" s="1" a="1"/>
  <c r="BC38" i="15" s="1"/>
  <c r="AW38" i="15"/>
  <c r="AY38" i="15" s="1" a="1"/>
  <c r="AY38" i="15" s="1"/>
  <c r="AT38" i="15"/>
  <c r="AS38" i="15"/>
  <c r="AU38" i="15" s="1" a="1"/>
  <c r="AU38" i="15" s="1"/>
  <c r="AP38" i="15"/>
  <c r="AO38" i="15"/>
  <c r="AQ38" i="15" s="1" a="1"/>
  <c r="AQ38" i="15" s="1"/>
  <c r="AL38" i="15"/>
  <c r="AK38" i="15"/>
  <c r="AM38" i="15" s="1" a="1"/>
  <c r="AM38" i="15" s="1"/>
  <c r="AH38" i="15"/>
  <c r="AG38" i="15"/>
  <c r="AI38" i="15" s="1" a="1"/>
  <c r="AI38" i="15" s="1"/>
  <c r="AD38" i="15"/>
  <c r="AC38" i="15"/>
  <c r="AE38" i="15" s="1" a="1"/>
  <c r="AE38" i="15" s="1"/>
  <c r="Z38" i="15"/>
  <c r="Y38" i="15"/>
  <c r="AA38" i="15" s="1" a="1"/>
  <c r="AA38" i="15" s="1"/>
  <c r="CA37" i="15" a="1"/>
  <c r="CA37" i="15" s="1"/>
  <c r="BY37" i="15"/>
  <c r="BV37" i="15"/>
  <c r="BU37" i="15"/>
  <c r="BW37" i="15" s="1" a="1"/>
  <c r="BW37" i="15" s="1"/>
  <c r="BR37" i="15"/>
  <c r="BQ37" i="15"/>
  <c r="BS37" i="15" s="1" a="1"/>
  <c r="BS37" i="15" s="1"/>
  <c r="BN37" i="15"/>
  <c r="BM37" i="15"/>
  <c r="BO37" i="15" s="1" a="1"/>
  <c r="BO37" i="15" s="1"/>
  <c r="BJ37" i="15"/>
  <c r="BI37" i="15"/>
  <c r="BK37" i="15" s="1" a="1"/>
  <c r="BK37" i="15" s="1"/>
  <c r="BF37" i="15"/>
  <c r="BE37" i="15"/>
  <c r="BG37" i="15" s="1" a="1"/>
  <c r="BG37" i="15" s="1"/>
  <c r="BB37" i="15"/>
  <c r="BA37" i="15"/>
  <c r="BC37" i="15" s="1" a="1"/>
  <c r="BC37" i="15" s="1"/>
  <c r="AW37" i="15"/>
  <c r="AY37" i="15" s="1" a="1"/>
  <c r="AY37" i="15" s="1"/>
  <c r="AT37" i="15"/>
  <c r="AS37" i="15"/>
  <c r="AU37" i="15" s="1" a="1"/>
  <c r="AU37" i="15" s="1"/>
  <c r="AP37" i="15"/>
  <c r="AO37" i="15"/>
  <c r="AQ37" i="15" s="1" a="1"/>
  <c r="AQ37" i="15" s="1"/>
  <c r="AL37" i="15"/>
  <c r="AK37" i="15"/>
  <c r="AM37" i="15" s="1" a="1"/>
  <c r="AM37" i="15" s="1"/>
  <c r="AH37" i="15"/>
  <c r="AG37" i="15"/>
  <c r="AI37" i="15" s="1" a="1"/>
  <c r="AI37" i="15" s="1"/>
  <c r="AD37" i="15"/>
  <c r="AC37" i="15"/>
  <c r="AE37" i="15" s="1" a="1"/>
  <c r="AE37" i="15" s="1"/>
  <c r="Z37" i="15"/>
  <c r="Y37" i="15"/>
  <c r="AA37" i="15" s="1" a="1"/>
  <c r="AA37" i="15" s="1"/>
  <c r="BY36" i="15"/>
  <c r="CA36" i="15" s="1" a="1"/>
  <c r="CA36" i="15" s="1"/>
  <c r="BW36" i="15" a="1"/>
  <c r="BW36" i="15" s="1"/>
  <c r="BV36" i="15"/>
  <c r="BU36" i="15"/>
  <c r="BR36" i="15"/>
  <c r="BQ36" i="15"/>
  <c r="BS36" i="15" s="1" a="1"/>
  <c r="BS36" i="15" s="1"/>
  <c r="BN36" i="15"/>
  <c r="BM36" i="15"/>
  <c r="BO36" i="15" s="1" a="1"/>
  <c r="BO36" i="15" s="1"/>
  <c r="BJ36" i="15"/>
  <c r="BI36" i="15"/>
  <c r="BK36" i="15" s="1" a="1"/>
  <c r="BK36" i="15" s="1"/>
  <c r="BF36" i="15"/>
  <c r="BE36" i="15"/>
  <c r="BG36" i="15" s="1" a="1"/>
  <c r="BG36" i="15" s="1"/>
  <c r="BB36" i="15"/>
  <c r="BA36" i="15"/>
  <c r="BC36" i="15" s="1" a="1"/>
  <c r="BC36" i="15" s="1"/>
  <c r="AW36" i="15"/>
  <c r="AY36" i="15" s="1" a="1"/>
  <c r="AY36" i="15" s="1"/>
  <c r="AT36" i="15"/>
  <c r="AS36" i="15"/>
  <c r="AU36" i="15" s="1" a="1"/>
  <c r="AU36" i="15" s="1"/>
  <c r="AP36" i="15"/>
  <c r="AO36" i="15"/>
  <c r="AQ36" i="15" s="1" a="1"/>
  <c r="AQ36" i="15" s="1"/>
  <c r="AL36" i="15"/>
  <c r="AK36" i="15"/>
  <c r="AM36" i="15" s="1" a="1"/>
  <c r="AM36" i="15" s="1"/>
  <c r="AH36" i="15"/>
  <c r="AG36" i="15"/>
  <c r="AI36" i="15" s="1" a="1"/>
  <c r="AI36" i="15" s="1"/>
  <c r="AD36" i="15"/>
  <c r="AC36" i="15"/>
  <c r="AE36" i="15" s="1" a="1"/>
  <c r="AE36" i="15" s="1"/>
  <c r="AA36" i="15" a="1"/>
  <c r="AA36" i="15" s="1"/>
  <c r="Z36" i="15"/>
  <c r="Y36" i="15"/>
  <c r="BY35" i="15"/>
  <c r="CA35" i="15" s="1" a="1"/>
  <c r="CA35" i="15" s="1"/>
  <c r="BV35" i="15"/>
  <c r="BU35" i="15"/>
  <c r="BW35" i="15" s="1" a="1"/>
  <c r="BW35" i="15" s="1"/>
  <c r="BR35" i="15"/>
  <c r="BQ35" i="15"/>
  <c r="BS35" i="15" s="1" a="1"/>
  <c r="BS35" i="15" s="1"/>
  <c r="BN35" i="15"/>
  <c r="BM35" i="15"/>
  <c r="BO35" i="15" s="1" a="1"/>
  <c r="BO35" i="15" s="1"/>
  <c r="BJ35" i="15"/>
  <c r="BI35" i="15"/>
  <c r="BK35" i="15" s="1" a="1"/>
  <c r="BK35" i="15" s="1"/>
  <c r="BF35" i="15"/>
  <c r="BE35" i="15"/>
  <c r="BG35" i="15" s="1" a="1"/>
  <c r="BG35" i="15" s="1"/>
  <c r="BB35" i="15"/>
  <c r="BA35" i="15"/>
  <c r="BC35" i="15" s="1" a="1"/>
  <c r="BC35" i="15" s="1"/>
  <c r="AW35" i="15"/>
  <c r="AY35" i="15" s="1" a="1"/>
  <c r="AY35" i="15" s="1"/>
  <c r="AT35" i="15"/>
  <c r="AS35" i="15"/>
  <c r="AU35" i="15" s="1" a="1"/>
  <c r="AU35" i="15" s="1"/>
  <c r="AP35" i="15"/>
  <c r="AO35" i="15"/>
  <c r="AQ35" i="15" s="1" a="1"/>
  <c r="AQ35" i="15" s="1"/>
  <c r="AL35" i="15"/>
  <c r="AK35" i="15"/>
  <c r="AM35" i="15" s="1" a="1"/>
  <c r="AM35" i="15" s="1"/>
  <c r="AH35" i="15"/>
  <c r="AG35" i="15"/>
  <c r="AI35" i="15" s="1" a="1"/>
  <c r="AI35" i="15" s="1"/>
  <c r="AD35" i="15"/>
  <c r="AC35" i="15"/>
  <c r="AE35" i="15" s="1" a="1"/>
  <c r="AE35" i="15" s="1"/>
  <c r="AA35" i="15" a="1"/>
  <c r="AA35" i="15" s="1"/>
  <c r="Z35" i="15"/>
  <c r="Y35" i="15"/>
  <c r="BY34" i="15"/>
  <c r="CA34" i="15" s="1" a="1"/>
  <c r="CA34" i="15" s="1"/>
  <c r="BV34" i="15"/>
  <c r="BU34" i="15"/>
  <c r="BW34" i="15" s="1" a="1"/>
  <c r="BW34" i="15" s="1"/>
  <c r="BR34" i="15"/>
  <c r="BQ34" i="15"/>
  <c r="BS34" i="15" s="1" a="1"/>
  <c r="BS34" i="15" s="1"/>
  <c r="BN34" i="15"/>
  <c r="BM34" i="15"/>
  <c r="BO34" i="15" s="1" a="1"/>
  <c r="BO34" i="15" s="1"/>
  <c r="BJ34" i="15"/>
  <c r="BI34" i="15"/>
  <c r="BK34" i="15" s="1" a="1"/>
  <c r="BK34" i="15" s="1"/>
  <c r="BF34" i="15"/>
  <c r="BE34" i="15"/>
  <c r="BG34" i="15" s="1" a="1"/>
  <c r="BG34" i="15" s="1"/>
  <c r="BB34" i="15"/>
  <c r="BA34" i="15"/>
  <c r="BC34" i="15" s="1" a="1"/>
  <c r="BC34" i="15" s="1"/>
  <c r="AW34" i="15"/>
  <c r="AY34" i="15" s="1" a="1"/>
  <c r="AY34" i="15" s="1"/>
  <c r="AT34" i="15"/>
  <c r="AS34" i="15"/>
  <c r="AU34" i="15" s="1" a="1"/>
  <c r="AU34" i="15" s="1"/>
  <c r="AP34" i="15"/>
  <c r="AO34" i="15"/>
  <c r="AQ34" i="15" s="1" a="1"/>
  <c r="AQ34" i="15" s="1"/>
  <c r="AM34" i="15" a="1"/>
  <c r="AM34" i="15" s="1"/>
  <c r="AL34" i="15"/>
  <c r="AK34" i="15"/>
  <c r="AH34" i="15"/>
  <c r="AG34" i="15"/>
  <c r="AI34" i="15" s="1" a="1"/>
  <c r="AI34" i="15" s="1"/>
  <c r="AD34" i="15"/>
  <c r="AC34" i="15"/>
  <c r="AE34" i="15" s="1" a="1"/>
  <c r="AE34" i="15" s="1"/>
  <c r="Z34" i="15"/>
  <c r="Y34" i="15"/>
  <c r="AA34" i="15" s="1" a="1"/>
  <c r="AA34" i="15" s="1"/>
  <c r="CA33" i="15" a="1"/>
  <c r="CA33" i="15" s="1"/>
  <c r="BY33" i="15"/>
  <c r="BV33" i="15"/>
  <c r="BU33" i="15"/>
  <c r="BW33" i="15" s="1" a="1"/>
  <c r="BW33" i="15" s="1"/>
  <c r="BR33" i="15"/>
  <c r="BQ33" i="15"/>
  <c r="BS33" i="15" s="1" a="1"/>
  <c r="BS33" i="15" s="1"/>
  <c r="BN33" i="15"/>
  <c r="BM33" i="15"/>
  <c r="BO33" i="15" s="1" a="1"/>
  <c r="BO33" i="15" s="1"/>
  <c r="BJ33" i="15"/>
  <c r="BI33" i="15"/>
  <c r="BK33" i="15" s="1" a="1"/>
  <c r="BK33" i="15" s="1"/>
  <c r="BF33" i="15"/>
  <c r="BE33" i="15"/>
  <c r="BG33" i="15" s="1" a="1"/>
  <c r="BG33" i="15" s="1"/>
  <c r="BB33" i="15"/>
  <c r="BA33" i="15"/>
  <c r="BC33" i="15" s="1" a="1"/>
  <c r="BC33" i="15" s="1"/>
  <c r="AW33" i="15"/>
  <c r="AY33" i="15" s="1" a="1"/>
  <c r="AY33" i="15" s="1"/>
  <c r="AT33" i="15"/>
  <c r="AS33" i="15"/>
  <c r="AU33" i="15" s="1" a="1"/>
  <c r="AU33" i="15" s="1"/>
  <c r="AP33" i="15"/>
  <c r="AO33" i="15"/>
  <c r="AQ33" i="15" s="1" a="1"/>
  <c r="AQ33" i="15" s="1"/>
  <c r="AL33" i="15"/>
  <c r="AK33" i="15"/>
  <c r="AM33" i="15" s="1" a="1"/>
  <c r="AM33" i="15" s="1"/>
  <c r="AH33" i="15"/>
  <c r="AG33" i="15"/>
  <c r="AI33" i="15" s="1" a="1"/>
  <c r="AI33" i="15" s="1"/>
  <c r="AD33" i="15"/>
  <c r="AC33" i="15"/>
  <c r="AE33" i="15" s="1" a="1"/>
  <c r="AE33" i="15" s="1"/>
  <c r="Z33" i="15"/>
  <c r="Y33" i="15"/>
  <c r="AA33" i="15" s="1" a="1"/>
  <c r="AA33" i="15" s="1"/>
  <c r="CA32" i="15" a="1"/>
  <c r="CA32" i="15" s="1"/>
  <c r="BY32" i="15"/>
  <c r="BV32" i="15"/>
  <c r="BU32" i="15"/>
  <c r="BW32" i="15" s="1" a="1"/>
  <c r="BW32" i="15" s="1"/>
  <c r="BR32" i="15"/>
  <c r="BQ32" i="15"/>
  <c r="BS32" i="15" s="1" a="1"/>
  <c r="BS32" i="15" s="1"/>
  <c r="BN32" i="15"/>
  <c r="BM32" i="15"/>
  <c r="BO32" i="15" s="1" a="1"/>
  <c r="BO32" i="15" s="1"/>
  <c r="BK32" i="15" a="1"/>
  <c r="BK32" i="15" s="1"/>
  <c r="BJ32" i="15"/>
  <c r="BI32" i="15"/>
  <c r="BF32" i="15"/>
  <c r="BE32" i="15"/>
  <c r="BG32" i="15" s="1" a="1"/>
  <c r="BG32" i="15" s="1"/>
  <c r="BB32" i="15"/>
  <c r="BA32" i="15"/>
  <c r="BC32" i="15" s="1" a="1"/>
  <c r="BC32" i="15" s="1"/>
  <c r="AW32" i="15"/>
  <c r="AY32" i="15" s="1" a="1"/>
  <c r="AY32" i="15" s="1"/>
  <c r="AT32" i="15"/>
  <c r="AS32" i="15"/>
  <c r="AU32" i="15" s="1" a="1"/>
  <c r="AU32" i="15" s="1"/>
  <c r="AP32" i="15"/>
  <c r="AO32" i="15"/>
  <c r="AQ32" i="15" s="1" a="1"/>
  <c r="AQ32" i="15" s="1"/>
  <c r="AL32" i="15"/>
  <c r="AK32" i="15"/>
  <c r="AM32" i="15" s="1" a="1"/>
  <c r="AM32" i="15" s="1"/>
  <c r="AH32" i="15"/>
  <c r="AG32" i="15"/>
  <c r="AI32" i="15" s="1" a="1"/>
  <c r="AI32" i="15" s="1"/>
  <c r="AD32" i="15"/>
  <c r="AC32" i="15"/>
  <c r="AE32" i="15" s="1" a="1"/>
  <c r="AE32" i="15" s="1"/>
  <c r="Z32" i="15"/>
  <c r="Y32" i="15"/>
  <c r="AA32" i="15" s="1" a="1"/>
  <c r="AA32" i="15" s="1"/>
  <c r="BY31" i="15"/>
  <c r="CA31" i="15" s="1" a="1"/>
  <c r="CA31" i="15" s="1"/>
  <c r="BV31" i="15"/>
  <c r="BU31" i="15"/>
  <c r="BW31" i="15" s="1" a="1"/>
  <c r="BW31" i="15" s="1"/>
  <c r="BS31" i="15" a="1"/>
  <c r="BS31" i="15" s="1"/>
  <c r="BR31" i="15"/>
  <c r="BQ31" i="15"/>
  <c r="BN31" i="15"/>
  <c r="BM31" i="15"/>
  <c r="BO31" i="15" s="1" a="1"/>
  <c r="BO31" i="15" s="1"/>
  <c r="BJ31" i="15"/>
  <c r="BI31" i="15"/>
  <c r="BK31" i="15" s="1" a="1"/>
  <c r="BK31" i="15" s="1"/>
  <c r="BF31" i="15"/>
  <c r="BE31" i="15"/>
  <c r="BG31" i="15" s="1" a="1"/>
  <c r="BG31" i="15" s="1"/>
  <c r="BB31" i="15"/>
  <c r="BA31" i="15"/>
  <c r="BC31" i="15" s="1" a="1"/>
  <c r="BC31" i="15" s="1"/>
  <c r="AW31" i="15"/>
  <c r="AY31" i="15" s="1" a="1"/>
  <c r="AY31" i="15" s="1"/>
  <c r="AT31" i="15"/>
  <c r="AS31" i="15"/>
  <c r="AU31" i="15" s="1" a="1"/>
  <c r="AU31" i="15" s="1"/>
  <c r="AP31" i="15"/>
  <c r="AO31" i="15"/>
  <c r="AQ31" i="15" s="1" a="1"/>
  <c r="AQ31" i="15" s="1"/>
  <c r="AL31" i="15"/>
  <c r="AK31" i="15"/>
  <c r="AM31" i="15" s="1" a="1"/>
  <c r="AM31" i="15" s="1"/>
  <c r="AH31" i="15"/>
  <c r="AG31" i="15"/>
  <c r="AI31" i="15" s="1" a="1"/>
  <c r="AI31" i="15" s="1"/>
  <c r="AD31" i="15"/>
  <c r="AC31" i="15"/>
  <c r="AE31" i="15" s="1" a="1"/>
  <c r="AE31" i="15" s="1"/>
  <c r="Z31" i="15"/>
  <c r="Y31" i="15"/>
  <c r="AA31" i="15" s="1" a="1"/>
  <c r="AA31" i="15" s="1"/>
  <c r="BY30" i="15"/>
  <c r="CA30" i="15" s="1" a="1"/>
  <c r="CA30" i="15" s="1"/>
  <c r="BV30" i="15"/>
  <c r="BU30" i="15"/>
  <c r="BW30" i="15" s="1" a="1"/>
  <c r="BW30" i="15" s="1"/>
  <c r="BR30" i="15"/>
  <c r="BQ30" i="15"/>
  <c r="BS30" i="15" s="1" a="1"/>
  <c r="BS30" i="15" s="1"/>
  <c r="BN30" i="15"/>
  <c r="BM30" i="15"/>
  <c r="BO30" i="15" s="1" a="1"/>
  <c r="BO30" i="15" s="1"/>
  <c r="BJ30" i="15"/>
  <c r="BI30" i="15"/>
  <c r="BK30" i="15" s="1" a="1"/>
  <c r="BK30" i="15" s="1"/>
  <c r="BF30" i="15"/>
  <c r="BE30" i="15"/>
  <c r="BG30" i="15" s="1" a="1"/>
  <c r="BG30" i="15" s="1"/>
  <c r="BB30" i="15"/>
  <c r="BA30" i="15"/>
  <c r="BC30" i="15" s="1" a="1"/>
  <c r="BC30" i="15" s="1"/>
  <c r="AY30" i="15" a="1"/>
  <c r="AY30" i="15" s="1"/>
  <c r="AW30" i="15"/>
  <c r="AT30" i="15"/>
  <c r="AS30" i="15"/>
  <c r="AU30" i="15" s="1" a="1"/>
  <c r="AU30" i="15" s="1"/>
  <c r="AP30" i="15"/>
  <c r="AO30" i="15"/>
  <c r="AQ30" i="15" s="1" a="1"/>
  <c r="AQ30" i="15" s="1"/>
  <c r="AL30" i="15"/>
  <c r="AK30" i="15"/>
  <c r="AM30" i="15" s="1" a="1"/>
  <c r="AM30" i="15" s="1"/>
  <c r="AH30" i="15"/>
  <c r="AG30" i="15"/>
  <c r="AI30" i="15" s="1" a="1"/>
  <c r="AI30" i="15" s="1"/>
  <c r="AD30" i="15"/>
  <c r="AC30" i="15"/>
  <c r="AE30" i="15" s="1" a="1"/>
  <c r="AE30" i="15" s="1"/>
  <c r="Z30" i="15"/>
  <c r="Y30" i="15"/>
  <c r="AA30" i="15" s="1" a="1"/>
  <c r="AA30" i="15" s="1"/>
  <c r="BY29" i="15"/>
  <c r="CA29" i="15" s="1" a="1"/>
  <c r="CA29" i="15" s="1"/>
  <c r="BV29" i="15"/>
  <c r="BU29" i="15"/>
  <c r="BW29" i="15" s="1" a="1"/>
  <c r="BW29" i="15" s="1"/>
  <c r="BR29" i="15"/>
  <c r="BQ29" i="15"/>
  <c r="BS29" i="15" s="1" a="1"/>
  <c r="BS29" i="15" s="1"/>
  <c r="BN29" i="15"/>
  <c r="BM29" i="15"/>
  <c r="BO29" i="15" s="1" a="1"/>
  <c r="BO29" i="15" s="1"/>
  <c r="BJ29" i="15"/>
  <c r="BI29" i="15"/>
  <c r="BK29" i="15" s="1" a="1"/>
  <c r="BK29" i="15" s="1"/>
  <c r="BF29" i="15"/>
  <c r="BE29" i="15"/>
  <c r="BG29" i="15" s="1" a="1"/>
  <c r="BG29" i="15" s="1"/>
  <c r="BB29" i="15"/>
  <c r="BA29" i="15"/>
  <c r="BC29" i="15" s="1" a="1"/>
  <c r="BC29" i="15" s="1"/>
  <c r="AY29" i="15" a="1"/>
  <c r="AY29" i="15" s="1"/>
  <c r="AW29" i="15"/>
  <c r="AT29" i="15"/>
  <c r="AS29" i="15"/>
  <c r="AU29" i="15" s="1" a="1"/>
  <c r="AU29" i="15" s="1"/>
  <c r="AP29" i="15"/>
  <c r="AO29" i="15"/>
  <c r="AQ29" i="15" s="1" a="1"/>
  <c r="AQ29" i="15" s="1"/>
  <c r="AL29" i="15"/>
  <c r="AK29" i="15"/>
  <c r="AM29" i="15" s="1" a="1"/>
  <c r="AM29" i="15" s="1"/>
  <c r="AH29" i="15"/>
  <c r="AG29" i="15"/>
  <c r="AI29" i="15" s="1" a="1"/>
  <c r="AI29" i="15" s="1"/>
  <c r="AD29" i="15"/>
  <c r="AC29" i="15"/>
  <c r="AE29" i="15" s="1" a="1"/>
  <c r="AE29" i="15" s="1"/>
  <c r="Z29" i="15"/>
  <c r="Y29" i="15"/>
  <c r="AA29" i="15" s="1" a="1"/>
  <c r="AA29" i="15" s="1"/>
  <c r="BY28" i="15"/>
  <c r="CA28" i="15" s="1" a="1"/>
  <c r="CA28" i="15" s="1"/>
  <c r="BV28" i="15"/>
  <c r="BU28" i="15"/>
  <c r="BW28" i="15" s="1" a="1"/>
  <c r="BW28" i="15" s="1"/>
  <c r="BR28" i="15"/>
  <c r="BQ28" i="15"/>
  <c r="BS28" i="15" s="1" a="1"/>
  <c r="BS28" i="15" s="1"/>
  <c r="BN28" i="15"/>
  <c r="BM28" i="15"/>
  <c r="BO28" i="15" s="1" a="1"/>
  <c r="BO28" i="15" s="1"/>
  <c r="BJ28" i="15"/>
  <c r="BI28" i="15"/>
  <c r="BK28" i="15" s="1" a="1"/>
  <c r="BK28" i="15" s="1"/>
  <c r="BF28" i="15"/>
  <c r="BE28" i="15"/>
  <c r="BG28" i="15" s="1" a="1"/>
  <c r="BG28" i="15" s="1"/>
  <c r="BB28" i="15"/>
  <c r="BA28" i="15"/>
  <c r="BC28" i="15" s="1" a="1"/>
  <c r="BC28" i="15" s="1"/>
  <c r="AW28" i="15"/>
  <c r="AY28" i="15" s="1" a="1"/>
  <c r="AY28" i="15" s="1"/>
  <c r="AT28" i="15"/>
  <c r="AS28" i="15"/>
  <c r="AU28" i="15" s="1" a="1"/>
  <c r="AU28" i="15" s="1"/>
  <c r="AP28" i="15"/>
  <c r="AO28" i="15"/>
  <c r="AQ28" i="15" s="1" a="1"/>
  <c r="AQ28" i="15" s="1"/>
  <c r="AL28" i="15"/>
  <c r="AK28" i="15"/>
  <c r="AM28" i="15" s="1" a="1"/>
  <c r="AM28" i="15" s="1"/>
  <c r="AH28" i="15"/>
  <c r="AG28" i="15"/>
  <c r="AI28" i="15" s="1" a="1"/>
  <c r="AI28" i="15" s="1"/>
  <c r="AD28" i="15"/>
  <c r="AC28" i="15"/>
  <c r="AE28" i="15" s="1" a="1"/>
  <c r="AE28" i="15" s="1"/>
  <c r="Z28" i="15"/>
  <c r="Y28" i="15"/>
  <c r="AA28" i="15" s="1" a="1"/>
  <c r="AA28" i="15" s="1"/>
  <c r="BY27" i="15"/>
  <c r="CA27" i="15" s="1" a="1"/>
  <c r="CA27" i="15" s="1"/>
  <c r="BV27" i="15"/>
  <c r="BU27" i="15"/>
  <c r="BW27" i="15" s="1" a="1"/>
  <c r="BW27" i="15" s="1"/>
  <c r="BR27" i="15"/>
  <c r="BQ27" i="15"/>
  <c r="BS27" i="15" s="1" a="1"/>
  <c r="BS27" i="15" s="1"/>
  <c r="BN27" i="15"/>
  <c r="BM27" i="15"/>
  <c r="BO27" i="15" s="1" a="1"/>
  <c r="BO27" i="15" s="1"/>
  <c r="BJ27" i="15"/>
  <c r="BI27" i="15"/>
  <c r="BK27" i="15" s="1" a="1"/>
  <c r="BK27" i="15" s="1"/>
  <c r="BF27" i="15"/>
  <c r="BE27" i="15"/>
  <c r="BG27" i="15" s="1" a="1"/>
  <c r="BG27" i="15" s="1"/>
  <c r="BB27" i="15"/>
  <c r="BA27" i="15"/>
  <c r="BC27" i="15" s="1" a="1"/>
  <c r="BC27" i="15" s="1"/>
  <c r="AW27" i="15"/>
  <c r="AY27" i="15" s="1" a="1"/>
  <c r="AY27" i="15" s="1"/>
  <c r="AT27" i="15"/>
  <c r="AS27" i="15"/>
  <c r="AU27" i="15" s="1" a="1"/>
  <c r="AU27" i="15" s="1"/>
  <c r="AP27" i="15"/>
  <c r="AO27" i="15"/>
  <c r="AQ27" i="15" s="1" a="1"/>
  <c r="AQ27" i="15" s="1"/>
  <c r="AL27" i="15"/>
  <c r="AK27" i="15"/>
  <c r="AM27" i="15" s="1" a="1"/>
  <c r="AM27" i="15" s="1"/>
  <c r="AH27" i="15"/>
  <c r="AG27" i="15"/>
  <c r="AI27" i="15" s="1" a="1"/>
  <c r="AI27" i="15" s="1"/>
  <c r="AD27" i="15"/>
  <c r="AC27" i="15"/>
  <c r="AE27" i="15" s="1" a="1"/>
  <c r="AE27" i="15" s="1"/>
  <c r="Z27" i="15"/>
  <c r="Y27" i="15"/>
  <c r="AA27" i="15" s="1" a="1"/>
  <c r="AA27" i="15" s="1"/>
  <c r="BY26" i="15"/>
  <c r="CA26" i="15" s="1" a="1"/>
  <c r="CA26" i="15" s="1"/>
  <c r="BV26" i="15"/>
  <c r="BU26" i="15"/>
  <c r="BW26" i="15" s="1" a="1"/>
  <c r="BW26" i="15" s="1"/>
  <c r="BR26" i="15"/>
  <c r="BQ26" i="15"/>
  <c r="BS26" i="15" s="1" a="1"/>
  <c r="BS26" i="15" s="1"/>
  <c r="BN26" i="15"/>
  <c r="BM26" i="15"/>
  <c r="BO26" i="15" s="1" a="1"/>
  <c r="BO26" i="15" s="1"/>
  <c r="BJ26" i="15"/>
  <c r="BI26" i="15"/>
  <c r="BK26" i="15" s="1" a="1"/>
  <c r="BK26" i="15" s="1"/>
  <c r="BF26" i="15"/>
  <c r="BE26" i="15"/>
  <c r="BG26" i="15" s="1" a="1"/>
  <c r="BG26" i="15" s="1"/>
  <c r="BB26" i="15"/>
  <c r="BA26" i="15"/>
  <c r="BC26" i="15" s="1" a="1"/>
  <c r="BC26" i="15" s="1"/>
  <c r="AW26" i="15"/>
  <c r="AY26" i="15" s="1" a="1"/>
  <c r="AY26" i="15" s="1"/>
  <c r="AT26" i="15"/>
  <c r="AS26" i="15"/>
  <c r="AU26" i="15" s="1" a="1"/>
  <c r="AU26" i="15" s="1"/>
  <c r="AP26" i="15"/>
  <c r="AO26" i="15"/>
  <c r="AQ26" i="15" s="1" a="1"/>
  <c r="AQ26" i="15" s="1"/>
  <c r="AL26" i="15"/>
  <c r="AK26" i="15"/>
  <c r="AM26" i="15" s="1" a="1"/>
  <c r="AM26" i="15" s="1"/>
  <c r="AH26" i="15"/>
  <c r="AG26" i="15"/>
  <c r="AI26" i="15" s="1" a="1"/>
  <c r="AI26" i="15" s="1"/>
  <c r="AD26" i="15"/>
  <c r="AC26" i="15"/>
  <c r="AE26" i="15" s="1" a="1"/>
  <c r="AE26" i="15" s="1"/>
  <c r="Z26" i="15"/>
  <c r="Y26" i="15"/>
  <c r="AA26" i="15" s="1" a="1"/>
  <c r="AA26" i="15" s="1"/>
  <c r="BY25" i="15"/>
  <c r="CA25" i="15" s="1" a="1"/>
  <c r="CA25" i="15" s="1"/>
  <c r="BV25" i="15"/>
  <c r="BU25" i="15"/>
  <c r="BW25" i="15" s="1" a="1"/>
  <c r="BW25" i="15" s="1"/>
  <c r="BR25" i="15"/>
  <c r="BQ25" i="15"/>
  <c r="BS25" i="15" s="1" a="1"/>
  <c r="BS25" i="15" s="1"/>
  <c r="BN25" i="15"/>
  <c r="BM25" i="15"/>
  <c r="BO25" i="15" s="1" a="1"/>
  <c r="BO25" i="15" s="1"/>
  <c r="BJ25" i="15"/>
  <c r="BI25" i="15"/>
  <c r="BK25" i="15" s="1" a="1"/>
  <c r="BK25" i="15" s="1"/>
  <c r="BF25" i="15"/>
  <c r="BE25" i="15"/>
  <c r="BG25" i="15" s="1" a="1"/>
  <c r="BG25" i="15" s="1"/>
  <c r="BB25" i="15"/>
  <c r="BA25" i="15"/>
  <c r="BC25" i="15" s="1" a="1"/>
  <c r="BC25" i="15" s="1"/>
  <c r="AW25" i="15"/>
  <c r="AY25" i="15" s="1" a="1"/>
  <c r="AY25" i="15" s="1"/>
  <c r="AT25" i="15"/>
  <c r="AS25" i="15"/>
  <c r="AU25" i="15" s="1" a="1"/>
  <c r="AU25" i="15" s="1"/>
  <c r="AP25" i="15"/>
  <c r="AO25" i="15"/>
  <c r="AQ25" i="15" s="1" a="1"/>
  <c r="AQ25" i="15" s="1"/>
  <c r="AL25" i="15"/>
  <c r="AK25" i="15"/>
  <c r="AM25" i="15" s="1" a="1"/>
  <c r="AM25" i="15" s="1"/>
  <c r="AH25" i="15"/>
  <c r="AG25" i="15"/>
  <c r="AI25" i="15" s="1" a="1"/>
  <c r="AI25" i="15" s="1"/>
  <c r="AD25" i="15"/>
  <c r="AC25" i="15"/>
  <c r="AE25" i="15" s="1" a="1"/>
  <c r="AE25" i="15" s="1"/>
  <c r="Z25" i="15"/>
  <c r="Y25" i="15"/>
  <c r="AA25" i="15" s="1" a="1"/>
  <c r="AA25" i="15" s="1"/>
  <c r="BY24" i="15"/>
  <c r="CA24" i="15" s="1" a="1"/>
  <c r="CA24" i="15" s="1"/>
  <c r="BV24" i="15"/>
  <c r="BU24" i="15"/>
  <c r="BW24" i="15" s="1" a="1"/>
  <c r="BW24" i="15" s="1"/>
  <c r="BR24" i="15"/>
  <c r="BQ24" i="15"/>
  <c r="BS24" i="15" s="1" a="1"/>
  <c r="BS24" i="15" s="1"/>
  <c r="BN24" i="15"/>
  <c r="BM24" i="15"/>
  <c r="BO24" i="15" s="1" a="1"/>
  <c r="BO24" i="15" s="1"/>
  <c r="BJ24" i="15"/>
  <c r="BI24" i="15"/>
  <c r="BK24" i="15" s="1" a="1"/>
  <c r="BK24" i="15" s="1"/>
  <c r="BF24" i="15"/>
  <c r="BE24" i="15"/>
  <c r="BG24" i="15" s="1" a="1"/>
  <c r="BG24" i="15" s="1"/>
  <c r="BB24" i="15"/>
  <c r="BA24" i="15"/>
  <c r="BC24" i="15" s="1" a="1"/>
  <c r="BC24" i="15" s="1"/>
  <c r="AW24" i="15"/>
  <c r="AY24" i="15" s="1" a="1"/>
  <c r="AY24" i="15" s="1"/>
  <c r="AT24" i="15"/>
  <c r="AS24" i="15"/>
  <c r="AU24" i="15" s="1" a="1"/>
  <c r="AU24" i="15" s="1"/>
  <c r="AP24" i="15"/>
  <c r="AO24" i="15"/>
  <c r="AQ24" i="15" s="1" a="1"/>
  <c r="AQ24" i="15" s="1"/>
  <c r="AL24" i="15"/>
  <c r="AK24" i="15"/>
  <c r="AM24" i="15" s="1" a="1"/>
  <c r="AM24" i="15" s="1"/>
  <c r="AH24" i="15"/>
  <c r="AG24" i="15"/>
  <c r="AI24" i="15" s="1" a="1"/>
  <c r="AI24" i="15" s="1"/>
  <c r="AD24" i="15"/>
  <c r="AC24" i="15"/>
  <c r="AE24" i="15" s="1" a="1"/>
  <c r="AE24" i="15" s="1"/>
  <c r="Z24" i="15"/>
  <c r="Y24" i="15"/>
  <c r="AA24" i="15" s="1" a="1"/>
  <c r="AA24" i="15" s="1"/>
  <c r="BY23" i="15"/>
  <c r="CA23" i="15" s="1" a="1"/>
  <c r="CA23" i="15" s="1"/>
  <c r="BV23" i="15"/>
  <c r="BU23" i="15"/>
  <c r="BW23" i="15" s="1" a="1"/>
  <c r="BW23" i="15" s="1"/>
  <c r="BR23" i="15"/>
  <c r="BQ23" i="15"/>
  <c r="BS23" i="15" s="1" a="1"/>
  <c r="BS23" i="15" s="1"/>
  <c r="BN23" i="15"/>
  <c r="BM23" i="15"/>
  <c r="BO23" i="15" s="1" a="1"/>
  <c r="BO23" i="15" s="1"/>
  <c r="BJ23" i="15"/>
  <c r="BI23" i="15"/>
  <c r="BK23" i="15" s="1" a="1"/>
  <c r="BK23" i="15" s="1"/>
  <c r="BF23" i="15"/>
  <c r="BE23" i="15"/>
  <c r="BG23" i="15" s="1" a="1"/>
  <c r="BG23" i="15" s="1"/>
  <c r="BB23" i="15"/>
  <c r="BA23" i="15"/>
  <c r="BC23" i="15" s="1" a="1"/>
  <c r="BC23" i="15" s="1"/>
  <c r="AW23" i="15"/>
  <c r="AY23" i="15" s="1" a="1"/>
  <c r="AY23" i="15" s="1"/>
  <c r="AT23" i="15"/>
  <c r="AS23" i="15"/>
  <c r="AU23" i="15" s="1" a="1"/>
  <c r="AU23" i="15" s="1"/>
  <c r="AP23" i="15"/>
  <c r="AO23" i="15"/>
  <c r="AQ23" i="15" s="1" a="1"/>
  <c r="AQ23" i="15" s="1"/>
  <c r="AL23" i="15"/>
  <c r="AK23" i="15"/>
  <c r="AM23" i="15" s="1" a="1"/>
  <c r="AM23" i="15" s="1"/>
  <c r="AH23" i="15"/>
  <c r="AG23" i="15"/>
  <c r="AI23" i="15" s="1" a="1"/>
  <c r="AI23" i="15" s="1"/>
  <c r="AD23" i="15"/>
  <c r="AC23" i="15"/>
  <c r="AE23" i="15" s="1" a="1"/>
  <c r="AE23" i="15" s="1"/>
  <c r="Z23" i="15"/>
  <c r="Y23" i="15"/>
  <c r="AA23" i="15" s="1" a="1"/>
  <c r="AA23" i="15" s="1"/>
  <c r="BY22" i="15"/>
  <c r="CA22" i="15" s="1" a="1"/>
  <c r="CA22" i="15" s="1"/>
  <c r="BV22" i="15"/>
  <c r="BU22" i="15"/>
  <c r="BW22" i="15" s="1" a="1"/>
  <c r="BW22" i="15" s="1"/>
  <c r="BR22" i="15"/>
  <c r="BQ22" i="15"/>
  <c r="BS22" i="15" s="1" a="1"/>
  <c r="BS22" i="15" s="1"/>
  <c r="BN22" i="15"/>
  <c r="BM22" i="15"/>
  <c r="BO22" i="15" s="1" a="1"/>
  <c r="BO22" i="15" s="1"/>
  <c r="BJ22" i="15"/>
  <c r="BI22" i="15"/>
  <c r="BK22" i="15" s="1" a="1"/>
  <c r="BK22" i="15" s="1"/>
  <c r="BF22" i="15"/>
  <c r="BE22" i="15"/>
  <c r="BG22" i="15" s="1" a="1"/>
  <c r="BG22" i="15" s="1"/>
  <c r="BB22" i="15"/>
  <c r="BA22" i="15"/>
  <c r="BC22" i="15" s="1" a="1"/>
  <c r="BC22" i="15" s="1"/>
  <c r="AW22" i="15"/>
  <c r="AY22" i="15" s="1" a="1"/>
  <c r="AY22" i="15" s="1"/>
  <c r="AT22" i="15"/>
  <c r="AS22" i="15"/>
  <c r="AU22" i="15" s="1" a="1"/>
  <c r="AU22" i="15" s="1"/>
  <c r="AP22" i="15"/>
  <c r="AO22" i="15"/>
  <c r="AQ22" i="15" s="1" a="1"/>
  <c r="AQ22" i="15" s="1"/>
  <c r="AL22" i="15"/>
  <c r="AK22" i="15"/>
  <c r="AM22" i="15" s="1" a="1"/>
  <c r="AM22" i="15" s="1"/>
  <c r="AH22" i="15"/>
  <c r="AG22" i="15"/>
  <c r="AI22" i="15" s="1" a="1"/>
  <c r="AI22" i="15" s="1"/>
  <c r="AD22" i="15"/>
  <c r="AC22" i="15"/>
  <c r="AE22" i="15" s="1" a="1"/>
  <c r="AE22" i="15" s="1"/>
  <c r="Z22" i="15"/>
  <c r="Y22" i="15"/>
  <c r="AA22" i="15" s="1" a="1"/>
  <c r="AA22" i="15" s="1"/>
  <c r="BY21" i="15"/>
  <c r="CA21" i="15" s="1" a="1"/>
  <c r="CA21" i="15" s="1"/>
  <c r="BV21" i="15"/>
  <c r="BU21" i="15"/>
  <c r="BW21" i="15" s="1" a="1"/>
  <c r="BW21" i="15" s="1"/>
  <c r="BR21" i="15"/>
  <c r="BQ21" i="15"/>
  <c r="BS21" i="15" s="1" a="1"/>
  <c r="BS21" i="15" s="1"/>
  <c r="BN21" i="15"/>
  <c r="BM21" i="15"/>
  <c r="BO21" i="15" s="1" a="1"/>
  <c r="BO21" i="15" s="1"/>
  <c r="BJ21" i="15"/>
  <c r="BI21" i="15"/>
  <c r="BK21" i="15" s="1" a="1"/>
  <c r="BK21" i="15" s="1"/>
  <c r="BF21" i="15"/>
  <c r="BE21" i="15"/>
  <c r="BG21" i="15" s="1" a="1"/>
  <c r="BG21" i="15" s="1"/>
  <c r="BB21" i="15"/>
  <c r="BA21" i="15"/>
  <c r="BC21" i="15" s="1" a="1"/>
  <c r="BC21" i="15" s="1"/>
  <c r="AW21" i="15"/>
  <c r="AY21" i="15" s="1" a="1"/>
  <c r="AY21" i="15" s="1"/>
  <c r="AT21" i="15"/>
  <c r="AS21" i="15"/>
  <c r="AU21" i="15" s="1" a="1"/>
  <c r="AU21" i="15" s="1"/>
  <c r="AP21" i="15"/>
  <c r="AO21" i="15"/>
  <c r="AQ21" i="15" s="1" a="1"/>
  <c r="AQ21" i="15" s="1"/>
  <c r="AL21" i="15"/>
  <c r="AK21" i="15"/>
  <c r="AM21" i="15" s="1" a="1"/>
  <c r="AM21" i="15" s="1"/>
  <c r="AH21" i="15"/>
  <c r="AG21" i="15"/>
  <c r="AI21" i="15" s="1" a="1"/>
  <c r="AI21" i="15" s="1"/>
  <c r="AD21" i="15"/>
  <c r="AC21" i="15"/>
  <c r="AE21" i="15" s="1" a="1"/>
  <c r="AE21" i="15" s="1"/>
  <c r="Z21" i="15"/>
  <c r="Y21" i="15"/>
  <c r="AA21" i="15" s="1" a="1"/>
  <c r="AA21" i="15" s="1"/>
  <c r="BY20" i="15"/>
  <c r="CA20" i="15" s="1" a="1"/>
  <c r="CA20" i="15" s="1"/>
  <c r="BV20" i="15"/>
  <c r="BU20" i="15"/>
  <c r="BW20" i="15" s="1" a="1"/>
  <c r="BW20" i="15" s="1"/>
  <c r="BR20" i="15"/>
  <c r="BQ20" i="15"/>
  <c r="BS20" i="15" s="1" a="1"/>
  <c r="BS20" i="15" s="1"/>
  <c r="BN20" i="15"/>
  <c r="BM20" i="15"/>
  <c r="BO20" i="15" s="1" a="1"/>
  <c r="BO20" i="15" s="1"/>
  <c r="BJ20" i="15"/>
  <c r="BI20" i="15"/>
  <c r="BK20" i="15" s="1" a="1"/>
  <c r="BK20" i="15" s="1"/>
  <c r="BF20" i="15"/>
  <c r="BE20" i="15"/>
  <c r="BG20" i="15" s="1" a="1"/>
  <c r="BG20" i="15" s="1"/>
  <c r="BB20" i="15"/>
  <c r="BA20" i="15"/>
  <c r="BC20" i="15" s="1" a="1"/>
  <c r="BC20" i="15" s="1"/>
  <c r="AW20" i="15"/>
  <c r="AY20" i="15" s="1" a="1"/>
  <c r="AY20" i="15" s="1"/>
  <c r="AT20" i="15"/>
  <c r="AS20" i="15"/>
  <c r="AU20" i="15" s="1" a="1"/>
  <c r="AU20" i="15" s="1"/>
  <c r="AP20" i="15"/>
  <c r="AO20" i="15"/>
  <c r="AQ20" i="15" s="1" a="1"/>
  <c r="AQ20" i="15" s="1"/>
  <c r="AL20" i="15"/>
  <c r="AK20" i="15"/>
  <c r="AM20" i="15" s="1" a="1"/>
  <c r="AM20" i="15" s="1"/>
  <c r="AH20" i="15"/>
  <c r="AG20" i="15"/>
  <c r="AI20" i="15" s="1" a="1"/>
  <c r="AI20" i="15" s="1"/>
  <c r="AD20" i="15"/>
  <c r="AC20" i="15"/>
  <c r="AE20" i="15" s="1" a="1"/>
  <c r="AE20" i="15" s="1"/>
  <c r="Z20" i="15"/>
  <c r="Y20" i="15"/>
  <c r="AA20" i="15" s="1" a="1"/>
  <c r="AA20" i="15" s="1"/>
  <c r="BY19" i="15"/>
  <c r="CA19" i="15" s="1" a="1"/>
  <c r="CA19" i="15" s="1"/>
  <c r="BW19" i="15" a="1"/>
  <c r="BW19" i="15" s="1"/>
  <c r="BV19" i="15"/>
  <c r="BU19" i="15"/>
  <c r="BR19" i="15"/>
  <c r="BQ19" i="15"/>
  <c r="BS19" i="15" s="1" a="1"/>
  <c r="BS19" i="15" s="1"/>
  <c r="BN19" i="15"/>
  <c r="BM19" i="15"/>
  <c r="BO19" i="15" s="1" a="1"/>
  <c r="BO19" i="15" s="1"/>
  <c r="BJ19" i="15"/>
  <c r="BI19" i="15"/>
  <c r="BK19" i="15" s="1" a="1"/>
  <c r="BK19" i="15" s="1"/>
  <c r="BF19" i="15"/>
  <c r="BE19" i="15"/>
  <c r="BG19" i="15" s="1" a="1"/>
  <c r="BG19" i="15" s="1"/>
  <c r="BB19" i="15"/>
  <c r="BA19" i="15"/>
  <c r="BC19" i="15" s="1" a="1"/>
  <c r="BC19" i="15" s="1"/>
  <c r="AW19" i="15"/>
  <c r="AY19" i="15" s="1" a="1"/>
  <c r="AY19" i="15" s="1"/>
  <c r="AT19" i="15"/>
  <c r="AS19" i="15"/>
  <c r="AU19" i="15" s="1" a="1"/>
  <c r="AU19" i="15" s="1"/>
  <c r="AP19" i="15"/>
  <c r="AO19" i="15"/>
  <c r="AQ19" i="15" s="1" a="1"/>
  <c r="AQ19" i="15" s="1"/>
  <c r="AL19" i="15"/>
  <c r="AK19" i="15"/>
  <c r="AM19" i="15" s="1" a="1"/>
  <c r="AM19" i="15" s="1"/>
  <c r="AH19" i="15"/>
  <c r="AG19" i="15"/>
  <c r="AI19" i="15" s="1" a="1"/>
  <c r="AI19" i="15" s="1"/>
  <c r="AD19" i="15"/>
  <c r="AC19" i="15"/>
  <c r="AE19" i="15" s="1" a="1"/>
  <c r="AE19" i="15" s="1"/>
  <c r="Z19" i="15"/>
  <c r="Y19" i="15"/>
  <c r="AA19" i="15" s="1" a="1"/>
  <c r="AA19" i="15" s="1"/>
  <c r="L19" i="15"/>
  <c r="AJ64" i="15" l="1"/>
  <c r="AR35" i="16"/>
  <c r="BD90" i="16"/>
  <c r="AV38" i="15"/>
  <c r="BL21" i="16"/>
  <c r="BX36" i="16"/>
  <c r="BW36" i="16" a="1"/>
  <c r="BW36" i="16" s="1"/>
  <c r="BG76" i="16" a="1"/>
  <c r="BG76" i="16" s="1"/>
  <c r="BH76" i="16" s="1"/>
  <c r="BH94" i="16"/>
  <c r="BG100" i="16" a="1"/>
  <c r="BG100" i="16" s="1"/>
  <c r="BH100" i="16" s="1"/>
  <c r="BK105" i="16" a="1"/>
  <c r="BK105" i="16" s="1"/>
  <c r="BL105" i="16" s="1"/>
  <c r="BH106" i="16"/>
  <c r="BX108" i="16"/>
  <c r="BW108" i="16" a="1"/>
  <c r="BW108" i="16" s="1"/>
  <c r="BL117" i="16"/>
  <c r="BH39" i="16"/>
  <c r="BP45" i="16"/>
  <c r="BX67" i="16"/>
  <c r="BS92" i="16" a="1"/>
  <c r="BS92" i="16" s="1"/>
  <c r="BT92" i="16" s="1"/>
  <c r="BP99" i="16"/>
  <c r="BS110" i="16" a="1"/>
  <c r="BS110" i="16" s="1"/>
  <c r="BT110" i="16" s="1"/>
  <c r="BO111" i="16" a="1"/>
  <c r="BO111" i="16" s="1"/>
  <c r="BP111" i="16" s="1"/>
  <c r="BS84" i="16" a="1"/>
  <c r="BS84" i="16" s="1"/>
  <c r="BT84" i="16" s="1"/>
  <c r="BT51" i="16"/>
  <c r="BT75" i="16"/>
  <c r="BS51" i="16" a="1"/>
  <c r="BS51" i="16" s="1"/>
  <c r="BW20" i="16" a="1"/>
  <c r="BW20" i="16" s="1"/>
  <c r="BX20" i="16" s="1"/>
  <c r="BL48" i="16"/>
  <c r="BX51" i="16"/>
  <c r="BT100" i="16"/>
  <c r="BS58" i="16" a="1"/>
  <c r="BS58" i="16" s="1"/>
  <c r="BT58" i="16" s="1"/>
  <c r="BS75" i="16" a="1"/>
  <c r="BS75" i="16" s="1"/>
  <c r="BW51" i="16" a="1"/>
  <c r="BW51" i="16" s="1"/>
  <c r="BK48" i="16" a="1"/>
  <c r="BK48" i="16" s="1"/>
  <c r="BD45" i="16"/>
  <c r="BD71" i="16"/>
  <c r="BD89" i="16"/>
  <c r="BC40" i="16" a="1"/>
  <c r="BC40" i="16" s="1"/>
  <c r="BD40" i="16" s="1"/>
  <c r="BC89" i="16" a="1"/>
  <c r="BC89" i="16" s="1"/>
  <c r="AQ78" i="16" a="1"/>
  <c r="AQ78" i="16" s="1"/>
  <c r="AR78" i="16" s="1"/>
  <c r="AU90" i="16" a="1"/>
  <c r="AU90" i="16" s="1"/>
  <c r="AV90" i="16" s="1"/>
  <c r="AV36" i="16"/>
  <c r="AE107" i="16" a="1"/>
  <c r="AE107" i="16" s="1"/>
  <c r="AF107" i="16" s="1"/>
  <c r="AU67" i="16" a="1"/>
  <c r="AU67" i="16" s="1"/>
  <c r="AV67" i="16" s="1"/>
  <c r="AV106" i="16"/>
  <c r="AR33" i="16"/>
  <c r="AN46" i="16"/>
  <c r="AN94" i="16"/>
  <c r="AJ30" i="16"/>
  <c r="AV81" i="16"/>
  <c r="AV93" i="16"/>
  <c r="BH28" i="16"/>
  <c r="BL64" i="16"/>
  <c r="BL70" i="16"/>
  <c r="BT105" i="16"/>
  <c r="AV33" i="16"/>
  <c r="BL30" i="16"/>
  <c r="AR29" i="16"/>
  <c r="AN30" i="16"/>
  <c r="AV52" i="16"/>
  <c r="AR101" i="16"/>
  <c r="AV118" i="16"/>
  <c r="AF59" i="16"/>
  <c r="BD36" i="16"/>
  <c r="BL40" i="16"/>
  <c r="BT56" i="16"/>
  <c r="BT80" i="16"/>
  <c r="AR105" i="16"/>
  <c r="BT33" i="16"/>
  <c r="BL83" i="16"/>
  <c r="BP94" i="16"/>
  <c r="BL119" i="16"/>
  <c r="AV39" i="16"/>
  <c r="AV69" i="16"/>
  <c r="AR94" i="16"/>
  <c r="BX63" i="16"/>
  <c r="BT64" i="16"/>
  <c r="BL78" i="16"/>
  <c r="BL84" i="16"/>
  <c r="BX87" i="16"/>
  <c r="BD21" i="16"/>
  <c r="BT29" i="16"/>
  <c r="BX40" i="16"/>
  <c r="BP84" i="16"/>
  <c r="BX94" i="16"/>
  <c r="BL103" i="16"/>
  <c r="BX118" i="16"/>
  <c r="BT50" i="16"/>
  <c r="BT104" i="16"/>
  <c r="AJ90" i="16"/>
  <c r="AV23" i="16"/>
  <c r="AF87" i="16"/>
  <c r="AN109" i="16"/>
  <c r="AR21" i="16"/>
  <c r="AF54" i="16"/>
  <c r="AN88" i="16"/>
  <c r="BH114" i="16"/>
  <c r="BP59" i="16"/>
  <c r="BX69" i="16"/>
  <c r="BH109" i="16"/>
  <c r="BD28" i="16"/>
  <c r="BD34" i="16"/>
  <c r="BT42" i="16"/>
  <c r="BX47" i="16"/>
  <c r="BT48" i="16"/>
  <c r="BH57" i="16"/>
  <c r="BH63" i="16"/>
  <c r="BX71" i="16"/>
  <c r="BD76" i="16"/>
  <c r="BX83" i="16"/>
  <c r="BH93" i="16"/>
  <c r="BD94" i="16"/>
  <c r="BX86" i="16"/>
  <c r="BX56" i="16"/>
  <c r="BX32" i="16"/>
  <c r="BX103" i="16"/>
  <c r="BX114" i="16"/>
  <c r="BX104" i="16"/>
  <c r="BX43" i="16"/>
  <c r="BX59" i="16"/>
  <c r="BX64" i="16"/>
  <c r="BX110" i="16"/>
  <c r="BX24" i="16"/>
  <c r="BX29" i="16"/>
  <c r="BX100" i="16"/>
  <c r="BX116" i="16"/>
  <c r="BX44" i="16"/>
  <c r="BX75" i="16"/>
  <c r="BX90" i="16"/>
  <c r="BX95" i="16"/>
  <c r="BX39" i="16"/>
  <c r="BX55" i="16"/>
  <c r="BX60" i="16"/>
  <c r="BX106" i="16"/>
  <c r="BX35" i="16"/>
  <c r="BX45" i="16"/>
  <c r="BT79" i="16"/>
  <c r="BT60" i="16"/>
  <c r="BT25" i="16"/>
  <c r="BT66" i="16"/>
  <c r="BT91" i="16"/>
  <c r="BT102" i="16"/>
  <c r="BT31" i="16"/>
  <c r="BT40" i="16"/>
  <c r="BT77" i="16"/>
  <c r="BT97" i="16"/>
  <c r="BT113" i="16"/>
  <c r="BT21" i="16"/>
  <c r="BT87" i="16"/>
  <c r="BT108" i="16"/>
  <c r="BT27" i="16"/>
  <c r="BT78" i="16"/>
  <c r="BT83" i="16"/>
  <c r="BT88" i="16"/>
  <c r="BT19" i="16"/>
  <c r="BP81" i="16"/>
  <c r="BP41" i="16"/>
  <c r="BP51" i="16"/>
  <c r="BP56" i="16"/>
  <c r="BP79" i="16"/>
  <c r="BP115" i="16"/>
  <c r="BP74" i="16"/>
  <c r="BP116" i="16"/>
  <c r="BP36" i="16"/>
  <c r="BP37" i="16"/>
  <c r="BP113" i="16"/>
  <c r="BP33" i="16"/>
  <c r="BP47" i="16"/>
  <c r="BP103" i="16"/>
  <c r="BP38" i="16"/>
  <c r="BL68" i="16"/>
  <c r="BL25" i="16"/>
  <c r="BL49" i="16"/>
  <c r="BL115" i="16"/>
  <c r="BL26" i="16"/>
  <c r="BL66" i="16"/>
  <c r="BL95" i="16"/>
  <c r="BL61" i="16"/>
  <c r="BL22" i="16"/>
  <c r="BL86" i="16"/>
  <c r="BL107" i="16"/>
  <c r="BL33" i="16"/>
  <c r="BL42" i="16"/>
  <c r="BL57" i="16"/>
  <c r="BL113" i="16"/>
  <c r="BL90" i="16"/>
  <c r="BL72" i="16"/>
  <c r="BH44" i="16"/>
  <c r="BH74" i="16"/>
  <c r="BH80" i="16"/>
  <c r="BH32" i="16"/>
  <c r="BH66" i="16"/>
  <c r="BH105" i="16"/>
  <c r="BH61" i="16"/>
  <c r="BH96" i="16"/>
  <c r="BH117" i="16"/>
  <c r="BH34" i="16"/>
  <c r="BH38" i="16"/>
  <c r="BH52" i="16"/>
  <c r="BH92" i="16"/>
  <c r="BH107" i="16"/>
  <c r="BH43" i="16"/>
  <c r="BH68" i="16"/>
  <c r="BH48" i="16"/>
  <c r="BH53" i="16"/>
  <c r="BH88" i="16"/>
  <c r="BH59" i="16"/>
  <c r="BH98" i="16"/>
  <c r="BD80" i="16"/>
  <c r="BD75" i="16"/>
  <c r="BD109" i="16"/>
  <c r="BD85" i="16"/>
  <c r="BD56" i="16"/>
  <c r="BD81" i="16"/>
  <c r="BD67" i="16"/>
  <c r="BD110" i="16"/>
  <c r="BD24" i="16"/>
  <c r="BD116" i="16"/>
  <c r="BD48" i="16"/>
  <c r="BD112" i="16"/>
  <c r="BD20" i="16"/>
  <c r="BD25" i="16"/>
  <c r="BD69" i="16"/>
  <c r="BD79" i="16"/>
  <c r="BD108" i="16"/>
  <c r="BD31" i="16"/>
  <c r="BD65" i="16"/>
  <c r="AV86" i="16"/>
  <c r="AV104" i="16"/>
  <c r="AV97" i="16"/>
  <c r="AV68" i="16"/>
  <c r="AV37" i="16"/>
  <c r="AV65" i="16"/>
  <c r="AV29" i="16"/>
  <c r="AV25" i="16"/>
  <c r="AV85" i="16"/>
  <c r="AV21" i="16"/>
  <c r="AV38" i="16"/>
  <c r="AV46" i="16"/>
  <c r="AV50" i="16"/>
  <c r="AV35" i="16"/>
  <c r="AV58" i="16"/>
  <c r="AV62" i="16"/>
  <c r="AV19" i="16"/>
  <c r="AR44" i="16"/>
  <c r="AR37" i="16"/>
  <c r="AR25" i="16"/>
  <c r="AR91" i="16"/>
  <c r="AR53" i="16"/>
  <c r="AR73" i="16"/>
  <c r="AR111" i="16"/>
  <c r="AR43" i="16"/>
  <c r="AR82" i="16"/>
  <c r="AN39" i="16"/>
  <c r="AN92" i="16"/>
  <c r="AN68" i="16"/>
  <c r="AN80" i="16"/>
  <c r="AN105" i="16"/>
  <c r="AN38" i="16"/>
  <c r="AN98" i="16"/>
  <c r="AN50" i="16"/>
  <c r="AN66" i="16"/>
  <c r="AN54" i="16"/>
  <c r="AN111" i="16"/>
  <c r="AN51" i="16"/>
  <c r="AN82" i="16"/>
  <c r="AN89" i="16"/>
  <c r="AN20" i="16"/>
  <c r="AN55" i="16"/>
  <c r="AN59" i="16"/>
  <c r="AN63" i="16"/>
  <c r="AN44" i="16"/>
  <c r="AN86" i="16"/>
  <c r="AN40" i="16"/>
  <c r="AN93" i="16"/>
  <c r="AN113" i="16"/>
  <c r="AN19" i="16"/>
  <c r="AJ54" i="16"/>
  <c r="AJ70" i="16"/>
  <c r="AJ20" i="16"/>
  <c r="AJ24" i="16"/>
  <c r="AJ51" i="16"/>
  <c r="AJ115" i="16"/>
  <c r="AJ34" i="16"/>
  <c r="AJ86" i="16"/>
  <c r="AJ45" i="16"/>
  <c r="AJ26" i="16"/>
  <c r="AJ57" i="16"/>
  <c r="AJ84" i="16"/>
  <c r="AJ87" i="16"/>
  <c r="AJ109" i="16"/>
  <c r="AJ39" i="16"/>
  <c r="AJ59" i="16"/>
  <c r="AJ63" i="16"/>
  <c r="AJ74" i="16"/>
  <c r="AJ111" i="16"/>
  <c r="AJ44" i="16"/>
  <c r="AJ99" i="16"/>
  <c r="AJ107" i="16"/>
  <c r="AJ37" i="16"/>
  <c r="AJ40" i="16"/>
  <c r="AF40" i="16"/>
  <c r="AF58" i="16"/>
  <c r="AF98" i="16"/>
  <c r="AF22" i="16"/>
  <c r="AF56" i="16"/>
  <c r="AF50" i="16"/>
  <c r="AF83" i="16"/>
  <c r="AF96" i="16"/>
  <c r="AF65" i="16"/>
  <c r="AB29" i="16"/>
  <c r="AB63" i="16"/>
  <c r="AB47" i="16"/>
  <c r="AB21" i="16"/>
  <c r="AB114" i="16"/>
  <c r="AB85" i="16"/>
  <c r="AB75" i="16"/>
  <c r="AB116" i="16"/>
  <c r="AB64" i="16"/>
  <c r="AB89" i="16"/>
  <c r="AB31" i="16"/>
  <c r="AB24" i="16"/>
  <c r="AB69" i="16"/>
  <c r="AR30" i="16"/>
  <c r="AJ49" i="16"/>
  <c r="AV53" i="16"/>
  <c r="AJ55" i="16"/>
  <c r="AJ61" i="16"/>
  <c r="AJ65" i="16"/>
  <c r="AJ68" i="16"/>
  <c r="AR86" i="16"/>
  <c r="AJ96" i="16"/>
  <c r="AN99" i="16"/>
  <c r="AF108" i="16"/>
  <c r="AN117" i="16"/>
  <c r="AJ53" i="16"/>
  <c r="AJ28" i="16"/>
  <c r="AJ32" i="16"/>
  <c r="AN35" i="16"/>
  <c r="AF42" i="16"/>
  <c r="AF52" i="16"/>
  <c r="AV56" i="16"/>
  <c r="AR57" i="16"/>
  <c r="AF62" i="16"/>
  <c r="AF66" i="16"/>
  <c r="AV70" i="16"/>
  <c r="AV73" i="16"/>
  <c r="AN84" i="16"/>
  <c r="AV89" i="16"/>
  <c r="AR95" i="16"/>
  <c r="AJ100" i="16"/>
  <c r="AN103" i="16"/>
  <c r="AF19" i="16"/>
  <c r="AN28" i="16"/>
  <c r="AR31" i="16"/>
  <c r="AJ36" i="16"/>
  <c r="AV54" i="16"/>
  <c r="AN58" i="16"/>
  <c r="AJ72" i="16"/>
  <c r="AV95" i="16"/>
  <c r="AR103" i="16"/>
  <c r="AJ22" i="16"/>
  <c r="AJ25" i="16"/>
  <c r="AF26" i="16"/>
  <c r="AR41" i="16"/>
  <c r="AV48" i="16"/>
  <c r="AV60" i="16"/>
  <c r="AR61" i="16"/>
  <c r="AV64" i="16"/>
  <c r="AV27" i="16"/>
  <c r="AV31" i="16"/>
  <c r="AR32" i="16"/>
  <c r="AN42" i="16"/>
  <c r="AJ43" i="16"/>
  <c r="AV45" i="16"/>
  <c r="AR49" i="16"/>
  <c r="AN62" i="16"/>
  <c r="AN72" i="16"/>
  <c r="AV74" i="16"/>
  <c r="AV77" i="16"/>
  <c r="AN91" i="16"/>
  <c r="AF92" i="16"/>
  <c r="AF102" i="16"/>
  <c r="AV110" i="16"/>
  <c r="AV114" i="16"/>
  <c r="AJ119" i="16"/>
  <c r="BD39" i="16"/>
  <c r="BD43" i="16"/>
  <c r="BP93" i="16"/>
  <c r="BL56" i="16"/>
  <c r="BP71" i="16"/>
  <c r="BL87" i="16"/>
  <c r="BT23" i="16"/>
  <c r="BH30" i="16"/>
  <c r="BX31" i="16"/>
  <c r="BL38" i="16"/>
  <c r="BX48" i="16"/>
  <c r="BX52" i="16"/>
  <c r="BP63" i="16"/>
  <c r="BX65" i="16"/>
  <c r="BP66" i="16"/>
  <c r="BL76" i="16"/>
  <c r="BX77" i="16"/>
  <c r="BX82" i="16"/>
  <c r="BL96" i="16"/>
  <c r="BT101" i="16"/>
  <c r="BP107" i="16"/>
  <c r="BX112" i="16"/>
  <c r="BH24" i="16"/>
  <c r="BT45" i="16"/>
  <c r="BT54" i="16"/>
  <c r="BL60" i="16"/>
  <c r="BH84" i="16"/>
  <c r="BH113" i="16"/>
  <c r="BX21" i="16"/>
  <c r="BX25" i="16"/>
  <c r="BP28" i="16"/>
  <c r="BP70" i="16"/>
  <c r="BX79" i="16"/>
  <c r="BX81" i="16"/>
  <c r="BL82" i="16"/>
  <c r="BX92" i="16"/>
  <c r="BL111" i="16"/>
  <c r="BH20" i="16"/>
  <c r="BL36" i="16"/>
  <c r="BT41" i="16"/>
  <c r="BL91" i="16"/>
  <c r="BT116" i="16"/>
  <c r="BP20" i="16"/>
  <c r="BP24" i="16"/>
  <c r="BH37" i="16"/>
  <c r="BL52" i="16"/>
  <c r="BP53" i="16"/>
  <c r="BP55" i="16"/>
  <c r="BP68" i="16"/>
  <c r="BH73" i="16"/>
  <c r="BX85" i="16"/>
  <c r="BH55" i="16"/>
  <c r="BT69" i="16"/>
  <c r="BT73" i="16"/>
  <c r="BX93" i="16"/>
  <c r="BT112" i="16"/>
  <c r="BH19" i="16"/>
  <c r="BH27" i="16"/>
  <c r="BL109" i="16"/>
  <c r="BT71" i="16"/>
  <c r="BT26" i="16"/>
  <c r="BL37" i="16"/>
  <c r="BH85" i="16"/>
  <c r="BP88" i="16"/>
  <c r="BP97" i="16"/>
  <c r="BP101" i="16"/>
  <c r="BP35" i="16"/>
  <c r="BL41" i="16"/>
  <c r="BH51" i="16"/>
  <c r="BT62" i="16"/>
  <c r="BT76" i="16"/>
  <c r="BX89" i="16"/>
  <c r="BL92" i="16"/>
  <c r="BP19" i="16"/>
  <c r="BP23" i="16"/>
  <c r="BP27" i="16"/>
  <c r="BT35" i="16"/>
  <c r="BT47" i="16"/>
  <c r="BP92" i="16"/>
  <c r="BT95" i="16"/>
  <c r="BX99" i="16"/>
  <c r="BH103" i="16"/>
  <c r="BP21" i="16"/>
  <c r="BH22" i="16"/>
  <c r="BH26" i="16"/>
  <c r="BL32" i="16"/>
  <c r="BT39" i="16"/>
  <c r="BH40" i="16"/>
  <c r="BL44" i="16"/>
  <c r="BL46" i="16"/>
  <c r="BH99" i="16"/>
  <c r="BP108" i="16"/>
  <c r="BD104" i="16"/>
  <c r="BD93" i="16"/>
  <c r="BD32" i="16"/>
  <c r="BD82" i="16"/>
  <c r="BD29" i="16"/>
  <c r="BD35" i="16"/>
  <c r="BD60" i="16"/>
  <c r="BD64" i="16"/>
  <c r="BD41" i="16"/>
  <c r="BD52" i="16"/>
  <c r="BD98" i="16"/>
  <c r="BD100" i="16"/>
  <c r="AJ60" i="16"/>
  <c r="AR79" i="16"/>
  <c r="AX119" i="16"/>
  <c r="AZ119" i="16" s="1"/>
  <c r="V119" i="16" s="1"/>
  <c r="AX23" i="16"/>
  <c r="BZ23" i="16" s="1"/>
  <c r="CB23" i="16" s="1"/>
  <c r="W23" i="16" s="1"/>
  <c r="AN24" i="16"/>
  <c r="AF31" i="16"/>
  <c r="AF43" i="16"/>
  <c r="AJ50" i="16"/>
  <c r="AF67" i="16"/>
  <c r="AR69" i="16"/>
  <c r="AR72" i="16"/>
  <c r="AJ79" i="16"/>
  <c r="AR113" i="16"/>
  <c r="AF119" i="16"/>
  <c r="AN81" i="16"/>
  <c r="AJ94" i="16"/>
  <c r="AR23" i="16"/>
  <c r="AR22" i="16"/>
  <c r="AF23" i="16"/>
  <c r="AF37" i="16"/>
  <c r="AX40" i="16"/>
  <c r="BZ40" i="16" s="1"/>
  <c r="CB40" i="16" s="1"/>
  <c r="W40" i="16" s="1"/>
  <c r="AX46" i="16"/>
  <c r="AZ46" i="16" s="1"/>
  <c r="V46" i="16" s="1"/>
  <c r="AF73" i="16"/>
  <c r="AF81" i="16"/>
  <c r="AR90" i="16"/>
  <c r="AF91" i="16"/>
  <c r="AF95" i="16"/>
  <c r="AR97" i="16"/>
  <c r="AJ98" i="16"/>
  <c r="AV102" i="16"/>
  <c r="AV108" i="16"/>
  <c r="AF111" i="16"/>
  <c r="AV28" i="16"/>
  <c r="AN74" i="16"/>
  <c r="AN107" i="16"/>
  <c r="AN115" i="16"/>
  <c r="AN23" i="16"/>
  <c r="AX32" i="16"/>
  <c r="AZ32" i="16" s="1"/>
  <c r="V32" i="16" s="1"/>
  <c r="AN119" i="16"/>
  <c r="AX76" i="16"/>
  <c r="AZ76" i="16" s="1"/>
  <c r="V76" i="16" s="1"/>
  <c r="AX72" i="16"/>
  <c r="BZ72" i="16" s="1"/>
  <c r="CB72" i="16" s="1"/>
  <c r="W72" i="16" s="1"/>
  <c r="AF118" i="16"/>
  <c r="AR50" i="16"/>
  <c r="AR54" i="16"/>
  <c r="AN70" i="16"/>
  <c r="AX35" i="16"/>
  <c r="AZ35" i="16" s="1"/>
  <c r="V35" i="16" s="1"/>
  <c r="AX101" i="16"/>
  <c r="AZ101" i="16" s="1"/>
  <c r="V101" i="16" s="1"/>
  <c r="AX116" i="16"/>
  <c r="AZ116" i="16" s="1"/>
  <c r="V116" i="16" s="1"/>
  <c r="AX20" i="16"/>
  <c r="AZ20" i="16" s="1"/>
  <c r="V20" i="16" s="1"/>
  <c r="AR26" i="16"/>
  <c r="AN34" i="16"/>
  <c r="AF36" i="16"/>
  <c r="AR38" i="16"/>
  <c r="AV41" i="16"/>
  <c r="AN43" i="16"/>
  <c r="AR68" i="16"/>
  <c r="AF69" i="16"/>
  <c r="AR76" i="16"/>
  <c r="AX86" i="16"/>
  <c r="BZ86" i="16" s="1"/>
  <c r="CB86" i="16" s="1"/>
  <c r="W86" i="16" s="1"/>
  <c r="AN100" i="16"/>
  <c r="AR109" i="16"/>
  <c r="AF110" i="16"/>
  <c r="AR117" i="16"/>
  <c r="AB108" i="16"/>
  <c r="AB20" i="16"/>
  <c r="AB60" i="16"/>
  <c r="AV94" i="16"/>
  <c r="AB102" i="16"/>
  <c r="AB118" i="16"/>
  <c r="AB83" i="16"/>
  <c r="AB86" i="16"/>
  <c r="AB55" i="16"/>
  <c r="AB59" i="16"/>
  <c r="AB93" i="16"/>
  <c r="BX28" i="16"/>
  <c r="AN29" i="16"/>
  <c r="BT43" i="16"/>
  <c r="AR45" i="16"/>
  <c r="AJ35" i="16"/>
  <c r="BP40" i="16"/>
  <c r="BH41" i="16"/>
  <c r="BL97" i="16"/>
  <c r="BX98" i="16"/>
  <c r="BL99" i="16"/>
  <c r="AR118" i="16"/>
  <c r="AV87" i="15"/>
  <c r="BD107" i="15"/>
  <c r="AR19" i="16"/>
  <c r="BT22" i="16"/>
  <c r="BH23" i="16"/>
  <c r="AV24" i="16"/>
  <c r="BP32" i="16"/>
  <c r="AR62" i="16"/>
  <c r="BH67" i="16"/>
  <c r="AZ86" i="16"/>
  <c r="V86" i="16" s="1"/>
  <c r="BX91" i="16"/>
  <c r="BP104" i="16"/>
  <c r="BH68" i="15"/>
  <c r="BD22" i="16"/>
  <c r="BX22" i="16"/>
  <c r="BL23" i="16"/>
  <c r="AV47" i="16"/>
  <c r="BL67" i="16"/>
  <c r="AR50" i="15"/>
  <c r="BP31" i="16"/>
  <c r="BT44" i="16"/>
  <c r="AV100" i="16"/>
  <c r="AR102" i="16"/>
  <c r="AB48" i="15"/>
  <c r="AJ31" i="16"/>
  <c r="BD61" i="16"/>
  <c r="BH62" i="16"/>
  <c r="AN96" i="16"/>
  <c r="BD54" i="15"/>
  <c r="BT102" i="15"/>
  <c r="BL29" i="16"/>
  <c r="BX119" i="16"/>
  <c r="AV43" i="16"/>
  <c r="BP43" i="16"/>
  <c r="AN48" i="16"/>
  <c r="AN60" i="16"/>
  <c r="AJ77" i="16"/>
  <c r="AV79" i="16"/>
  <c r="AJ80" i="16"/>
  <c r="AJ83" i="16"/>
  <c r="AR84" i="16"/>
  <c r="BL100" i="16"/>
  <c r="AR106" i="16"/>
  <c r="BH111" i="16"/>
  <c r="AB112" i="16"/>
  <c r="BX33" i="16"/>
  <c r="BD74" i="16"/>
  <c r="AR59" i="16"/>
  <c r="AB110" i="16"/>
  <c r="BT89" i="16"/>
  <c r="BH79" i="16"/>
  <c r="AX88" i="16"/>
  <c r="AZ88" i="16" s="1"/>
  <c r="V88" i="16" s="1"/>
  <c r="AR80" i="16"/>
  <c r="BP29" i="16"/>
  <c r="BT36" i="16"/>
  <c r="BH47" i="16"/>
  <c r="AB56" i="16"/>
  <c r="AB67" i="16"/>
  <c r="AB71" i="16"/>
  <c r="AN85" i="16"/>
  <c r="BL102" i="16"/>
  <c r="BP109" i="16"/>
  <c r="AJ38" i="16"/>
  <c r="AB51" i="16"/>
  <c r="AJ67" i="16"/>
  <c r="AX75" i="16"/>
  <c r="BZ75" i="16" s="1"/>
  <c r="CB75" i="16" s="1"/>
  <c r="W75" i="16" s="1"/>
  <c r="BH77" i="16"/>
  <c r="AJ101" i="16"/>
  <c r="BD103" i="16"/>
  <c r="BT103" i="16"/>
  <c r="BP64" i="16"/>
  <c r="BH90" i="16"/>
  <c r="BH102" i="16"/>
  <c r="AN45" i="16"/>
  <c r="AV66" i="16"/>
  <c r="AR74" i="16"/>
  <c r="AV84" i="16"/>
  <c r="BD46" i="16"/>
  <c r="AX50" i="16"/>
  <c r="AZ50" i="16" s="1"/>
  <c r="V50" i="16" s="1"/>
  <c r="AJ71" i="16"/>
  <c r="AV107" i="16"/>
  <c r="BD26" i="16"/>
  <c r="BX26" i="16"/>
  <c r="BL27" i="16"/>
  <c r="BP44" i="16"/>
  <c r="BD54" i="16"/>
  <c r="BD63" i="16"/>
  <c r="AJ66" i="16"/>
  <c r="BH75" i="16"/>
  <c r="BT99" i="16"/>
  <c r="BX111" i="16"/>
  <c r="AN32" i="16"/>
  <c r="AB35" i="16"/>
  <c r="BP42" i="16"/>
  <c r="AX43" i="16"/>
  <c r="AZ43" i="16" s="1"/>
  <c r="V43" i="16" s="1"/>
  <c r="BH118" i="16"/>
  <c r="BP72" i="16"/>
  <c r="BP75" i="16"/>
  <c r="AX93" i="16"/>
  <c r="AZ93" i="16" s="1"/>
  <c r="V93" i="16" s="1"/>
  <c r="AV111" i="16"/>
  <c r="AJ116" i="16"/>
  <c r="AJ21" i="16"/>
  <c r="AB25" i="16"/>
  <c r="BP25" i="16"/>
  <c r="AR27" i="16"/>
  <c r="AB43" i="16"/>
  <c r="AB65" i="16"/>
  <c r="AB73" i="16"/>
  <c r="BL93" i="16"/>
  <c r="AB95" i="16"/>
  <c r="BL104" i="16"/>
  <c r="BH108" i="16"/>
  <c r="AF34" i="16"/>
  <c r="AF64" i="16"/>
  <c r="AX65" i="16"/>
  <c r="BZ65" i="16" s="1"/>
  <c r="CB65" i="16" s="1"/>
  <c r="W65" i="16" s="1"/>
  <c r="AF112" i="16"/>
  <c r="AX19" i="16"/>
  <c r="AZ19" i="16" s="1"/>
  <c r="V19" i="16" s="1"/>
  <c r="AX27" i="16"/>
  <c r="BZ27" i="16" s="1"/>
  <c r="CB27" i="16" s="1"/>
  <c r="W27" i="16" s="1"/>
  <c r="AX34" i="16"/>
  <c r="AZ34" i="16" s="1"/>
  <c r="V34" i="16" s="1"/>
  <c r="AX77" i="16"/>
  <c r="BZ77" i="16" s="1"/>
  <c r="CB77" i="16" s="1"/>
  <c r="W77" i="16" s="1"/>
  <c r="AX22" i="16"/>
  <c r="AZ22" i="16" s="1"/>
  <c r="V22" i="16" s="1"/>
  <c r="AF27" i="16"/>
  <c r="AF30" i="16"/>
  <c r="AF47" i="16"/>
  <c r="AF77" i="16"/>
  <c r="AX95" i="16"/>
  <c r="AZ95" i="16" s="1"/>
  <c r="V95" i="16" s="1"/>
  <c r="AF106" i="16"/>
  <c r="AX24" i="16"/>
  <c r="AZ24" i="16" s="1"/>
  <c r="V24" i="16" s="1"/>
  <c r="AF104" i="16"/>
  <c r="AF114" i="16"/>
  <c r="AF20" i="16"/>
  <c r="AF24" i="16"/>
  <c r="AX51" i="16"/>
  <c r="BZ51" i="16" s="1"/>
  <c r="CB51" i="16" s="1"/>
  <c r="W51" i="16" s="1"/>
  <c r="AX64" i="16"/>
  <c r="AZ64" i="16" s="1"/>
  <c r="V64" i="16" s="1"/>
  <c r="AF74" i="16"/>
  <c r="AF86" i="16"/>
  <c r="AX89" i="16"/>
  <c r="AZ89" i="16" s="1"/>
  <c r="V89" i="16" s="1"/>
  <c r="AX117" i="16"/>
  <c r="AZ117" i="16" s="1"/>
  <c r="V117" i="16" s="1"/>
  <c r="AF32" i="16"/>
  <c r="AF28" i="16"/>
  <c r="AX26" i="16"/>
  <c r="AZ26" i="16" s="1"/>
  <c r="V26" i="16" s="1"/>
  <c r="AF44" i="16"/>
  <c r="AF45" i="16"/>
  <c r="AF78" i="16"/>
  <c r="AX98" i="16"/>
  <c r="AZ98" i="16" s="1"/>
  <c r="V98" i="16" s="1"/>
  <c r="AR42" i="16"/>
  <c r="BT61" i="16"/>
  <c r="AB39" i="16"/>
  <c r="AB48" i="16"/>
  <c r="BX62" i="16"/>
  <c r="BH69" i="16"/>
  <c r="BH70" i="16"/>
  <c r="BP80" i="16"/>
  <c r="BD27" i="16"/>
  <c r="BZ34" i="16"/>
  <c r="CB34" i="16" s="1"/>
  <c r="W34" i="16" s="1"/>
  <c r="BP34" i="16"/>
  <c r="AR55" i="16"/>
  <c r="BD68" i="16"/>
  <c r="AR70" i="16"/>
  <c r="AV82" i="16"/>
  <c r="AR40" i="16"/>
  <c r="AB90" i="16"/>
  <c r="BT94" i="16"/>
  <c r="BP22" i="16"/>
  <c r="BD23" i="16"/>
  <c r="AB45" i="16"/>
  <c r="AR46" i="16"/>
  <c r="AJ52" i="16"/>
  <c r="AF79" i="16"/>
  <c r="AB97" i="16"/>
  <c r="AX30" i="16"/>
  <c r="AZ30" i="16" s="1"/>
  <c r="V30" i="16" s="1"/>
  <c r="AF33" i="16"/>
  <c r="BH60" i="16"/>
  <c r="BL101" i="16"/>
  <c r="BD19" i="16"/>
  <c r="AN76" i="16"/>
  <c r="AR77" i="16"/>
  <c r="AF89" i="16"/>
  <c r="BH95" i="16"/>
  <c r="BD114" i="16"/>
  <c r="AB28" i="16"/>
  <c r="AX28" i="16"/>
  <c r="AZ28" i="16" s="1"/>
  <c r="V28" i="16" s="1"/>
  <c r="BP50" i="16"/>
  <c r="AJ64" i="16"/>
  <c r="BH86" i="16"/>
  <c r="AJ112" i="16"/>
  <c r="AJ113" i="16"/>
  <c r="BP57" i="16"/>
  <c r="AX59" i="16"/>
  <c r="AZ59" i="16" s="1"/>
  <c r="V59" i="16" s="1"/>
  <c r="AB94" i="16"/>
  <c r="AR99" i="16"/>
  <c r="BT109" i="16"/>
  <c r="BH49" i="16"/>
  <c r="AF57" i="16"/>
  <c r="AV59" i="16"/>
  <c r="BH64" i="16"/>
  <c r="BD72" i="16"/>
  <c r="BT72" i="16"/>
  <c r="BL98" i="16"/>
  <c r="AB99" i="16"/>
  <c r="AX99" i="16"/>
  <c r="AZ99" i="16" s="1"/>
  <c r="V99" i="16" s="1"/>
  <c r="BD118" i="16"/>
  <c r="BH33" i="16"/>
  <c r="BH42" i="16"/>
  <c r="AN47" i="16"/>
  <c r="AB66" i="16"/>
  <c r="AR66" i="16"/>
  <c r="BL81" i="16"/>
  <c r="AR83" i="16"/>
  <c r="BP26" i="16"/>
  <c r="AR119" i="16"/>
  <c r="AX38" i="16"/>
  <c r="BZ38" i="16" s="1"/>
  <c r="CB38" i="16" s="1"/>
  <c r="W38" i="16" s="1"/>
  <c r="BL45" i="16"/>
  <c r="BX61" i="16"/>
  <c r="BD87" i="16"/>
  <c r="BP30" i="16"/>
  <c r="AB49" i="16"/>
  <c r="AN71" i="16"/>
  <c r="AR110" i="16"/>
  <c r="AV87" i="16"/>
  <c r="BH110" i="16"/>
  <c r="AR115" i="16"/>
  <c r="BD44" i="16"/>
  <c r="AX47" i="16"/>
  <c r="AZ47" i="16" s="1"/>
  <c r="V47" i="16" s="1"/>
  <c r="BH54" i="16"/>
  <c r="BX57" i="16"/>
  <c r="BD58" i="16"/>
  <c r="BL73" i="16"/>
  <c r="AV78" i="16"/>
  <c r="BP78" i="16"/>
  <c r="AF100" i="16"/>
  <c r="AF29" i="16"/>
  <c r="AV42" i="16"/>
  <c r="AF46" i="16"/>
  <c r="BT85" i="16"/>
  <c r="AJ91" i="16"/>
  <c r="AV96" i="16"/>
  <c r="AJ105" i="16"/>
  <c r="BP105" i="16"/>
  <c r="BD49" i="16"/>
  <c r="BH58" i="16"/>
  <c r="BL62" i="16"/>
  <c r="BT67" i="16"/>
  <c r="BD83" i="16"/>
  <c r="AV112" i="16"/>
  <c r="AB36" i="16"/>
  <c r="BL53" i="16"/>
  <c r="BT68" i="16"/>
  <c r="BD70" i="16"/>
  <c r="BT70" i="16"/>
  <c r="AV75" i="16"/>
  <c r="AV76" i="16"/>
  <c r="BL88" i="16"/>
  <c r="AJ97" i="16"/>
  <c r="BD97" i="16"/>
  <c r="AF113" i="16"/>
  <c r="AF115" i="16"/>
  <c r="AV92" i="16"/>
  <c r="AJ103" i="16"/>
  <c r="AN36" i="16"/>
  <c r="BH36" i="16"/>
  <c r="BT37" i="16"/>
  <c r="BL51" i="16"/>
  <c r="BT53" i="16"/>
  <c r="BP62" i="16"/>
  <c r="AV63" i="16"/>
  <c r="BP67" i="16"/>
  <c r="AF70" i="16"/>
  <c r="AR71" i="16"/>
  <c r="BX72" i="16"/>
  <c r="BD73" i="16"/>
  <c r="BT74" i="16"/>
  <c r="AJ75" i="16"/>
  <c r="AJ76" i="16"/>
  <c r="BL79" i="16"/>
  <c r="AJ102" i="16"/>
  <c r="AF105" i="16"/>
  <c r="AB106" i="16"/>
  <c r="AR107" i="16"/>
  <c r="BP117" i="16"/>
  <c r="AJ29" i="16"/>
  <c r="BD30" i="16"/>
  <c r="BH45" i="16"/>
  <c r="BP49" i="16"/>
  <c r="AV55" i="16"/>
  <c r="BT57" i="16"/>
  <c r="BP58" i="16"/>
  <c r="AX66" i="16"/>
  <c r="AZ66" i="16" s="1"/>
  <c r="V66" i="16" s="1"/>
  <c r="AB81" i="16"/>
  <c r="BX84" i="16"/>
  <c r="BX96" i="16"/>
  <c r="BD102" i="16"/>
  <c r="AJ104" i="16"/>
  <c r="AV109" i="16"/>
  <c r="BP110" i="16"/>
  <c r="BP112" i="16"/>
  <c r="AJ19" i="16"/>
  <c r="AN21" i="16"/>
  <c r="BH21" i="16"/>
  <c r="AN25" i="16"/>
  <c r="BH25" i="16"/>
  <c r="BT28" i="16"/>
  <c r="AJ23" i="16"/>
  <c r="BX19" i="16"/>
  <c r="BX23" i="16"/>
  <c r="BX27" i="16"/>
  <c r="AR20" i="16"/>
  <c r="AR24" i="16"/>
  <c r="AN27" i="16"/>
  <c r="AR28" i="16"/>
  <c r="BH29" i="16"/>
  <c r="AV26" i="16"/>
  <c r="BL19" i="16"/>
  <c r="AV20" i="16"/>
  <c r="BL20" i="16"/>
  <c r="BL24" i="16"/>
  <c r="AF21" i="16"/>
  <c r="AF25" i="16"/>
  <c r="AV22" i="16"/>
  <c r="AJ27" i="16"/>
  <c r="BL28" i="16"/>
  <c r="AB19" i="16"/>
  <c r="BT20" i="16"/>
  <c r="AN22" i="16"/>
  <c r="BT24" i="16"/>
  <c r="AN26" i="16"/>
  <c r="AN31" i="16"/>
  <c r="BT30" i="16"/>
  <c r="AJ33" i="16"/>
  <c r="BT34" i="16"/>
  <c r="AR47" i="16"/>
  <c r="BH35" i="16"/>
  <c r="AB30" i="16"/>
  <c r="BD33" i="16"/>
  <c r="AR34" i="16"/>
  <c r="AF35" i="16"/>
  <c r="BD37" i="16"/>
  <c r="BT46" i="16"/>
  <c r="AX21" i="16"/>
  <c r="AZ21" i="16" s="1"/>
  <c r="V21" i="16" s="1"/>
  <c r="AB22" i="16"/>
  <c r="AX25" i="16"/>
  <c r="AZ25" i="16" s="1"/>
  <c r="V25" i="16" s="1"/>
  <c r="AB26" i="16"/>
  <c r="AX29" i="16"/>
  <c r="AZ29" i="16" s="1"/>
  <c r="V29" i="16" s="1"/>
  <c r="BX30" i="16"/>
  <c r="AN33" i="16"/>
  <c r="BX34" i="16"/>
  <c r="AX37" i="16"/>
  <c r="AZ37" i="16" s="1"/>
  <c r="V37" i="16" s="1"/>
  <c r="AX42" i="16"/>
  <c r="AZ42" i="16" s="1"/>
  <c r="V42" i="16" s="1"/>
  <c r="BL31" i="16"/>
  <c r="BL35" i="16"/>
  <c r="BX37" i="16"/>
  <c r="BD53" i="16"/>
  <c r="BH31" i="16"/>
  <c r="AJ41" i="16"/>
  <c r="AX31" i="16"/>
  <c r="AZ31" i="16" s="1"/>
  <c r="V31" i="16" s="1"/>
  <c r="AB32" i="16"/>
  <c r="AV34" i="16"/>
  <c r="AB37" i="16"/>
  <c r="AX44" i="16"/>
  <c r="AZ44" i="16" s="1"/>
  <c r="V44" i="16" s="1"/>
  <c r="AB44" i="16"/>
  <c r="BH46" i="16"/>
  <c r="BP48" i="16"/>
  <c r="AJ56" i="16"/>
  <c r="AR58" i="16"/>
  <c r="AJ46" i="16"/>
  <c r="AB23" i="16"/>
  <c r="AB27" i="16"/>
  <c r="BT32" i="16"/>
  <c r="AX33" i="16"/>
  <c r="AZ33" i="16" s="1"/>
  <c r="V33" i="16" s="1"/>
  <c r="AB33" i="16"/>
  <c r="BL34" i="16"/>
  <c r="AR39" i="16"/>
  <c r="BX41" i="16"/>
  <c r="AJ42" i="16"/>
  <c r="AF48" i="16"/>
  <c r="AV49" i="16"/>
  <c r="BX49" i="16"/>
  <c r="AR51" i="16"/>
  <c r="AV40" i="16"/>
  <c r="AF51" i="16"/>
  <c r="BP52" i="16"/>
  <c r="AX55" i="16"/>
  <c r="AZ55" i="16" s="1"/>
  <c r="V55" i="16" s="1"/>
  <c r="AF55" i="16"/>
  <c r="AX36" i="16"/>
  <c r="BD38" i="16"/>
  <c r="BT38" i="16"/>
  <c r="BL39" i="16"/>
  <c r="AX48" i="16"/>
  <c r="AZ48" i="16" s="1"/>
  <c r="V48" i="16" s="1"/>
  <c r="AJ48" i="16"/>
  <c r="AF49" i="16"/>
  <c r="AF63" i="16"/>
  <c r="AX63" i="16"/>
  <c r="AZ63" i="16" s="1"/>
  <c r="V63" i="16" s="1"/>
  <c r="AV32" i="16"/>
  <c r="AR36" i="16"/>
  <c r="AX39" i="16"/>
  <c r="AZ39" i="16" s="1"/>
  <c r="V39" i="16" s="1"/>
  <c r="BD42" i="16"/>
  <c r="AV44" i="16"/>
  <c r="BD50" i="16"/>
  <c r="AV30" i="16"/>
  <c r="BP39" i="16"/>
  <c r="AF41" i="16"/>
  <c r="BT52" i="16"/>
  <c r="BD57" i="16"/>
  <c r="AR60" i="16"/>
  <c r="AR64" i="16"/>
  <c r="BH65" i="16"/>
  <c r="AF38" i="16"/>
  <c r="AF39" i="16"/>
  <c r="AB42" i="16"/>
  <c r="BL50" i="16"/>
  <c r="BX50" i="16"/>
  <c r="BL54" i="16"/>
  <c r="BX54" i="16"/>
  <c r="BD55" i="16"/>
  <c r="AV57" i="16"/>
  <c r="BD59" i="16"/>
  <c r="BT59" i="16"/>
  <c r="AX62" i="16"/>
  <c r="AZ62" i="16" s="1"/>
  <c r="V62" i="16" s="1"/>
  <c r="AN65" i="16"/>
  <c r="BD47" i="16"/>
  <c r="AX52" i="16"/>
  <c r="AZ52" i="16" s="1"/>
  <c r="V52" i="16" s="1"/>
  <c r="AX53" i="16"/>
  <c r="AZ53" i="16" s="1"/>
  <c r="V53" i="16" s="1"/>
  <c r="AB53" i="16"/>
  <c r="AN53" i="16"/>
  <c r="AB70" i="16"/>
  <c r="BX38" i="16"/>
  <c r="AX41" i="16"/>
  <c r="AZ41" i="16" s="1"/>
  <c r="V41" i="16" s="1"/>
  <c r="AN52" i="16"/>
  <c r="BX53" i="16"/>
  <c r="BT55" i="16"/>
  <c r="AF60" i="16"/>
  <c r="AN61" i="16"/>
  <c r="BD62" i="16"/>
  <c r="BT63" i="16"/>
  <c r="AR65" i="16"/>
  <c r="BX46" i="16"/>
  <c r="AJ47" i="16"/>
  <c r="AX56" i="16"/>
  <c r="AZ56" i="16" s="1"/>
  <c r="V56" i="16" s="1"/>
  <c r="AN56" i="16"/>
  <c r="AX58" i="16"/>
  <c r="AZ58" i="16" s="1"/>
  <c r="V58" i="16" s="1"/>
  <c r="AJ58" i="16"/>
  <c r="BP60" i="16"/>
  <c r="AN41" i="16"/>
  <c r="AB52" i="16"/>
  <c r="BP54" i="16"/>
  <c r="BL58" i="16"/>
  <c r="BX58" i="16"/>
  <c r="AX61" i="16"/>
  <c r="AZ61" i="16" s="1"/>
  <c r="V61" i="16" s="1"/>
  <c r="AB61" i="16"/>
  <c r="AJ81" i="16"/>
  <c r="AX81" i="16"/>
  <c r="AZ81" i="16" s="1"/>
  <c r="V81" i="16" s="1"/>
  <c r="AB34" i="16"/>
  <c r="AB38" i="16"/>
  <c r="AB41" i="16"/>
  <c r="BD51" i="16"/>
  <c r="AF53" i="16"/>
  <c r="AX70" i="16"/>
  <c r="AZ70" i="16" s="1"/>
  <c r="V70" i="16" s="1"/>
  <c r="AB40" i="16"/>
  <c r="BL43" i="16"/>
  <c r="AX49" i="16"/>
  <c r="AZ49" i="16" s="1"/>
  <c r="V49" i="16" s="1"/>
  <c r="BT49" i="16"/>
  <c r="AR52" i="16"/>
  <c r="BT65" i="16"/>
  <c r="AB46" i="16"/>
  <c r="BP46" i="16"/>
  <c r="AN49" i="16"/>
  <c r="AR56" i="16"/>
  <c r="AX57" i="16"/>
  <c r="AB57" i="16"/>
  <c r="AN57" i="16"/>
  <c r="BL59" i="16"/>
  <c r="AF61" i="16"/>
  <c r="AV61" i="16"/>
  <c r="AR48" i="16"/>
  <c r="BH50" i="16"/>
  <c r="BL55" i="16"/>
  <c r="BH56" i="16"/>
  <c r="AJ85" i="16"/>
  <c r="AX85" i="16"/>
  <c r="AZ85" i="16" s="1"/>
  <c r="V85" i="16" s="1"/>
  <c r="AN37" i="16"/>
  <c r="BX42" i="16"/>
  <c r="AX45" i="16"/>
  <c r="AZ45" i="16" s="1"/>
  <c r="V45" i="16" s="1"/>
  <c r="BL47" i="16"/>
  <c r="AV51" i="16"/>
  <c r="AX54" i="16"/>
  <c r="AZ54" i="16" s="1"/>
  <c r="V54" i="16" s="1"/>
  <c r="AX60" i="16"/>
  <c r="AZ60" i="16" s="1"/>
  <c r="V60" i="16" s="1"/>
  <c r="BP61" i="16"/>
  <c r="AR63" i="16"/>
  <c r="BL63" i="16"/>
  <c r="AN64" i="16"/>
  <c r="AV71" i="16"/>
  <c r="BX66" i="16"/>
  <c r="AX67" i="16"/>
  <c r="AZ67" i="16" s="1"/>
  <c r="V67" i="16" s="1"/>
  <c r="AN67" i="16"/>
  <c r="AJ69" i="16"/>
  <c r="BX70" i="16"/>
  <c r="BX73" i="16"/>
  <c r="BP76" i="16"/>
  <c r="AN77" i="16"/>
  <c r="AJ78" i="16"/>
  <c r="BD78" i="16"/>
  <c r="BD66" i="16"/>
  <c r="AB68" i="16"/>
  <c r="BL69" i="16"/>
  <c r="AJ73" i="16"/>
  <c r="BX74" i="16"/>
  <c r="AR75" i="16"/>
  <c r="BD77" i="16"/>
  <c r="BT81" i="16"/>
  <c r="BP82" i="16"/>
  <c r="AV83" i="16"/>
  <c r="AN69" i="16"/>
  <c r="AN78" i="16"/>
  <c r="BX78" i="16"/>
  <c r="AX100" i="16"/>
  <c r="AZ100" i="16" s="1"/>
  <c r="V100" i="16" s="1"/>
  <c r="AB100" i="16"/>
  <c r="AR67" i="16"/>
  <c r="AX68" i="16"/>
  <c r="AZ68" i="16" s="1"/>
  <c r="V68" i="16" s="1"/>
  <c r="BX68" i="16"/>
  <c r="AX69" i="16"/>
  <c r="AZ69" i="16" s="1"/>
  <c r="V69" i="16" s="1"/>
  <c r="AF71" i="16"/>
  <c r="BH71" i="16"/>
  <c r="BL74" i="16"/>
  <c r="AF75" i="16"/>
  <c r="BH78" i="16"/>
  <c r="AF84" i="16"/>
  <c r="AX84" i="16"/>
  <c r="AZ84" i="16" s="1"/>
  <c r="V84" i="16" s="1"/>
  <c r="AR96" i="16"/>
  <c r="AN73" i="16"/>
  <c r="BP73" i="16"/>
  <c r="BL80" i="16"/>
  <c r="BH81" i="16"/>
  <c r="AJ62" i="16"/>
  <c r="BL65" i="16"/>
  <c r="AF68" i="16"/>
  <c r="BP69" i="16"/>
  <c r="BL75" i="16"/>
  <c r="AF76" i="16"/>
  <c r="BX76" i="16"/>
  <c r="AX80" i="16"/>
  <c r="AZ80" i="16" s="1"/>
  <c r="V80" i="16" s="1"/>
  <c r="AF80" i="16"/>
  <c r="BL71" i="16"/>
  <c r="AF72" i="16"/>
  <c r="AX73" i="16"/>
  <c r="AZ73" i="16" s="1"/>
  <c r="V73" i="16" s="1"/>
  <c r="BL77" i="16"/>
  <c r="AB50" i="16"/>
  <c r="AB54" i="16"/>
  <c r="AB58" i="16"/>
  <c r="AB62" i="16"/>
  <c r="AB74" i="16"/>
  <c r="AX78" i="16"/>
  <c r="AZ78" i="16" s="1"/>
  <c r="V78" i="16" s="1"/>
  <c r="BH82" i="16"/>
  <c r="AX79" i="16"/>
  <c r="AZ79" i="16" s="1"/>
  <c r="V79" i="16" s="1"/>
  <c r="AB79" i="16"/>
  <c r="AX82" i="16"/>
  <c r="AZ82" i="16" s="1"/>
  <c r="V82" i="16" s="1"/>
  <c r="BP65" i="16"/>
  <c r="AX71" i="16"/>
  <c r="AZ71" i="16" s="1"/>
  <c r="V71" i="16" s="1"/>
  <c r="AV72" i="16"/>
  <c r="AN75" i="16"/>
  <c r="BP77" i="16"/>
  <c r="BH89" i="16"/>
  <c r="AX74" i="16"/>
  <c r="AZ74" i="16" s="1"/>
  <c r="V74" i="16" s="1"/>
  <c r="AX87" i="16"/>
  <c r="AZ87" i="16" s="1"/>
  <c r="V87" i="16" s="1"/>
  <c r="AB87" i="16"/>
  <c r="AB72" i="16"/>
  <c r="AB76" i="16"/>
  <c r="BX80" i="16"/>
  <c r="BP83" i="16"/>
  <c r="BL85" i="16"/>
  <c r="BT86" i="16"/>
  <c r="AR87" i="16"/>
  <c r="AF90" i="16"/>
  <c r="BP91" i="16"/>
  <c r="BD92" i="16"/>
  <c r="AN79" i="16"/>
  <c r="AX92" i="16"/>
  <c r="AZ92" i="16" s="1"/>
  <c r="V92" i="16" s="1"/>
  <c r="AB88" i="16"/>
  <c r="BD91" i="16"/>
  <c r="AB77" i="16"/>
  <c r="AB78" i="16"/>
  <c r="BP85" i="16"/>
  <c r="BH87" i="16"/>
  <c r="BD88" i="16"/>
  <c r="AJ89" i="16"/>
  <c r="BL89" i="16"/>
  <c r="AR92" i="16"/>
  <c r="AR93" i="16"/>
  <c r="BT93" i="16"/>
  <c r="BT98" i="16"/>
  <c r="BD113" i="16"/>
  <c r="AV80" i="16"/>
  <c r="BT82" i="16"/>
  <c r="BH83" i="16"/>
  <c r="AR85" i="16"/>
  <c r="AF88" i="16"/>
  <c r="AR88" i="16"/>
  <c r="BP90" i="16"/>
  <c r="AX91" i="16"/>
  <c r="AZ91" i="16" s="1"/>
  <c r="V91" i="16" s="1"/>
  <c r="AB91" i="16"/>
  <c r="AF93" i="16"/>
  <c r="AB80" i="16"/>
  <c r="AR81" i="16"/>
  <c r="BP89" i="16"/>
  <c r="BH91" i="16"/>
  <c r="BD95" i="16"/>
  <c r="AN97" i="16"/>
  <c r="AB82" i="16"/>
  <c r="AX83" i="16"/>
  <c r="AZ83" i="16" s="1"/>
  <c r="V83" i="16" s="1"/>
  <c r="AB84" i="16"/>
  <c r="AF85" i="16"/>
  <c r="AN90" i="16"/>
  <c r="AF94" i="16"/>
  <c r="AN83" i="16"/>
  <c r="BD84" i="16"/>
  <c r="BP86" i="16"/>
  <c r="AX90" i="16"/>
  <c r="AZ90" i="16" s="1"/>
  <c r="V90" i="16" s="1"/>
  <c r="AJ92" i="16"/>
  <c r="AB111" i="16"/>
  <c r="AX111" i="16"/>
  <c r="AZ111" i="16" s="1"/>
  <c r="V111" i="16" s="1"/>
  <c r="AF82" i="16"/>
  <c r="BD86" i="16"/>
  <c r="AN87" i="16"/>
  <c r="BP87" i="16"/>
  <c r="AJ88" i="16"/>
  <c r="AV88" i="16"/>
  <c r="BX88" i="16"/>
  <c r="AR89" i="16"/>
  <c r="BT90" i="16"/>
  <c r="AV91" i="16"/>
  <c r="AJ93" i="16"/>
  <c r="BH101" i="16"/>
  <c r="BX101" i="16"/>
  <c r="AN95" i="16"/>
  <c r="BP98" i="16"/>
  <c r="AF99" i="16"/>
  <c r="AV99" i="16"/>
  <c r="BD101" i="16"/>
  <c r="BD106" i="16"/>
  <c r="AV115" i="16"/>
  <c r="BH97" i="16"/>
  <c r="BX97" i="16"/>
  <c r="AN101" i="16"/>
  <c r="AN102" i="16"/>
  <c r="BX102" i="16"/>
  <c r="AX114" i="16"/>
  <c r="AZ114" i="16" s="1"/>
  <c r="V114" i="16" s="1"/>
  <c r="AJ114" i="16"/>
  <c r="BT114" i="16"/>
  <c r="AF116" i="16"/>
  <c r="BP96" i="16"/>
  <c r="AB92" i="16"/>
  <c r="AX94" i="16"/>
  <c r="AZ94" i="16" s="1"/>
  <c r="V94" i="16" s="1"/>
  <c r="BL94" i="16"/>
  <c r="AB98" i="16"/>
  <c r="AR98" i="16"/>
  <c r="BP100" i="16"/>
  <c r="AV101" i="16"/>
  <c r="AR114" i="16"/>
  <c r="BT96" i="16"/>
  <c r="AX108" i="16"/>
  <c r="AZ108" i="16" s="1"/>
  <c r="V108" i="16" s="1"/>
  <c r="AJ95" i="16"/>
  <c r="BD96" i="16"/>
  <c r="AF97" i="16"/>
  <c r="AV98" i="16"/>
  <c r="AB103" i="16"/>
  <c r="AV103" i="16"/>
  <c r="AX104" i="16"/>
  <c r="AZ104" i="16" s="1"/>
  <c r="V104" i="16" s="1"/>
  <c r="AB104" i="16"/>
  <c r="BD105" i="16"/>
  <c r="BH116" i="16"/>
  <c r="BP95" i="16"/>
  <c r="AX96" i="16"/>
  <c r="AZ96" i="16" s="1"/>
  <c r="V96" i="16" s="1"/>
  <c r="AB96" i="16"/>
  <c r="AX106" i="16"/>
  <c r="AZ106" i="16" s="1"/>
  <c r="V106" i="16" s="1"/>
  <c r="AJ106" i="16"/>
  <c r="BT106" i="16"/>
  <c r="AB115" i="16"/>
  <c r="AX115" i="16"/>
  <c r="AZ115" i="16" s="1"/>
  <c r="V115" i="16" s="1"/>
  <c r="BD117" i="16"/>
  <c r="BT117" i="16"/>
  <c r="AX103" i="16"/>
  <c r="AZ103" i="16" s="1"/>
  <c r="V103" i="16" s="1"/>
  <c r="BL110" i="16"/>
  <c r="AN118" i="16"/>
  <c r="AX97" i="16"/>
  <c r="AZ97" i="16" s="1"/>
  <c r="V97" i="16" s="1"/>
  <c r="AB101" i="16"/>
  <c r="AJ108" i="16"/>
  <c r="AN110" i="16"/>
  <c r="AR112" i="16"/>
  <c r="BX115" i="16"/>
  <c r="AR116" i="16"/>
  <c r="AJ117" i="16"/>
  <c r="AV117" i="16"/>
  <c r="BP118" i="16"/>
  <c r="AV119" i="16"/>
  <c r="AX102" i="16"/>
  <c r="AZ102" i="16" s="1"/>
  <c r="V102" i="16" s="1"/>
  <c r="BT107" i="16"/>
  <c r="BL108" i="16"/>
  <c r="AB109" i="16"/>
  <c r="AX109" i="16"/>
  <c r="AZ109" i="16" s="1"/>
  <c r="V109" i="16" s="1"/>
  <c r="BX109" i="16"/>
  <c r="AF101" i="16"/>
  <c r="AF103" i="16"/>
  <c r="BH104" i="16"/>
  <c r="AN108" i="16"/>
  <c r="BD111" i="16"/>
  <c r="BX117" i="16"/>
  <c r="BP119" i="16"/>
  <c r="AN104" i="16"/>
  <c r="AV105" i="16"/>
  <c r="AB107" i="16"/>
  <c r="AX107" i="16"/>
  <c r="AZ107" i="16" s="1"/>
  <c r="V107" i="16" s="1"/>
  <c r="BX107" i="16"/>
  <c r="BH112" i="16"/>
  <c r="AV113" i="16"/>
  <c r="AV116" i="16"/>
  <c r="BT118" i="16"/>
  <c r="BD119" i="16"/>
  <c r="BT119" i="16"/>
  <c r="AR100" i="16"/>
  <c r="BL106" i="16"/>
  <c r="AF109" i="16"/>
  <c r="BL114" i="16"/>
  <c r="BD115" i="16"/>
  <c r="AB117" i="16"/>
  <c r="AB119" i="16"/>
  <c r="AN106" i="16"/>
  <c r="AR108" i="16"/>
  <c r="AN114" i="16"/>
  <c r="BL116" i="16"/>
  <c r="AB105" i="16"/>
  <c r="AX105" i="16"/>
  <c r="AZ105" i="16" s="1"/>
  <c r="V105" i="16" s="1"/>
  <c r="BX105" i="16"/>
  <c r="BT111" i="16"/>
  <c r="BL112" i="16"/>
  <c r="AB113" i="16"/>
  <c r="AX113" i="16"/>
  <c r="AZ113" i="16" s="1"/>
  <c r="V113" i="16" s="1"/>
  <c r="BX113" i="16"/>
  <c r="BD99" i="16"/>
  <c r="BP102" i="16"/>
  <c r="AR104" i="16"/>
  <c r="BD107" i="16"/>
  <c r="AN112" i="16"/>
  <c r="AF117" i="16"/>
  <c r="AX118" i="16"/>
  <c r="AZ118" i="16" s="1"/>
  <c r="V118" i="16" s="1"/>
  <c r="BH119" i="16"/>
  <c r="BP106" i="16"/>
  <c r="AX110" i="16"/>
  <c r="AZ110" i="16" s="1"/>
  <c r="V110" i="16" s="1"/>
  <c r="AJ110" i="16"/>
  <c r="AX112" i="16"/>
  <c r="AZ112" i="16" s="1"/>
  <c r="V112" i="16" s="1"/>
  <c r="BP114" i="16"/>
  <c r="BH115" i="16"/>
  <c r="BT115" i="16"/>
  <c r="AN116" i="16"/>
  <c r="BL118" i="16"/>
  <c r="AJ118" i="16"/>
  <c r="BL80" i="15"/>
  <c r="AR38" i="15"/>
  <c r="AB70" i="15"/>
  <c r="BH89" i="15"/>
  <c r="AN36" i="15"/>
  <c r="AF38" i="15"/>
  <c r="BT39" i="15"/>
  <c r="AF96" i="15"/>
  <c r="AJ31" i="15"/>
  <c r="BH42" i="15"/>
  <c r="AF50" i="15"/>
  <c r="AR81" i="15"/>
  <c r="BL107" i="15"/>
  <c r="AV34" i="15"/>
  <c r="AB97" i="15"/>
  <c r="AF30" i="15"/>
  <c r="BP62" i="15"/>
  <c r="AR110" i="15"/>
  <c r="AB33" i="15"/>
  <c r="BX33" i="15"/>
  <c r="AV46" i="15"/>
  <c r="AN53" i="15"/>
  <c r="AJ56" i="15"/>
  <c r="BH66" i="15"/>
  <c r="AB74" i="15"/>
  <c r="AJ99" i="15"/>
  <c r="BX29" i="15"/>
  <c r="BT32" i="15"/>
  <c r="BP65" i="15"/>
  <c r="BP68" i="15"/>
  <c r="AN73" i="15"/>
  <c r="BL98" i="15"/>
  <c r="BT103" i="15"/>
  <c r="BH105" i="15"/>
  <c r="AB111" i="15"/>
  <c r="BX41" i="15"/>
  <c r="BL42" i="15"/>
  <c r="AR45" i="15"/>
  <c r="BX45" i="15"/>
  <c r="AV51" i="15"/>
  <c r="BT63" i="15"/>
  <c r="AF64" i="15"/>
  <c r="AV98" i="15"/>
  <c r="AF111" i="15"/>
  <c r="AN115" i="15"/>
  <c r="AR77" i="15"/>
  <c r="AN97" i="15"/>
  <c r="BT97" i="15"/>
  <c r="AV105" i="15"/>
  <c r="AV109" i="15"/>
  <c r="BP116" i="15"/>
  <c r="AJ19" i="15"/>
  <c r="BX34" i="15"/>
  <c r="AB44" i="15"/>
  <c r="AR59" i="15"/>
  <c r="AV67" i="15"/>
  <c r="BL67" i="15"/>
  <c r="BT80" i="15"/>
  <c r="AR97" i="15"/>
  <c r="BX97" i="15"/>
  <c r="AN100" i="15"/>
  <c r="AB61" i="15"/>
  <c r="AB39" i="15"/>
  <c r="AN52" i="15"/>
  <c r="BP66" i="15"/>
  <c r="BH67" i="15"/>
  <c r="BL68" i="15"/>
  <c r="BL73" i="15"/>
  <c r="AV76" i="15"/>
  <c r="BD78" i="15"/>
  <c r="AF85" i="15"/>
  <c r="BT85" i="15"/>
  <c r="AN101" i="15"/>
  <c r="AJ110" i="15"/>
  <c r="BT115" i="15"/>
  <c r="AR116" i="15"/>
  <c r="AB106" i="15"/>
  <c r="AN63" i="15"/>
  <c r="AJ72" i="15"/>
  <c r="AR75" i="15"/>
  <c r="BP32" i="15"/>
  <c r="AN55" i="15"/>
  <c r="AJ57" i="15"/>
  <c r="AF59" i="15"/>
  <c r="BP91" i="15"/>
  <c r="BL94" i="15"/>
  <c r="BT100" i="15"/>
  <c r="BH103" i="15"/>
  <c r="AR48" i="15"/>
  <c r="BT101" i="15"/>
  <c r="BX48" i="15"/>
  <c r="BX49" i="15"/>
  <c r="AB58" i="15"/>
  <c r="BT60" i="15"/>
  <c r="BT62" i="15"/>
  <c r="BX63" i="15"/>
  <c r="BT65" i="15"/>
  <c r="BL69" i="15"/>
  <c r="BP70" i="15"/>
  <c r="AN71" i="15"/>
  <c r="AN76" i="15"/>
  <c r="BT76" i="15"/>
  <c r="BL78" i="15"/>
  <c r="BP84" i="15"/>
  <c r="BX107" i="15"/>
  <c r="AB45" i="15"/>
  <c r="BL51" i="15"/>
  <c r="AV84" i="15"/>
  <c r="BT37" i="15"/>
  <c r="BT109" i="15"/>
  <c r="BX110" i="15"/>
  <c r="BX117" i="15"/>
  <c r="BH90" i="15"/>
  <c r="AR30" i="15"/>
  <c r="AB68" i="15"/>
  <c r="AB76" i="15"/>
  <c r="AN94" i="15"/>
  <c r="BH97" i="15"/>
  <c r="AF109" i="15"/>
  <c r="BT114" i="15"/>
  <c r="BH36" i="15"/>
  <c r="AF37" i="15"/>
  <c r="AR40" i="15"/>
  <c r="BP46" i="15"/>
  <c r="AN56" i="15"/>
  <c r="AV65" i="15"/>
  <c r="AN66" i="15"/>
  <c r="AR67" i="15"/>
  <c r="BT69" i="15"/>
  <c r="AJ81" i="15"/>
  <c r="BH95" i="15"/>
  <c r="AJ96" i="15"/>
  <c r="AJ100" i="15"/>
  <c r="BP103" i="15"/>
  <c r="BP106" i="15"/>
  <c r="AR56" i="15"/>
  <c r="AV57" i="15"/>
  <c r="BL56" i="15"/>
  <c r="AN92" i="15"/>
  <c r="BT107" i="15"/>
  <c r="AV108" i="15"/>
  <c r="BT110" i="15"/>
  <c r="AR111" i="15"/>
  <c r="BX111" i="15"/>
  <c r="AN113" i="15"/>
  <c r="BL115" i="15"/>
  <c r="BH52" i="15"/>
  <c r="BP56" i="15"/>
  <c r="BH19" i="15"/>
  <c r="AF27" i="15"/>
  <c r="AJ30" i="15"/>
  <c r="BP30" i="15"/>
  <c r="AN31" i="15"/>
  <c r="BX32" i="15"/>
  <c r="BP35" i="15"/>
  <c r="AR37" i="15"/>
  <c r="BX37" i="15"/>
  <c r="AJ38" i="15"/>
  <c r="AV41" i="15"/>
  <c r="AF44" i="15"/>
  <c r="BL44" i="15"/>
  <c r="AN48" i="15"/>
  <c r="BH110" i="15"/>
  <c r="AF113" i="15"/>
  <c r="BP114" i="15"/>
  <c r="AN32" i="15"/>
  <c r="AR33" i="15"/>
  <c r="AF34" i="15"/>
  <c r="BX38" i="15"/>
  <c r="AF53" i="15"/>
  <c r="BH53" i="15"/>
  <c r="BT55" i="15"/>
  <c r="AJ60" i="15"/>
  <c r="BH61" i="15"/>
  <c r="BX64" i="15"/>
  <c r="AF67" i="15"/>
  <c r="AJ68" i="15"/>
  <c r="BL71" i="15"/>
  <c r="BT74" i="15"/>
  <c r="BX75" i="15"/>
  <c r="BT82" i="15"/>
  <c r="AR83" i="15"/>
  <c r="BX83" i="15"/>
  <c r="AF86" i="15"/>
  <c r="AR90" i="15"/>
  <c r="AR93" i="15"/>
  <c r="BL95" i="15"/>
  <c r="AN98" i="15"/>
  <c r="BD100" i="15"/>
  <c r="AR102" i="15"/>
  <c r="AJ103" i="15"/>
  <c r="AR107" i="15"/>
  <c r="BL112" i="15"/>
  <c r="BP113" i="15"/>
  <c r="AB114" i="15"/>
  <c r="BH114" i="15"/>
  <c r="AF116" i="15"/>
  <c r="BX116" i="15"/>
  <c r="AJ117" i="15"/>
  <c r="BP81" i="15"/>
  <c r="AJ91" i="15"/>
  <c r="BT92" i="15"/>
  <c r="BD96" i="15"/>
  <c r="AB100" i="15"/>
  <c r="BH101" i="15"/>
  <c r="BX102" i="15"/>
  <c r="AN106" i="15"/>
  <c r="AR114" i="15"/>
  <c r="BX114" i="15"/>
  <c r="AR27" i="15"/>
  <c r="BL29" i="15"/>
  <c r="AR32" i="15"/>
  <c r="AV33" i="15"/>
  <c r="AJ35" i="15"/>
  <c r="BT36" i="15"/>
  <c r="BL38" i="15"/>
  <c r="BP39" i="15"/>
  <c r="BT40" i="15"/>
  <c r="BH44" i="15"/>
  <c r="BX44" i="15"/>
  <c r="AJ46" i="15"/>
  <c r="AV49" i="15"/>
  <c r="AB52" i="15"/>
  <c r="BL53" i="15"/>
  <c r="AJ54" i="15"/>
  <c r="BP54" i="15"/>
  <c r="AB55" i="15"/>
  <c r="BD57" i="15"/>
  <c r="BH58" i="15"/>
  <c r="AF61" i="15"/>
  <c r="BL61" i="15"/>
  <c r="AR63" i="15"/>
  <c r="AV64" i="15"/>
  <c r="BL64" i="15"/>
  <c r="AN65" i="15"/>
  <c r="BD65" i="15"/>
  <c r="AB66" i="15"/>
  <c r="BX66" i="15"/>
  <c r="AJ70" i="15"/>
  <c r="AB72" i="15"/>
  <c r="AB77" i="15"/>
  <c r="BP79" i="15"/>
  <c r="AR80" i="15"/>
  <c r="AN89" i="15"/>
  <c r="AF90" i="15"/>
  <c r="BL90" i="15"/>
  <c r="BX90" i="15"/>
  <c r="BT96" i="15"/>
  <c r="BP99" i="15"/>
  <c r="BH100" i="15"/>
  <c r="AF101" i="15"/>
  <c r="AF102" i="15"/>
  <c r="AB105" i="15"/>
  <c r="BH107" i="15"/>
  <c r="BP112" i="15"/>
  <c r="AJ116" i="15"/>
  <c r="BL116" i="15"/>
  <c r="AN117" i="15"/>
  <c r="BD117" i="15"/>
  <c r="AB119" i="15"/>
  <c r="BH119" i="15"/>
  <c r="BX119" i="15"/>
  <c r="AN28" i="15"/>
  <c r="BL34" i="15"/>
  <c r="BP38" i="15"/>
  <c r="AN39" i="15"/>
  <c r="BX40" i="15"/>
  <c r="AN47" i="15"/>
  <c r="BP47" i="15"/>
  <c r="AV58" i="15"/>
  <c r="AB60" i="15"/>
  <c r="BH60" i="15"/>
  <c r="AB62" i="15"/>
  <c r="AF63" i="15"/>
  <c r="BP64" i="15"/>
  <c r="AJ69" i="15"/>
  <c r="BD71" i="15"/>
  <c r="BT71" i="15"/>
  <c r="BP72" i="15"/>
  <c r="BT73" i="15"/>
  <c r="BL74" i="15"/>
  <c r="AF77" i="15"/>
  <c r="BH77" i="15"/>
  <c r="AJ78" i="15"/>
  <c r="AJ79" i="15"/>
  <c r="BT79" i="15"/>
  <c r="AF80" i="15"/>
  <c r="BX80" i="15"/>
  <c r="AB84" i="15"/>
  <c r="BD84" i="15"/>
  <c r="AF87" i="15"/>
  <c r="BP88" i="15"/>
  <c r="AB89" i="15"/>
  <c r="AB95" i="15"/>
  <c r="AV107" i="15"/>
  <c r="AJ112" i="15"/>
  <c r="BT113" i="15"/>
  <c r="AV115" i="15"/>
  <c r="AB118" i="15"/>
  <c r="AN118" i="15"/>
  <c r="BT118" i="15"/>
  <c r="AF119" i="15"/>
  <c r="AV119" i="15"/>
  <c r="BL119" i="15"/>
  <c r="AJ27" i="15"/>
  <c r="AB28" i="15"/>
  <c r="BH28" i="15"/>
  <c r="AR29" i="15"/>
  <c r="BT31" i="15"/>
  <c r="BL37" i="15"/>
  <c r="AB49" i="15"/>
  <c r="AJ52" i="15"/>
  <c r="AV55" i="15"/>
  <c r="BT56" i="15"/>
  <c r="BX57" i="15"/>
  <c r="BH62" i="15"/>
  <c r="BX62" i="15"/>
  <c r="BL63" i="15"/>
  <c r="BP69" i="15"/>
  <c r="BT70" i="15"/>
  <c r="AR72" i="15"/>
  <c r="BH76" i="15"/>
  <c r="AB79" i="15"/>
  <c r="BX81" i="15"/>
  <c r="BX100" i="15"/>
  <c r="AN104" i="15"/>
  <c r="BX105" i="15"/>
  <c r="BP108" i="15"/>
  <c r="BD109" i="15"/>
  <c r="BL111" i="15"/>
  <c r="AJ114" i="15"/>
  <c r="AR118" i="15"/>
  <c r="BH118" i="15"/>
  <c r="BP27" i="15"/>
  <c r="BL43" i="15"/>
  <c r="BD44" i="15"/>
  <c r="BT47" i="15"/>
  <c r="BP52" i="15"/>
  <c r="BX54" i="15"/>
  <c r="AB67" i="15"/>
  <c r="AF68" i="15"/>
  <c r="AV68" i="15"/>
  <c r="AN69" i="15"/>
  <c r="BH70" i="15"/>
  <c r="AF71" i="15"/>
  <c r="BX71" i="15"/>
  <c r="BH72" i="15"/>
  <c r="BP74" i="15"/>
  <c r="BL77" i="15"/>
  <c r="BH79" i="15"/>
  <c r="AN82" i="15"/>
  <c r="BH84" i="15"/>
  <c r="BX86" i="15"/>
  <c r="AF95" i="15"/>
  <c r="BX99" i="15"/>
  <c r="BH112" i="15"/>
  <c r="BX118" i="15"/>
  <c r="AF20" i="15"/>
  <c r="AB22" i="15"/>
  <c r="AR25" i="15"/>
  <c r="BX25" i="15"/>
  <c r="BT21" i="15"/>
  <c r="BT26" i="15"/>
  <c r="BL26" i="15"/>
  <c r="AV26" i="15"/>
  <c r="AF26" i="15"/>
  <c r="BH25" i="15"/>
  <c r="AV25" i="15"/>
  <c r="AN25" i="15"/>
  <c r="AJ25" i="15"/>
  <c r="BX24" i="15"/>
  <c r="BT24" i="15"/>
  <c r="BL24" i="15"/>
  <c r="AR24" i="15"/>
  <c r="AN24" i="15"/>
  <c r="BL23" i="15"/>
  <c r="AN23" i="15"/>
  <c r="AJ23" i="15"/>
  <c r="BP22" i="15"/>
  <c r="BD22" i="15"/>
  <c r="AV22" i="15"/>
  <c r="AJ22" i="15"/>
  <c r="AF22" i="15"/>
  <c r="BX21" i="15"/>
  <c r="BL21" i="15"/>
  <c r="BH21" i="15"/>
  <c r="AV21" i="15"/>
  <c r="AF21" i="15"/>
  <c r="BX93" i="15"/>
  <c r="BX43" i="15"/>
  <c r="BX68" i="15"/>
  <c r="BX74" i="15"/>
  <c r="BX94" i="15"/>
  <c r="BX67" i="15"/>
  <c r="BX89" i="15"/>
  <c r="BX92" i="15"/>
  <c r="BX115" i="15"/>
  <c r="BX19" i="15"/>
  <c r="BX56" i="15"/>
  <c r="BX72" i="15"/>
  <c r="BX73" i="15"/>
  <c r="BX31" i="15"/>
  <c r="BX82" i="15"/>
  <c r="BX46" i="15"/>
  <c r="BX50" i="15"/>
  <c r="BX27" i="15"/>
  <c r="BT43" i="15"/>
  <c r="BT81" i="15"/>
  <c r="BT104" i="15"/>
  <c r="BT105" i="15"/>
  <c r="BT23" i="15"/>
  <c r="BT42" i="15"/>
  <c r="BT64" i="15"/>
  <c r="BT117" i="15"/>
  <c r="BT98" i="15"/>
  <c r="BT116" i="15"/>
  <c r="BT28" i="15"/>
  <c r="BT89" i="15"/>
  <c r="BT53" i="15"/>
  <c r="BT61" i="15"/>
  <c r="BT66" i="15"/>
  <c r="BP25" i="15"/>
  <c r="BP85" i="15"/>
  <c r="BP117" i="15"/>
  <c r="BP61" i="15"/>
  <c r="BP43" i="15"/>
  <c r="BP60" i="15"/>
  <c r="BP19" i="15"/>
  <c r="BP41" i="15"/>
  <c r="BP67" i="15"/>
  <c r="BP23" i="15"/>
  <c r="BP48" i="15"/>
  <c r="BP78" i="15"/>
  <c r="BP31" i="15"/>
  <c r="BP57" i="15"/>
  <c r="BP100" i="15"/>
  <c r="BL59" i="15"/>
  <c r="BL85" i="15"/>
  <c r="BL87" i="15"/>
  <c r="BL89" i="15"/>
  <c r="BL102" i="15"/>
  <c r="BL30" i="15"/>
  <c r="BL31" i="15"/>
  <c r="BL45" i="15"/>
  <c r="BL54" i="15"/>
  <c r="BL55" i="15"/>
  <c r="BL79" i="15"/>
  <c r="BL40" i="15"/>
  <c r="BL114" i="15"/>
  <c r="BL93" i="15"/>
  <c r="BL99" i="15"/>
  <c r="BL103" i="15"/>
  <c r="BL48" i="15"/>
  <c r="BL50" i="15"/>
  <c r="BL52" i="15"/>
  <c r="BL113" i="15"/>
  <c r="BL28" i="15"/>
  <c r="BL65" i="15"/>
  <c r="BH22" i="15"/>
  <c r="BH85" i="15"/>
  <c r="BH104" i="15"/>
  <c r="BH108" i="15"/>
  <c r="BH113" i="15"/>
  <c r="BH49" i="15"/>
  <c r="BH63" i="15"/>
  <c r="BH64" i="15"/>
  <c r="BH65" i="15"/>
  <c r="BH111" i="15"/>
  <c r="BH115" i="15"/>
  <c r="BH83" i="15"/>
  <c r="BH29" i="15"/>
  <c r="BH33" i="15"/>
  <c r="BH34" i="15"/>
  <c r="BH26" i="15"/>
  <c r="BH30" i="15"/>
  <c r="BH31" i="15"/>
  <c r="BH41" i="15"/>
  <c r="BH94" i="15"/>
  <c r="BH35" i="15"/>
  <c r="BH37" i="15"/>
  <c r="BH106" i="15"/>
  <c r="BD102" i="15"/>
  <c r="BD27" i="15"/>
  <c r="BD32" i="15"/>
  <c r="BD60" i="15"/>
  <c r="BD94" i="15"/>
  <c r="BD51" i="15"/>
  <c r="BD114" i="15"/>
  <c r="BD82" i="15"/>
  <c r="BD83" i="15"/>
  <c r="BD24" i="15"/>
  <c r="BD66" i="15"/>
  <c r="BD70" i="15"/>
  <c r="BD29" i="15"/>
  <c r="BD45" i="15"/>
  <c r="BD21" i="15"/>
  <c r="BD34" i="15"/>
  <c r="BD35" i="15"/>
  <c r="BD75" i="15"/>
  <c r="BD59" i="15"/>
  <c r="BD62" i="15"/>
  <c r="BD113" i="15"/>
  <c r="BD119" i="15"/>
  <c r="BD52" i="15"/>
  <c r="BD76" i="15"/>
  <c r="BD25" i="15"/>
  <c r="BD28" i="15"/>
  <c r="BD73" i="15"/>
  <c r="BD85" i="15"/>
  <c r="BD110" i="15"/>
  <c r="BD36" i="15"/>
  <c r="BD101" i="15"/>
  <c r="BD112" i="15"/>
  <c r="BD40" i="15"/>
  <c r="BD41" i="15"/>
  <c r="BD67" i="15"/>
  <c r="BD19" i="15"/>
  <c r="BD37" i="15"/>
  <c r="BD48" i="15"/>
  <c r="BD69" i="15"/>
  <c r="BD88" i="15"/>
  <c r="BD97" i="15"/>
  <c r="BD98" i="15"/>
  <c r="BD43" i="15"/>
  <c r="BD53" i="15"/>
  <c r="BD93" i="15"/>
  <c r="BD104" i="15"/>
  <c r="BD105" i="15"/>
  <c r="BD106" i="15"/>
  <c r="BD118" i="15"/>
  <c r="AV103" i="15"/>
  <c r="AV94" i="15"/>
  <c r="AV30" i="15"/>
  <c r="AV45" i="15"/>
  <c r="AV73" i="15"/>
  <c r="AV81" i="15"/>
  <c r="AV91" i="15"/>
  <c r="AV106" i="15"/>
  <c r="AV116" i="15"/>
  <c r="AV31" i="15"/>
  <c r="AV63" i="15"/>
  <c r="AV82" i="15"/>
  <c r="AV83" i="15"/>
  <c r="AV89" i="15"/>
  <c r="AV99" i="15"/>
  <c r="AV117" i="15"/>
  <c r="AV80" i="15"/>
  <c r="AV92" i="15"/>
  <c r="AV118" i="15"/>
  <c r="AV39" i="15"/>
  <c r="AV111" i="15"/>
  <c r="AV112" i="15"/>
  <c r="AV19" i="15"/>
  <c r="AV23" i="15"/>
  <c r="AV88" i="15"/>
  <c r="AV102" i="15"/>
  <c r="AV42" i="15"/>
  <c r="AV44" i="15"/>
  <c r="AV50" i="15"/>
  <c r="AV72" i="15"/>
  <c r="AV86" i="15"/>
  <c r="AV101" i="15"/>
  <c r="AR19" i="15"/>
  <c r="AR41" i="15"/>
  <c r="AR57" i="15"/>
  <c r="AX62" i="15"/>
  <c r="AZ62" i="15" s="1"/>
  <c r="V62" i="15" s="1"/>
  <c r="AR66" i="15"/>
  <c r="AR74" i="15"/>
  <c r="AR99" i="15"/>
  <c r="AR105" i="15"/>
  <c r="AR103" i="15"/>
  <c r="AR115" i="15"/>
  <c r="AR35" i="15"/>
  <c r="AX71" i="15"/>
  <c r="AZ71" i="15" s="1"/>
  <c r="V71" i="15" s="1"/>
  <c r="AR44" i="15"/>
  <c r="AR49" i="15"/>
  <c r="AR71" i="15"/>
  <c r="AR51" i="15"/>
  <c r="AR54" i="15"/>
  <c r="AR62" i="15"/>
  <c r="AR22" i="15"/>
  <c r="AR34" i="15"/>
  <c r="AR113" i="15"/>
  <c r="AN80" i="15"/>
  <c r="AN26" i="15"/>
  <c r="AN46" i="15"/>
  <c r="AN88" i="15"/>
  <c r="AN40" i="15"/>
  <c r="AN61" i="15"/>
  <c r="AN78" i="15"/>
  <c r="AN95" i="15"/>
  <c r="AN68" i="15"/>
  <c r="AN57" i="15"/>
  <c r="AN103" i="15"/>
  <c r="AN107" i="15"/>
  <c r="AX37" i="15"/>
  <c r="AZ37" i="15" s="1"/>
  <c r="V37" i="15" s="1"/>
  <c r="AN70" i="15"/>
  <c r="AN109" i="15"/>
  <c r="AN114" i="15"/>
  <c r="AN29" i="15"/>
  <c r="AN42" i="15"/>
  <c r="AN79" i="15"/>
  <c r="AN59" i="15"/>
  <c r="AN85" i="15"/>
  <c r="AN37" i="15"/>
  <c r="AN38" i="15"/>
  <c r="AN77" i="15"/>
  <c r="AJ39" i="15"/>
  <c r="AX54" i="15"/>
  <c r="AZ54" i="15" s="1"/>
  <c r="V54" i="15" s="1"/>
  <c r="AJ86" i="15"/>
  <c r="AX119" i="15"/>
  <c r="AZ119" i="15" s="1"/>
  <c r="V119" i="15" s="1"/>
  <c r="AJ32" i="15"/>
  <c r="AJ65" i="15"/>
  <c r="AJ88" i="15"/>
  <c r="AJ90" i="15"/>
  <c r="AJ71" i="15"/>
  <c r="AJ87" i="15"/>
  <c r="AJ119" i="15"/>
  <c r="AJ36" i="15"/>
  <c r="AJ41" i="15"/>
  <c r="AJ84" i="15"/>
  <c r="AX95" i="15"/>
  <c r="BZ95" i="15" s="1"/>
  <c r="CB95" i="15" s="1"/>
  <c r="W95" i="15" s="1"/>
  <c r="AJ24" i="15"/>
  <c r="AJ43" i="15"/>
  <c r="AJ51" i="15"/>
  <c r="AJ62" i="15"/>
  <c r="AJ74" i="15"/>
  <c r="AJ105" i="15"/>
  <c r="AJ108" i="15"/>
  <c r="AJ109" i="15"/>
  <c r="AJ113" i="15"/>
  <c r="AX57" i="15"/>
  <c r="AZ57" i="15" s="1"/>
  <c r="V57" i="15" s="1"/>
  <c r="AJ63" i="15"/>
  <c r="AJ75" i="15"/>
  <c r="AX115" i="15"/>
  <c r="AZ115" i="15" s="1"/>
  <c r="V115" i="15" s="1"/>
  <c r="AF78" i="15"/>
  <c r="AF46" i="15"/>
  <c r="AF41" i="15"/>
  <c r="AF55" i="15"/>
  <c r="AF73" i="15"/>
  <c r="AX97" i="15"/>
  <c r="AZ97" i="15" s="1"/>
  <c r="V97" i="15" s="1"/>
  <c r="AX110" i="15"/>
  <c r="AZ110" i="15" s="1"/>
  <c r="V110" i="15" s="1"/>
  <c r="AF47" i="15"/>
  <c r="AF83" i="15"/>
  <c r="AX32" i="15"/>
  <c r="BZ32" i="15" s="1"/>
  <c r="CB32" i="15" s="1"/>
  <c r="W32" i="15" s="1"/>
  <c r="AF42" i="15"/>
  <c r="AF43" i="15"/>
  <c r="AF56" i="15"/>
  <c r="AF69" i="15"/>
  <c r="AX105" i="15"/>
  <c r="BZ105" i="15" s="1"/>
  <c r="CB105" i="15" s="1"/>
  <c r="W105" i="15" s="1"/>
  <c r="AX53" i="15"/>
  <c r="BZ53" i="15" s="1"/>
  <c r="CB53" i="15" s="1"/>
  <c r="W53" i="15" s="1"/>
  <c r="AX88" i="15"/>
  <c r="AZ88" i="15" s="1"/>
  <c r="V88" i="15" s="1"/>
  <c r="AF29" i="15"/>
  <c r="AF45" i="15"/>
  <c r="AF65" i="15"/>
  <c r="AF98" i="15"/>
  <c r="AF106" i="15"/>
  <c r="AF107" i="15"/>
  <c r="AF24" i="15"/>
  <c r="AF112" i="15"/>
  <c r="AF115" i="15"/>
  <c r="AB26" i="15"/>
  <c r="AX19" i="15"/>
  <c r="BZ19" i="15" s="1"/>
  <c r="CB19" i="15" s="1"/>
  <c r="W19" i="15" s="1"/>
  <c r="BT19" i="15"/>
  <c r="BP24" i="15"/>
  <c r="BP29" i="15"/>
  <c r="BT34" i="15"/>
  <c r="AB21" i="15"/>
  <c r="AX22" i="15"/>
  <c r="AZ22" i="15" s="1"/>
  <c r="V22" i="15" s="1"/>
  <c r="BH23" i="15"/>
  <c r="AX24" i="15"/>
  <c r="BZ24" i="15" s="1"/>
  <c r="CB24" i="15" s="1"/>
  <c r="W24" i="15" s="1"/>
  <c r="BT25" i="15"/>
  <c r="AX28" i="15"/>
  <c r="AZ28" i="15" s="1"/>
  <c r="V28" i="15" s="1"/>
  <c r="BT30" i="15"/>
  <c r="AX33" i="15"/>
  <c r="AZ33" i="15" s="1"/>
  <c r="V33" i="15" s="1"/>
  <c r="BD42" i="15"/>
  <c r="BL19" i="15"/>
  <c r="AB19" i="15"/>
  <c r="AB25" i="15"/>
  <c r="BX26" i="15"/>
  <c r="BT27" i="15"/>
  <c r="BT29" i="15"/>
  <c r="AB30" i="15"/>
  <c r="AF31" i="15"/>
  <c r="AX29" i="15"/>
  <c r="AZ29" i="15" s="1"/>
  <c r="V29" i="15" s="1"/>
  <c r="BX30" i="15"/>
  <c r="BP34" i="15"/>
  <c r="AB36" i="15"/>
  <c r="AF19" i="15"/>
  <c r="AR26" i="15"/>
  <c r="AV27" i="15"/>
  <c r="BL27" i="15"/>
  <c r="BP28" i="15"/>
  <c r="BD30" i="15"/>
  <c r="AV35" i="15"/>
  <c r="BP36" i="15"/>
  <c r="AB112" i="15"/>
  <c r="AR21" i="15"/>
  <c r="AB29" i="15"/>
  <c r="AF40" i="15"/>
  <c r="BH40" i="15"/>
  <c r="BP42" i="15"/>
  <c r="BD50" i="15"/>
  <c r="BX51" i="15"/>
  <c r="BP73" i="15"/>
  <c r="AV74" i="15"/>
  <c r="BP76" i="15"/>
  <c r="AN87" i="15"/>
  <c r="AR92" i="15"/>
  <c r="AB98" i="15"/>
  <c r="AV104" i="15"/>
  <c r="BL108" i="15"/>
  <c r="BX108" i="15"/>
  <c r="AB110" i="15"/>
  <c r="AN110" i="15"/>
  <c r="BL110" i="15"/>
  <c r="BD111" i="15"/>
  <c r="BP111" i="15"/>
  <c r="BP115" i="15"/>
  <c r="AR117" i="15"/>
  <c r="AV52" i="15"/>
  <c r="BD56" i="15"/>
  <c r="AN58" i="15"/>
  <c r="BX58" i="15"/>
  <c r="BP59" i="15"/>
  <c r="AN60" i="15"/>
  <c r="AB71" i="15"/>
  <c r="AR73" i="15"/>
  <c r="BT75" i="15"/>
  <c r="AJ80" i="15"/>
  <c r="BH80" i="15"/>
  <c r="BH82" i="15"/>
  <c r="BT84" i="15"/>
  <c r="AB85" i="15"/>
  <c r="BX85" i="15"/>
  <c r="BH86" i="15"/>
  <c r="AR91" i="15"/>
  <c r="AB94" i="15"/>
  <c r="BD95" i="15"/>
  <c r="AN102" i="15"/>
  <c r="BL106" i="15"/>
  <c r="AN116" i="15"/>
  <c r="BL46" i="15"/>
  <c r="AN62" i="15"/>
  <c r="BH73" i="15"/>
  <c r="AV100" i="15"/>
  <c r="AN33" i="15"/>
  <c r="BL35" i="15"/>
  <c r="AF36" i="15"/>
  <c r="AB37" i="15"/>
  <c r="AR39" i="15"/>
  <c r="AN49" i="15"/>
  <c r="AR53" i="15"/>
  <c r="AR58" i="15"/>
  <c r="AB83" i="15"/>
  <c r="AN84" i="15"/>
  <c r="AX84" i="15"/>
  <c r="AZ84" i="15" s="1"/>
  <c r="V84" i="15" s="1"/>
  <c r="BL84" i="15"/>
  <c r="BL86" i="15"/>
  <c r="BD89" i="15"/>
  <c r="AB93" i="15"/>
  <c r="AN93" i="15"/>
  <c r="BT111" i="15"/>
  <c r="BX35" i="15"/>
  <c r="AB40" i="15"/>
  <c r="BT44" i="15"/>
  <c r="BT48" i="15"/>
  <c r="BP49" i="15"/>
  <c r="BH54" i="15"/>
  <c r="AJ59" i="15"/>
  <c r="AV59" i="15"/>
  <c r="AX60" i="15"/>
  <c r="AZ60" i="15" s="1"/>
  <c r="V60" i="15" s="1"/>
  <c r="BD64" i="15"/>
  <c r="AX66" i="15"/>
  <c r="BZ66" i="15" s="1"/>
  <c r="CB66" i="15" s="1"/>
  <c r="W66" i="15" s="1"/>
  <c r="AN67" i="15"/>
  <c r="AX67" i="15"/>
  <c r="AZ67" i="15" s="1"/>
  <c r="V67" i="15" s="1"/>
  <c r="AV75" i="15"/>
  <c r="BD77" i="15"/>
  <c r="BP77" i="15"/>
  <c r="BH78" i="15"/>
  <c r="AX83" i="15"/>
  <c r="BZ83" i="15" s="1"/>
  <c r="CB83" i="15" s="1"/>
  <c r="W83" i="15" s="1"/>
  <c r="AN86" i="15"/>
  <c r="AR87" i="15"/>
  <c r="BT91" i="15"/>
  <c r="BP94" i="15"/>
  <c r="AJ95" i="15"/>
  <c r="AV95" i="15"/>
  <c r="BL97" i="15"/>
  <c r="BP104" i="15"/>
  <c r="AB107" i="15"/>
  <c r="BL109" i="15"/>
  <c r="BP110" i="15"/>
  <c r="BP37" i="15"/>
  <c r="AB42" i="15"/>
  <c r="AR43" i="15"/>
  <c r="AX45" i="15"/>
  <c r="AZ45" i="15" s="1"/>
  <c r="V45" i="15" s="1"/>
  <c r="AJ47" i="15"/>
  <c r="BX65" i="15"/>
  <c r="BT68" i="15"/>
  <c r="AV71" i="15"/>
  <c r="BL76" i="15"/>
  <c r="AF81" i="15"/>
  <c r="BL82" i="15"/>
  <c r="BL83" i="15"/>
  <c r="AF84" i="15"/>
  <c r="BD86" i="15"/>
  <c r="AF88" i="15"/>
  <c r="BP89" i="15"/>
  <c r="BH98" i="15"/>
  <c r="AF108" i="15"/>
  <c r="AR108" i="15"/>
  <c r="BT108" i="15"/>
  <c r="AV110" i="15"/>
  <c r="BP109" i="15"/>
  <c r="BT33" i="15"/>
  <c r="AF35" i="15"/>
  <c r="BP40" i="15"/>
  <c r="AB41" i="15"/>
  <c r="BH43" i="15"/>
  <c r="BP45" i="15"/>
  <c r="BH46" i="15"/>
  <c r="BT46" i="15"/>
  <c r="BL47" i="15"/>
  <c r="AJ49" i="15"/>
  <c r="BH51" i="15"/>
  <c r="BT58" i="15"/>
  <c r="AV60" i="15"/>
  <c r="AJ66" i="15"/>
  <c r="BL66" i="15"/>
  <c r="AN75" i="15"/>
  <c r="BP75" i="15"/>
  <c r="AJ77" i="15"/>
  <c r="BT77" i="15"/>
  <c r="BX78" i="15"/>
  <c r="BD81" i="15"/>
  <c r="AR82" i="15"/>
  <c r="AR86" i="15"/>
  <c r="BX87" i="15"/>
  <c r="AF91" i="15"/>
  <c r="BX91" i="15"/>
  <c r="BP97" i="15"/>
  <c r="AF99" i="15"/>
  <c r="BH99" i="15"/>
  <c r="BX101" i="15"/>
  <c r="AJ102" i="15"/>
  <c r="AJ106" i="15"/>
  <c r="BT106" i="15"/>
  <c r="BT112" i="15"/>
  <c r="BP20" i="15"/>
  <c r="BH20" i="15"/>
  <c r="BD20" i="15"/>
  <c r="AV20" i="15"/>
  <c r="AN20" i="15"/>
  <c r="AB20" i="15"/>
  <c r="AX20" i="15"/>
  <c r="BZ20" i="15" s="1"/>
  <c r="CB20" i="15" s="1"/>
  <c r="W20" i="15" s="1"/>
  <c r="AR20" i="15"/>
  <c r="BX20" i="15"/>
  <c r="AN19" i="15"/>
  <c r="BL22" i="15"/>
  <c r="BX22" i="15"/>
  <c r="AF23" i="15"/>
  <c r="AJ20" i="15"/>
  <c r="BL20" i="15"/>
  <c r="AB23" i="15"/>
  <c r="AR23" i="15"/>
  <c r="BX23" i="15"/>
  <c r="AF25" i="15"/>
  <c r="BD26" i="15"/>
  <c r="AR28" i="15"/>
  <c r="AV29" i="15"/>
  <c r="AR31" i="15"/>
  <c r="AF32" i="15"/>
  <c r="BH32" i="15"/>
  <c r="AJ33" i="15"/>
  <c r="BL33" i="15"/>
  <c r="AV36" i="15"/>
  <c r="BX36" i="15"/>
  <c r="AX38" i="15"/>
  <c r="AZ38" i="15" s="1"/>
  <c r="V38" i="15" s="1"/>
  <c r="AB38" i="15"/>
  <c r="BT38" i="15"/>
  <c r="BH39" i="15"/>
  <c r="AJ40" i="15"/>
  <c r="AV40" i="15"/>
  <c r="AN41" i="15"/>
  <c r="AX41" i="15"/>
  <c r="AZ41" i="15" s="1"/>
  <c r="V41" i="15" s="1"/>
  <c r="BX42" i="15"/>
  <c r="BH24" i="15"/>
  <c r="AR76" i="15"/>
  <c r="AX76" i="15"/>
  <c r="AZ76" i="15" s="1"/>
  <c r="V76" i="15" s="1"/>
  <c r="BP21" i="15"/>
  <c r="AB24" i="15"/>
  <c r="BH27" i="15"/>
  <c r="AJ28" i="15"/>
  <c r="AB31" i="15"/>
  <c r="AX31" i="15"/>
  <c r="AZ31" i="15" s="1"/>
  <c r="V31" i="15" s="1"/>
  <c r="BD33" i="15"/>
  <c r="AJ34" i="15"/>
  <c r="AJ37" i="15"/>
  <c r="AR42" i="15"/>
  <c r="AV43" i="15"/>
  <c r="AX30" i="15"/>
  <c r="AZ30" i="15" s="1"/>
  <c r="V30" i="15" s="1"/>
  <c r="BT20" i="15"/>
  <c r="BT22" i="15"/>
  <c r="BD23" i="15"/>
  <c r="BP26" i="15"/>
  <c r="AX34" i="15"/>
  <c r="AZ34" i="15" s="1"/>
  <c r="V34" i="15" s="1"/>
  <c r="AX36" i="15"/>
  <c r="AZ36" i="15" s="1"/>
  <c r="V36" i="15" s="1"/>
  <c r="BL39" i="15"/>
  <c r="AJ42" i="15"/>
  <c r="AN43" i="15"/>
  <c r="BH45" i="15"/>
  <c r="AN21" i="15"/>
  <c r="AX25" i="15"/>
  <c r="AZ25" i="15" s="1"/>
  <c r="V25" i="15" s="1"/>
  <c r="AX27" i="15"/>
  <c r="AZ27" i="15" s="1"/>
  <c r="V27" i="15" s="1"/>
  <c r="AB27" i="15"/>
  <c r="AV28" i="15"/>
  <c r="BX28" i="15"/>
  <c r="AN30" i="15"/>
  <c r="AB32" i="15"/>
  <c r="BL32" i="15"/>
  <c r="AF33" i="15"/>
  <c r="BP33" i="15"/>
  <c r="AB34" i="15"/>
  <c r="AX35" i="15"/>
  <c r="AZ35" i="15" s="1"/>
  <c r="V35" i="15" s="1"/>
  <c r="AB35" i="15"/>
  <c r="AR36" i="15"/>
  <c r="AV37" i="15"/>
  <c r="BD38" i="15"/>
  <c r="AF39" i="15"/>
  <c r="BD39" i="15"/>
  <c r="BX39" i="15"/>
  <c r="AX43" i="15"/>
  <c r="AN44" i="15"/>
  <c r="BD46" i="15"/>
  <c r="AJ48" i="15"/>
  <c r="AX46" i="15"/>
  <c r="AZ46" i="15" s="1"/>
  <c r="V46" i="15" s="1"/>
  <c r="AB46" i="15"/>
  <c r="AJ21" i="15"/>
  <c r="AX23" i="15"/>
  <c r="AZ23" i="15" s="1"/>
  <c r="V23" i="15" s="1"/>
  <c r="AX26" i="15"/>
  <c r="AZ26" i="15" s="1"/>
  <c r="V26" i="15" s="1"/>
  <c r="AJ26" i="15"/>
  <c r="AN22" i="15"/>
  <c r="AV24" i="15"/>
  <c r="AF28" i="15"/>
  <c r="AJ29" i="15"/>
  <c r="AV32" i="15"/>
  <c r="AN34" i="15"/>
  <c r="AN35" i="15"/>
  <c r="BL36" i="15"/>
  <c r="BT41" i="15"/>
  <c r="BD31" i="15"/>
  <c r="BT35" i="15"/>
  <c r="AX21" i="15"/>
  <c r="AZ21" i="15" s="1"/>
  <c r="V21" i="15" s="1"/>
  <c r="BL25" i="15"/>
  <c r="AN27" i="15"/>
  <c r="BH38" i="15"/>
  <c r="BL41" i="15"/>
  <c r="BP44" i="15"/>
  <c r="AR46" i="15"/>
  <c r="BH47" i="15"/>
  <c r="BX47" i="15"/>
  <c r="AN50" i="15"/>
  <c r="BH50" i="15"/>
  <c r="BT50" i="15"/>
  <c r="AF54" i="15"/>
  <c r="AJ55" i="15"/>
  <c r="AX39" i="15"/>
  <c r="AZ39" i="15" s="1"/>
  <c r="V39" i="15" s="1"/>
  <c r="AF49" i="15"/>
  <c r="AN51" i="15"/>
  <c r="AX42" i="15"/>
  <c r="AZ42" i="15" s="1"/>
  <c r="V42" i="15" s="1"/>
  <c r="AB43" i="15"/>
  <c r="AJ45" i="15"/>
  <c r="AJ53" i="15"/>
  <c r="BP55" i="15"/>
  <c r="AX47" i="15"/>
  <c r="AZ47" i="15" s="1"/>
  <c r="V47" i="15" s="1"/>
  <c r="AB47" i="15"/>
  <c r="AR47" i="15"/>
  <c r="AF48" i="15"/>
  <c r="AV48" i="15"/>
  <c r="AX40" i="15"/>
  <c r="AZ40" i="15" s="1"/>
  <c r="V40" i="15" s="1"/>
  <c r="AJ44" i="15"/>
  <c r="BT45" i="15"/>
  <c r="BD47" i="15"/>
  <c r="BT49" i="15"/>
  <c r="AJ50" i="15"/>
  <c r="AX51" i="15"/>
  <c r="AZ51" i="15" s="1"/>
  <c r="V51" i="15" s="1"/>
  <c r="AF51" i="15"/>
  <c r="AF52" i="15"/>
  <c r="AX52" i="15"/>
  <c r="BT52" i="15"/>
  <c r="BT57" i="15"/>
  <c r="BH48" i="15"/>
  <c r="BL49" i="15"/>
  <c r="BP50" i="15"/>
  <c r="AB54" i="15"/>
  <c r="BH55" i="15"/>
  <c r="AX56" i="15"/>
  <c r="AZ56" i="15" s="1"/>
  <c r="V56" i="15" s="1"/>
  <c r="AB56" i="15"/>
  <c r="AX44" i="15"/>
  <c r="AZ44" i="15" s="1"/>
  <c r="V44" i="15" s="1"/>
  <c r="AN45" i="15"/>
  <c r="AV47" i="15"/>
  <c r="AX48" i="15"/>
  <c r="AZ48" i="15" s="1"/>
  <c r="V48" i="15" s="1"/>
  <c r="BD49" i="15"/>
  <c r="AX50" i="15"/>
  <c r="AZ50" i="15" s="1"/>
  <c r="V50" i="15" s="1"/>
  <c r="AB50" i="15"/>
  <c r="BX55" i="15"/>
  <c r="BH57" i="15"/>
  <c r="BP51" i="15"/>
  <c r="AB53" i="15"/>
  <c r="AX55" i="15"/>
  <c r="AZ55" i="15" s="1"/>
  <c r="V55" i="15" s="1"/>
  <c r="AR55" i="15"/>
  <c r="BH59" i="15"/>
  <c r="BT59" i="15"/>
  <c r="AX63" i="15"/>
  <c r="AZ63" i="15" s="1"/>
  <c r="V63" i="15" s="1"/>
  <c r="AB63" i="15"/>
  <c r="AX49" i="15"/>
  <c r="AZ49" i="15" s="1"/>
  <c r="V49" i="15" s="1"/>
  <c r="AV53" i="15"/>
  <c r="AV56" i="15"/>
  <c r="BL57" i="15"/>
  <c r="AF58" i="15"/>
  <c r="AX59" i="15"/>
  <c r="AB59" i="15"/>
  <c r="BD61" i="15"/>
  <c r="AR52" i="15"/>
  <c r="BX52" i="15"/>
  <c r="BT54" i="15"/>
  <c r="BD55" i="15"/>
  <c r="BH56" i="15"/>
  <c r="AB57" i="15"/>
  <c r="AR61" i="15"/>
  <c r="BT51" i="15"/>
  <c r="AN54" i="15"/>
  <c r="AV54" i="15"/>
  <c r="BL58" i="15"/>
  <c r="AV70" i="15"/>
  <c r="AB51" i="15"/>
  <c r="AJ58" i="15"/>
  <c r="BX59" i="15"/>
  <c r="AX61" i="15"/>
  <c r="AZ61" i="15" s="1"/>
  <c r="V61" i="15" s="1"/>
  <c r="AJ61" i="15"/>
  <c r="AV61" i="15"/>
  <c r="BD63" i="15"/>
  <c r="AR64" i="15"/>
  <c r="AJ73" i="15"/>
  <c r="BP53" i="15"/>
  <c r="BX53" i="15"/>
  <c r="AF57" i="15"/>
  <c r="BD58" i="15"/>
  <c r="BP58" i="15"/>
  <c r="AF60" i="15"/>
  <c r="AR60" i="15"/>
  <c r="BL60" i="15"/>
  <c r="BX60" i="15"/>
  <c r="AR69" i="15"/>
  <c r="BX61" i="15"/>
  <c r="BH69" i="15"/>
  <c r="BL70" i="15"/>
  <c r="BX70" i="15"/>
  <c r="BT72" i="15"/>
  <c r="AN74" i="15"/>
  <c r="AX58" i="15"/>
  <c r="AZ58" i="15" s="1"/>
  <c r="V58" i="15" s="1"/>
  <c r="AF62" i="15"/>
  <c r="AV62" i="15"/>
  <c r="BL62" i="15"/>
  <c r="AR68" i="15"/>
  <c r="BD68" i="15"/>
  <c r="AV69" i="15"/>
  <c r="BP71" i="15"/>
  <c r="AX64" i="15"/>
  <c r="AZ64" i="15" s="1"/>
  <c r="V64" i="15" s="1"/>
  <c r="BL72" i="15"/>
  <c r="AX74" i="15"/>
  <c r="AZ74" i="15" s="1"/>
  <c r="V74" i="15" s="1"/>
  <c r="BP63" i="15"/>
  <c r="AB64" i="15"/>
  <c r="AJ67" i="15"/>
  <c r="AX69" i="15"/>
  <c r="AZ69" i="15" s="1"/>
  <c r="V69" i="15" s="1"/>
  <c r="AB69" i="15"/>
  <c r="BX69" i="15"/>
  <c r="AF70" i="15"/>
  <c r="AX70" i="15"/>
  <c r="AZ70" i="15" s="1"/>
  <c r="V70" i="15" s="1"/>
  <c r="AR70" i="15"/>
  <c r="BH71" i="15"/>
  <c r="AN72" i="15"/>
  <c r="AN64" i="15"/>
  <c r="AR65" i="15"/>
  <c r="AV66" i="15"/>
  <c r="BT67" i="15"/>
  <c r="AF72" i="15"/>
  <c r="BD72" i="15"/>
  <c r="BH74" i="15"/>
  <c r="AB65" i="15"/>
  <c r="AF66" i="15"/>
  <c r="AX72" i="15"/>
  <c r="AZ72" i="15" s="1"/>
  <c r="V72" i="15" s="1"/>
  <c r="AB73" i="15"/>
  <c r="AF74" i="15"/>
  <c r="AF76" i="15"/>
  <c r="AX78" i="15"/>
  <c r="AZ78" i="15" s="1"/>
  <c r="V78" i="15" s="1"/>
  <c r="AB78" i="15"/>
  <c r="BT78" i="15"/>
  <c r="AV79" i="15"/>
  <c r="BP80" i="15"/>
  <c r="AF82" i="15"/>
  <c r="AJ83" i="15"/>
  <c r="BP83" i="15"/>
  <c r="AX75" i="15"/>
  <c r="AZ75" i="15" s="1"/>
  <c r="V75" i="15" s="1"/>
  <c r="BH75" i="15"/>
  <c r="BX76" i="15"/>
  <c r="AX80" i="15"/>
  <c r="AZ80" i="15" s="1"/>
  <c r="V80" i="15" s="1"/>
  <c r="BH81" i="15"/>
  <c r="AJ82" i="15"/>
  <c r="BT83" i="15"/>
  <c r="AR85" i="15"/>
  <c r="AX65" i="15"/>
  <c r="AZ65" i="15" s="1"/>
  <c r="V65" i="15" s="1"/>
  <c r="AX73" i="15"/>
  <c r="AZ73" i="15" s="1"/>
  <c r="V73" i="15" s="1"/>
  <c r="BD74" i="15"/>
  <c r="AB75" i="15"/>
  <c r="AJ76" i="15"/>
  <c r="AB81" i="15"/>
  <c r="BP82" i="15"/>
  <c r="AX68" i="15"/>
  <c r="AZ68" i="15" s="1"/>
  <c r="V68" i="15" s="1"/>
  <c r="BX77" i="15"/>
  <c r="AR78" i="15"/>
  <c r="AF79" i="15"/>
  <c r="AX79" i="15"/>
  <c r="AZ79" i="15" s="1"/>
  <c r="V79" i="15" s="1"/>
  <c r="BD79" i="15"/>
  <c r="BX79" i="15"/>
  <c r="AN81" i="15"/>
  <c r="BL81" i="15"/>
  <c r="AJ85" i="15"/>
  <c r="AV85" i="15"/>
  <c r="AR79" i="15"/>
  <c r="AX86" i="15"/>
  <c r="AZ86" i="15" s="1"/>
  <c r="V86" i="15" s="1"/>
  <c r="AB86" i="15"/>
  <c r="BL75" i="15"/>
  <c r="AF75" i="15"/>
  <c r="AV77" i="15"/>
  <c r="AV78" i="15"/>
  <c r="BD80" i="15"/>
  <c r="AR84" i="15"/>
  <c r="BX84" i="15"/>
  <c r="AX81" i="15"/>
  <c r="AZ81" i="15" s="1"/>
  <c r="V81" i="15" s="1"/>
  <c r="AB82" i="15"/>
  <c r="BT86" i="15"/>
  <c r="AR88" i="15"/>
  <c r="AF89" i="15"/>
  <c r="AR89" i="15"/>
  <c r="BP90" i="15"/>
  <c r="BH91" i="15"/>
  <c r="AV93" i="15"/>
  <c r="BX95" i="15"/>
  <c r="AB80" i="15"/>
  <c r="AN83" i="15"/>
  <c r="AX87" i="15"/>
  <c r="AZ87" i="15" s="1"/>
  <c r="V87" i="15" s="1"/>
  <c r="AB87" i="15"/>
  <c r="AV90" i="15"/>
  <c r="AB91" i="15"/>
  <c r="BL91" i="15"/>
  <c r="AR95" i="15"/>
  <c r="BP95" i="15"/>
  <c r="AX82" i="15"/>
  <c r="AZ82" i="15" s="1"/>
  <c r="V82" i="15" s="1"/>
  <c r="BD87" i="15"/>
  <c r="BP87" i="15"/>
  <c r="BH88" i="15"/>
  <c r="BT88" i="15"/>
  <c r="AX89" i="15"/>
  <c r="AZ89" i="15" s="1"/>
  <c r="V89" i="15" s="1"/>
  <c r="AX90" i="15"/>
  <c r="AZ90" i="15" s="1"/>
  <c r="V90" i="15" s="1"/>
  <c r="AB90" i="15"/>
  <c r="BT90" i="15"/>
  <c r="AN91" i="15"/>
  <c r="BL92" i="15"/>
  <c r="AF94" i="15"/>
  <c r="AR94" i="15"/>
  <c r="AX77" i="15"/>
  <c r="AZ77" i="15" s="1"/>
  <c r="V77" i="15" s="1"/>
  <c r="AX85" i="15"/>
  <c r="AZ85" i="15" s="1"/>
  <c r="V85" i="15" s="1"/>
  <c r="BP86" i="15"/>
  <c r="BD91" i="15"/>
  <c r="BT95" i="15"/>
  <c r="BT87" i="15"/>
  <c r="BX88" i="15"/>
  <c r="AN90" i="15"/>
  <c r="AF92" i="15"/>
  <c r="BD92" i="15"/>
  <c r="BP92" i="15"/>
  <c r="BP93" i="15"/>
  <c r="AJ94" i="15"/>
  <c r="AB96" i="15"/>
  <c r="AN96" i="15"/>
  <c r="BH87" i="15"/>
  <c r="AB88" i="15"/>
  <c r="BL88" i="15"/>
  <c r="BD90" i="15"/>
  <c r="AJ92" i="15"/>
  <c r="BH92" i="15"/>
  <c r="AX93" i="15"/>
  <c r="AZ93" i="15" s="1"/>
  <c r="V93" i="15" s="1"/>
  <c r="BH93" i="15"/>
  <c r="BT93" i="15"/>
  <c r="BT94" i="15"/>
  <c r="AX91" i="15"/>
  <c r="AZ91" i="15" s="1"/>
  <c r="V91" i="15" s="1"/>
  <c r="AB92" i="15"/>
  <c r="AF93" i="15"/>
  <c r="AV96" i="15"/>
  <c r="BP96" i="15"/>
  <c r="AF97" i="15"/>
  <c r="AX99" i="15"/>
  <c r="AZ99" i="15" s="1"/>
  <c r="V99" i="15" s="1"/>
  <c r="AB99" i="15"/>
  <c r="AN99" i="15"/>
  <c r="AF100" i="15"/>
  <c r="AX100" i="15"/>
  <c r="AZ100" i="15" s="1"/>
  <c r="V100" i="15" s="1"/>
  <c r="AR101" i="15"/>
  <c r="AB102" i="15"/>
  <c r="BP102" i="15"/>
  <c r="BX103" i="15"/>
  <c r="AF104" i="15"/>
  <c r="AR104" i="15"/>
  <c r="AJ89" i="15"/>
  <c r="AX94" i="15"/>
  <c r="AZ94" i="15" s="1"/>
  <c r="V94" i="15" s="1"/>
  <c r="BH96" i="15"/>
  <c r="AR100" i="15"/>
  <c r="AJ101" i="15"/>
  <c r="BL105" i="15"/>
  <c r="BD99" i="15"/>
  <c r="AN105" i="15"/>
  <c r="AB108" i="15"/>
  <c r="AX108" i="15"/>
  <c r="AZ108" i="15" s="1"/>
  <c r="V108" i="15" s="1"/>
  <c r="AX92" i="15"/>
  <c r="AZ92" i="15" s="1"/>
  <c r="V92" i="15" s="1"/>
  <c r="AX96" i="15"/>
  <c r="AZ96" i="15" s="1"/>
  <c r="V96" i="15" s="1"/>
  <c r="AJ97" i="15"/>
  <c r="AV97" i="15"/>
  <c r="AR98" i="15"/>
  <c r="BX98" i="15"/>
  <c r="BL101" i="15"/>
  <c r="BH102" i="15"/>
  <c r="AJ104" i="15"/>
  <c r="AR106" i="15"/>
  <c r="AX101" i="15"/>
  <c r="AZ101" i="15" s="1"/>
  <c r="V101" i="15" s="1"/>
  <c r="AF103" i="15"/>
  <c r="BD103" i="15"/>
  <c r="BL104" i="15"/>
  <c r="BX104" i="15"/>
  <c r="AF105" i="15"/>
  <c r="BP105" i="15"/>
  <c r="AJ93" i="15"/>
  <c r="AR96" i="15"/>
  <c r="BL96" i="15"/>
  <c r="BX96" i="15"/>
  <c r="AX98" i="15"/>
  <c r="AZ98" i="15" s="1"/>
  <c r="V98" i="15" s="1"/>
  <c r="AJ98" i="15"/>
  <c r="BP98" i="15"/>
  <c r="BT99" i="15"/>
  <c r="BP101" i="15"/>
  <c r="AX104" i="15"/>
  <c r="BL100" i="15"/>
  <c r="AX106" i="15"/>
  <c r="AZ106" i="15" s="1"/>
  <c r="V106" i="15" s="1"/>
  <c r="AX102" i="15"/>
  <c r="AZ102" i="15" s="1"/>
  <c r="V102" i="15" s="1"/>
  <c r="AB103" i="15"/>
  <c r="BD108" i="15"/>
  <c r="AR109" i="15"/>
  <c r="AF110" i="15"/>
  <c r="AN112" i="15"/>
  <c r="AV114" i="15"/>
  <c r="BP119" i="15"/>
  <c r="BP107" i="15"/>
  <c r="AX109" i="15"/>
  <c r="AZ109" i="15" s="1"/>
  <c r="V109" i="15" s="1"/>
  <c r="AN111" i="15"/>
  <c r="BX112" i="15"/>
  <c r="BH116" i="15"/>
  <c r="AX117" i="15"/>
  <c r="AZ117" i="15" s="1"/>
  <c r="V117" i="15" s="1"/>
  <c r="BL117" i="15"/>
  <c r="AF118" i="15"/>
  <c r="BP118" i="15"/>
  <c r="AX103" i="15"/>
  <c r="AZ103" i="15" s="1"/>
  <c r="V103" i="15" s="1"/>
  <c r="AB104" i="15"/>
  <c r="AN108" i="15"/>
  <c r="BX109" i="15"/>
  <c r="AX111" i="15"/>
  <c r="AZ111" i="15" s="1"/>
  <c r="V111" i="15" s="1"/>
  <c r="AR112" i="15"/>
  <c r="BX113" i="15"/>
  <c r="BD115" i="15"/>
  <c r="BT119" i="15"/>
  <c r="AF114" i="15"/>
  <c r="AX114" i="15"/>
  <c r="AZ114" i="15" s="1"/>
  <c r="V114" i="15" s="1"/>
  <c r="BH109" i="15"/>
  <c r="AJ115" i="15"/>
  <c r="AB116" i="15"/>
  <c r="AX118" i="15"/>
  <c r="AN119" i="15"/>
  <c r="AX107" i="15"/>
  <c r="AZ107" i="15" s="1"/>
  <c r="V107" i="15" s="1"/>
  <c r="AJ107" i="15"/>
  <c r="AJ111" i="15"/>
  <c r="AX113" i="15"/>
  <c r="AZ113" i="15" s="1"/>
  <c r="V113" i="15" s="1"/>
  <c r="AB113" i="15"/>
  <c r="AV113" i="15"/>
  <c r="BD116" i="15"/>
  <c r="BH117" i="15"/>
  <c r="BL118" i="15"/>
  <c r="AR119" i="15"/>
  <c r="AB109" i="15"/>
  <c r="AX116" i="15"/>
  <c r="AZ116" i="15" s="1"/>
  <c r="V116" i="15" s="1"/>
  <c r="AB117" i="15"/>
  <c r="AX112" i="15"/>
  <c r="AZ112" i="15" s="1"/>
  <c r="V112" i="15" s="1"/>
  <c r="AF117" i="15"/>
  <c r="AJ118" i="15"/>
  <c r="U40" i="16" l="1"/>
  <c r="U48" i="16"/>
  <c r="U56" i="16"/>
  <c r="U67" i="16"/>
  <c r="U84" i="16"/>
  <c r="U81" i="16"/>
  <c r="T45" i="16"/>
  <c r="T43" i="16"/>
  <c r="T54" i="16"/>
  <c r="T50" i="16"/>
  <c r="U41" i="16"/>
  <c r="U21" i="16"/>
  <c r="U108" i="16"/>
  <c r="U92" i="16"/>
  <c r="AZ72" i="16"/>
  <c r="V72" i="16" s="1"/>
  <c r="BZ32" i="16"/>
  <c r="CB32" i="16" s="1"/>
  <c r="W32" i="16" s="1"/>
  <c r="BZ119" i="16"/>
  <c r="CB119" i="16" s="1"/>
  <c r="W119" i="16" s="1"/>
  <c r="BZ76" i="16"/>
  <c r="CB76" i="16" s="1"/>
  <c r="W76" i="16" s="1"/>
  <c r="BZ20" i="16"/>
  <c r="CB20" i="16" s="1"/>
  <c r="W20" i="16" s="1"/>
  <c r="BZ46" i="16"/>
  <c r="CB46" i="16" s="1"/>
  <c r="W46" i="16" s="1"/>
  <c r="AZ23" i="16"/>
  <c r="V23" i="16" s="1"/>
  <c r="BZ101" i="16"/>
  <c r="CB101" i="16" s="1"/>
  <c r="W101" i="16" s="1"/>
  <c r="BZ116" i="16"/>
  <c r="CB116" i="16" s="1"/>
  <c r="W116" i="16" s="1"/>
  <c r="BZ35" i="16"/>
  <c r="CB35" i="16" s="1"/>
  <c r="W35" i="16" s="1"/>
  <c r="AZ40" i="16"/>
  <c r="V40" i="16" s="1"/>
  <c r="T86" i="16"/>
  <c r="T118" i="16"/>
  <c r="U45" i="16"/>
  <c r="T31" i="16"/>
  <c r="U22" i="16"/>
  <c r="U96" i="16"/>
  <c r="T78" i="16"/>
  <c r="T71" i="16"/>
  <c r="U76" i="16"/>
  <c r="U32" i="16"/>
  <c r="U20" i="16"/>
  <c r="T29" i="16"/>
  <c r="U60" i="16"/>
  <c r="U116" i="16"/>
  <c r="T47" i="16"/>
  <c r="T24" i="16"/>
  <c r="U36" i="16"/>
  <c r="U43" i="16"/>
  <c r="U99" i="16"/>
  <c r="U68" i="16"/>
  <c r="T75" i="16"/>
  <c r="U74" i="16"/>
  <c r="T63" i="16"/>
  <c r="T46" i="16"/>
  <c r="U80" i="16"/>
  <c r="T102" i="16"/>
  <c r="U42" i="16"/>
  <c r="U34" i="16"/>
  <c r="T20" i="16"/>
  <c r="T38" i="15"/>
  <c r="U61" i="16"/>
  <c r="U90" i="16"/>
  <c r="U73" i="16"/>
  <c r="U93" i="16"/>
  <c r="T60" i="16"/>
  <c r="U98" i="16"/>
  <c r="BZ93" i="16"/>
  <c r="CB93" i="16" s="1"/>
  <c r="W93" i="16" s="1"/>
  <c r="T69" i="16"/>
  <c r="T65" i="16"/>
  <c r="U100" i="16"/>
  <c r="T73" i="16"/>
  <c r="T70" i="16"/>
  <c r="U26" i="16"/>
  <c r="T74" i="16"/>
  <c r="T40" i="16"/>
  <c r="U31" i="16"/>
  <c r="U64" i="16"/>
  <c r="T115" i="16"/>
  <c r="T111" i="16"/>
  <c r="U53" i="16"/>
  <c r="U35" i="16"/>
  <c r="T59" i="16"/>
  <c r="T25" i="16"/>
  <c r="U103" i="16"/>
  <c r="T110" i="16"/>
  <c r="U87" i="16"/>
  <c r="U75" i="16"/>
  <c r="U66" i="16"/>
  <c r="U28" i="16"/>
  <c r="U29" i="16"/>
  <c r="U79" i="16"/>
  <c r="AZ75" i="16"/>
  <c r="V75" i="16" s="1"/>
  <c r="T107" i="16"/>
  <c r="T108" i="16"/>
  <c r="T106" i="16"/>
  <c r="U97" i="16"/>
  <c r="U83" i="16"/>
  <c r="BZ109" i="16"/>
  <c r="CB109" i="16" s="1"/>
  <c r="W109" i="16" s="1"/>
  <c r="BZ49" i="16"/>
  <c r="CB49" i="16" s="1"/>
  <c r="W49" i="16" s="1"/>
  <c r="BZ104" i="16"/>
  <c r="CB104" i="16" s="1"/>
  <c r="W104" i="16" s="1"/>
  <c r="BZ88" i="16"/>
  <c r="CB88" i="16" s="1"/>
  <c r="W88" i="16" s="1"/>
  <c r="AZ51" i="16"/>
  <c r="V51" i="16" s="1"/>
  <c r="U118" i="16"/>
  <c r="T94" i="16"/>
  <c r="BZ59" i="16"/>
  <c r="CB59" i="16" s="1"/>
  <c r="W59" i="16" s="1"/>
  <c r="T28" i="16"/>
  <c r="AZ65" i="16"/>
  <c r="V65" i="16" s="1"/>
  <c r="BZ83" i="16"/>
  <c r="CB83" i="16" s="1"/>
  <c r="W83" i="16" s="1"/>
  <c r="T36" i="16"/>
  <c r="BZ44" i="16"/>
  <c r="CB44" i="16" s="1"/>
  <c r="W44" i="16" s="1"/>
  <c r="T66" i="16"/>
  <c r="U109" i="16"/>
  <c r="U114" i="16"/>
  <c r="T83" i="16"/>
  <c r="AZ57" i="16"/>
  <c r="V57" i="16" s="1"/>
  <c r="BZ57" i="16"/>
  <c r="CB57" i="16" s="1"/>
  <c r="W57" i="16" s="1"/>
  <c r="U111" i="16"/>
  <c r="BZ105" i="16"/>
  <c r="CB105" i="16" s="1"/>
  <c r="W105" i="16" s="1"/>
  <c r="BZ96" i="16"/>
  <c r="CB96" i="16" s="1"/>
  <c r="W96" i="16" s="1"/>
  <c r="T92" i="16"/>
  <c r="T38" i="16"/>
  <c r="U54" i="16"/>
  <c r="U37" i="16"/>
  <c r="U30" i="16"/>
  <c r="U72" i="16"/>
  <c r="T114" i="16"/>
  <c r="U82" i="16"/>
  <c r="T56" i="16"/>
  <c r="T112" i="16"/>
  <c r="T109" i="16"/>
  <c r="U89" i="16"/>
  <c r="U58" i="16"/>
  <c r="U107" i="16"/>
  <c r="T101" i="16"/>
  <c r="U46" i="16"/>
  <c r="U59" i="16"/>
  <c r="T55" i="16"/>
  <c r="T22" i="16"/>
  <c r="U91" i="16"/>
  <c r="BZ68" i="16"/>
  <c r="CB68" i="16" s="1"/>
  <c r="W68" i="16" s="1"/>
  <c r="U51" i="16"/>
  <c r="U57" i="16"/>
  <c r="T19" i="16"/>
  <c r="U24" i="16"/>
  <c r="T49" i="16"/>
  <c r="U102" i="16"/>
  <c r="BZ95" i="16"/>
  <c r="CB95" i="16" s="1"/>
  <c r="W95" i="16" s="1"/>
  <c r="U94" i="16"/>
  <c r="BZ89" i="16"/>
  <c r="CB89" i="16" s="1"/>
  <c r="W89" i="16" s="1"/>
  <c r="U86" i="16"/>
  <c r="U85" i="16"/>
  <c r="T62" i="16"/>
  <c r="T67" i="16"/>
  <c r="U62" i="16"/>
  <c r="T53" i="16"/>
  <c r="U52" i="16"/>
  <c r="T33" i="16"/>
  <c r="U110" i="16"/>
  <c r="T96" i="16"/>
  <c r="T58" i="16"/>
  <c r="T51" i="16"/>
  <c r="T119" i="16"/>
  <c r="T95" i="16"/>
  <c r="T76" i="16"/>
  <c r="T34" i="16"/>
  <c r="T48" i="16"/>
  <c r="T35" i="16"/>
  <c r="BZ50" i="16"/>
  <c r="CB50" i="16" s="1"/>
  <c r="W50" i="16" s="1"/>
  <c r="U104" i="16"/>
  <c r="U69" i="16"/>
  <c r="BZ71" i="16"/>
  <c r="CB71" i="16" s="1"/>
  <c r="W71" i="16" s="1"/>
  <c r="U47" i="16"/>
  <c r="T32" i="16"/>
  <c r="U25" i="16"/>
  <c r="BZ98" i="16"/>
  <c r="CB98" i="16" s="1"/>
  <c r="W98" i="16" s="1"/>
  <c r="U112" i="16"/>
  <c r="T89" i="16"/>
  <c r="T64" i="16"/>
  <c r="U49" i="16"/>
  <c r="BZ43" i="16"/>
  <c r="CB43" i="16" s="1"/>
  <c r="W43" i="16" s="1"/>
  <c r="T42" i="16"/>
  <c r="U33" i="16"/>
  <c r="U44" i="16"/>
  <c r="T97" i="16"/>
  <c r="T113" i="16"/>
  <c r="T116" i="16"/>
  <c r="U88" i="16"/>
  <c r="U65" i="16"/>
  <c r="U71" i="16"/>
  <c r="U63" i="16"/>
  <c r="T39" i="16"/>
  <c r="U39" i="16"/>
  <c r="T21" i="16"/>
  <c r="U23" i="16"/>
  <c r="U27" i="16"/>
  <c r="AZ77" i="16"/>
  <c r="V77" i="16" s="1"/>
  <c r="BZ67" i="16"/>
  <c r="CB67" i="16" s="1"/>
  <c r="W67" i="16" s="1"/>
  <c r="BZ79" i="16"/>
  <c r="CB79" i="16" s="1"/>
  <c r="W79" i="16" s="1"/>
  <c r="BZ19" i="16"/>
  <c r="CB19" i="16" s="1"/>
  <c r="W19" i="16" s="1"/>
  <c r="BZ42" i="16"/>
  <c r="CB42" i="16" s="1"/>
  <c r="W42" i="16" s="1"/>
  <c r="BZ117" i="16"/>
  <c r="CB117" i="16" s="1"/>
  <c r="W117" i="16" s="1"/>
  <c r="BZ22" i="16"/>
  <c r="CB22" i="16" s="1"/>
  <c r="W22" i="16" s="1"/>
  <c r="BZ82" i="16"/>
  <c r="CB82" i="16" s="1"/>
  <c r="W82" i="16" s="1"/>
  <c r="BZ100" i="16"/>
  <c r="CB100" i="16" s="1"/>
  <c r="W100" i="16" s="1"/>
  <c r="AZ27" i="16"/>
  <c r="V27" i="16" s="1"/>
  <c r="BZ90" i="16"/>
  <c r="CB90" i="16" s="1"/>
  <c r="W90" i="16" s="1"/>
  <c r="BZ21" i="16"/>
  <c r="CB21" i="16" s="1"/>
  <c r="W21" i="16" s="1"/>
  <c r="BZ74" i="16"/>
  <c r="CB74" i="16" s="1"/>
  <c r="W74" i="16" s="1"/>
  <c r="BZ64" i="16"/>
  <c r="CB64" i="16" s="1"/>
  <c r="W64" i="16" s="1"/>
  <c r="BZ52" i="16"/>
  <c r="CB52" i="16" s="1"/>
  <c r="W52" i="16" s="1"/>
  <c r="BZ26" i="16"/>
  <c r="CB26" i="16" s="1"/>
  <c r="W26" i="16" s="1"/>
  <c r="BZ99" i="16"/>
  <c r="CB99" i="16" s="1"/>
  <c r="W99" i="16" s="1"/>
  <c r="BZ28" i="16"/>
  <c r="CB28" i="16" s="1"/>
  <c r="W28" i="16" s="1"/>
  <c r="BZ114" i="16"/>
  <c r="CB114" i="16" s="1"/>
  <c r="W114" i="16" s="1"/>
  <c r="BZ24" i="16"/>
  <c r="CB24" i="16" s="1"/>
  <c r="W24" i="16" s="1"/>
  <c r="BZ111" i="16"/>
  <c r="CB111" i="16" s="1"/>
  <c r="W111" i="16" s="1"/>
  <c r="BZ66" i="16"/>
  <c r="CB66" i="16" s="1"/>
  <c r="W66" i="16" s="1"/>
  <c r="BZ78" i="16"/>
  <c r="CB78" i="16" s="1"/>
  <c r="W78" i="16" s="1"/>
  <c r="T99" i="16"/>
  <c r="U19" i="16"/>
  <c r="U70" i="16"/>
  <c r="AZ38" i="16"/>
  <c r="V38" i="16" s="1"/>
  <c r="BZ107" i="16"/>
  <c r="CB107" i="16" s="1"/>
  <c r="W107" i="16" s="1"/>
  <c r="BZ33" i="16"/>
  <c r="CB33" i="16" s="1"/>
  <c r="W33" i="16" s="1"/>
  <c r="BZ47" i="16"/>
  <c r="CB47" i="16" s="1"/>
  <c r="W47" i="16" s="1"/>
  <c r="BZ30" i="16"/>
  <c r="CB30" i="16" s="1"/>
  <c r="W30" i="16" s="1"/>
  <c r="BZ106" i="16"/>
  <c r="CB106" i="16" s="1"/>
  <c r="W106" i="16" s="1"/>
  <c r="BZ39" i="16"/>
  <c r="CB39" i="16" s="1"/>
  <c r="W39" i="16" s="1"/>
  <c r="BZ92" i="16"/>
  <c r="CB92" i="16" s="1"/>
  <c r="W92" i="16" s="1"/>
  <c r="BZ85" i="16"/>
  <c r="CB85" i="16" s="1"/>
  <c r="W85" i="16" s="1"/>
  <c r="T81" i="16"/>
  <c r="BZ69" i="16"/>
  <c r="CB69" i="16" s="1"/>
  <c r="W69" i="16" s="1"/>
  <c r="BZ61" i="16"/>
  <c r="CB61" i="16" s="1"/>
  <c r="W61" i="16" s="1"/>
  <c r="BZ41" i="16"/>
  <c r="CB41" i="16" s="1"/>
  <c r="W41" i="16" s="1"/>
  <c r="BZ63" i="16"/>
  <c r="CB63" i="16" s="1"/>
  <c r="W63" i="16" s="1"/>
  <c r="BZ37" i="16"/>
  <c r="CB37" i="16" s="1"/>
  <c r="W37" i="16" s="1"/>
  <c r="BZ112" i="16"/>
  <c r="CB112" i="16" s="1"/>
  <c r="W112" i="16" s="1"/>
  <c r="T90" i="16"/>
  <c r="BZ62" i="16"/>
  <c r="CB62" i="16" s="1"/>
  <c r="W62" i="16" s="1"/>
  <c r="U106" i="16"/>
  <c r="T98" i="16"/>
  <c r="BZ60" i="16"/>
  <c r="CB60" i="16" s="1"/>
  <c r="W60" i="16" s="1"/>
  <c r="T52" i="16"/>
  <c r="U55" i="16"/>
  <c r="U50" i="16"/>
  <c r="BZ55" i="16"/>
  <c r="CB55" i="16" s="1"/>
  <c r="W55" i="16" s="1"/>
  <c r="BZ56" i="16"/>
  <c r="CB56" i="16" s="1"/>
  <c r="W56" i="16" s="1"/>
  <c r="BZ25" i="16"/>
  <c r="CB25" i="16" s="1"/>
  <c r="W25" i="16" s="1"/>
  <c r="BZ31" i="16"/>
  <c r="CB31" i="16" s="1"/>
  <c r="W31" i="16" s="1"/>
  <c r="U119" i="16"/>
  <c r="U101" i="16"/>
  <c r="T85" i="16"/>
  <c r="BZ73" i="16"/>
  <c r="CB73" i="16" s="1"/>
  <c r="W73" i="16" s="1"/>
  <c r="T100" i="16"/>
  <c r="BZ81" i="16"/>
  <c r="CB81" i="16" s="1"/>
  <c r="W81" i="16" s="1"/>
  <c r="BZ70" i="16"/>
  <c r="CB70" i="16" s="1"/>
  <c r="W70" i="16" s="1"/>
  <c r="BZ118" i="16"/>
  <c r="CB118" i="16" s="1"/>
  <c r="W118" i="16" s="1"/>
  <c r="BZ113" i="16"/>
  <c r="CB113" i="16" s="1"/>
  <c r="W113" i="16" s="1"/>
  <c r="BZ103" i="16"/>
  <c r="CB103" i="16" s="1"/>
  <c r="W103" i="16" s="1"/>
  <c r="U105" i="16"/>
  <c r="BZ84" i="16"/>
  <c r="CB84" i="16" s="1"/>
  <c r="W84" i="16" s="1"/>
  <c r="T93" i="16"/>
  <c r="U77" i="16"/>
  <c r="T117" i="16"/>
  <c r="T84" i="16"/>
  <c r="T91" i="16"/>
  <c r="U38" i="16"/>
  <c r="BZ48" i="16"/>
  <c r="CB48" i="16" s="1"/>
  <c r="W48" i="16" s="1"/>
  <c r="U115" i="16"/>
  <c r="T104" i="16"/>
  <c r="BZ108" i="16"/>
  <c r="CB108" i="16" s="1"/>
  <c r="W108" i="16" s="1"/>
  <c r="BZ91" i="16"/>
  <c r="CB91" i="16" s="1"/>
  <c r="W91" i="16" s="1"/>
  <c r="BZ115" i="16"/>
  <c r="CB115" i="16" s="1"/>
  <c r="W115" i="16" s="1"/>
  <c r="T72" i="16"/>
  <c r="T61" i="16"/>
  <c r="AZ36" i="16"/>
  <c r="V36" i="16" s="1"/>
  <c r="BZ36" i="16"/>
  <c r="CB36" i="16" s="1"/>
  <c r="W36" i="16" s="1"/>
  <c r="T27" i="16"/>
  <c r="T44" i="16"/>
  <c r="BZ110" i="16"/>
  <c r="CB110" i="16" s="1"/>
  <c r="W110" i="16" s="1"/>
  <c r="T77" i="16"/>
  <c r="T87" i="16"/>
  <c r="T23" i="16"/>
  <c r="BZ29" i="16"/>
  <c r="CB29" i="16" s="1"/>
  <c r="W29" i="16" s="1"/>
  <c r="U113" i="16"/>
  <c r="BZ102" i="16"/>
  <c r="CB102" i="16" s="1"/>
  <c r="W102" i="16" s="1"/>
  <c r="T105" i="16"/>
  <c r="T82" i="16"/>
  <c r="BZ87" i="16"/>
  <c r="CB87" i="16" s="1"/>
  <c r="W87" i="16" s="1"/>
  <c r="T79" i="16"/>
  <c r="BZ80" i="16"/>
  <c r="CB80" i="16" s="1"/>
  <c r="W80" i="16" s="1"/>
  <c r="BZ54" i="16"/>
  <c r="CB54" i="16" s="1"/>
  <c r="W54" i="16" s="1"/>
  <c r="BZ58" i="16"/>
  <c r="CB58" i="16" s="1"/>
  <c r="W58" i="16" s="1"/>
  <c r="T37" i="16"/>
  <c r="BZ45" i="16"/>
  <c r="CB45" i="16" s="1"/>
  <c r="W45" i="16" s="1"/>
  <c r="T80" i="16"/>
  <c r="T103" i="16"/>
  <c r="BZ94" i="16"/>
  <c r="CB94" i="16" s="1"/>
  <c r="W94" i="16" s="1"/>
  <c r="T68" i="16"/>
  <c r="T57" i="16"/>
  <c r="BZ53" i="16"/>
  <c r="CB53" i="16" s="1"/>
  <c r="W53" i="16" s="1"/>
  <c r="T41" i="16"/>
  <c r="U117" i="16"/>
  <c r="U95" i="16"/>
  <c r="BZ97" i="16"/>
  <c r="CB97" i="16" s="1"/>
  <c r="W97" i="16" s="1"/>
  <c r="T88" i="16"/>
  <c r="U78" i="16"/>
  <c r="T26" i="16"/>
  <c r="T30" i="16"/>
  <c r="T115" i="15"/>
  <c r="U110" i="15"/>
  <c r="U107" i="15"/>
  <c r="U100" i="15"/>
  <c r="U19" i="15"/>
  <c r="U114" i="15"/>
  <c r="T100" i="15"/>
  <c r="U82" i="15"/>
  <c r="U67" i="15"/>
  <c r="U113" i="15"/>
  <c r="BZ57" i="15"/>
  <c r="CB57" i="15" s="1"/>
  <c r="W57" i="15" s="1"/>
  <c r="U74" i="15"/>
  <c r="T67" i="15"/>
  <c r="U68" i="15"/>
  <c r="T40" i="15"/>
  <c r="T73" i="15"/>
  <c r="U85" i="15"/>
  <c r="T68" i="15"/>
  <c r="U54" i="15"/>
  <c r="T48" i="15"/>
  <c r="U62" i="15"/>
  <c r="T39" i="15"/>
  <c r="T33" i="15"/>
  <c r="U37" i="15"/>
  <c r="U29" i="15"/>
  <c r="T119" i="15"/>
  <c r="U97" i="15"/>
  <c r="U40" i="15"/>
  <c r="U65" i="15"/>
  <c r="U111" i="15"/>
  <c r="U112" i="15"/>
  <c r="U91" i="15"/>
  <c r="U66" i="15"/>
  <c r="T82" i="15"/>
  <c r="T49" i="15"/>
  <c r="T109" i="15"/>
  <c r="T97" i="15"/>
  <c r="U94" i="15"/>
  <c r="T63" i="15"/>
  <c r="U47" i="15"/>
  <c r="U56" i="15"/>
  <c r="T118" i="15"/>
  <c r="U53" i="15"/>
  <c r="T42" i="15"/>
  <c r="T104" i="15"/>
  <c r="U78" i="15"/>
  <c r="U119" i="15"/>
  <c r="T103" i="15"/>
  <c r="T98" i="15"/>
  <c r="U102" i="15"/>
  <c r="U59" i="15"/>
  <c r="U115" i="15"/>
  <c r="U118" i="15"/>
  <c r="U77" i="15"/>
  <c r="T43" i="15"/>
  <c r="U64" i="15"/>
  <c r="T26" i="15"/>
  <c r="T25" i="15"/>
  <c r="U25" i="15"/>
  <c r="U24" i="15"/>
  <c r="T22" i="15"/>
  <c r="U60" i="15"/>
  <c r="U70" i="15"/>
  <c r="U35" i="15"/>
  <c r="U108" i="15"/>
  <c r="U30" i="15"/>
  <c r="BZ71" i="15"/>
  <c r="CB71" i="15" s="1"/>
  <c r="W71" i="15" s="1"/>
  <c r="U84" i="15"/>
  <c r="U95" i="15"/>
  <c r="U42" i="15"/>
  <c r="U28" i="15"/>
  <c r="U83" i="15"/>
  <c r="U71" i="15"/>
  <c r="U89" i="15"/>
  <c r="BZ60" i="15"/>
  <c r="CB60" i="15" s="1"/>
  <c r="W60" i="15" s="1"/>
  <c r="U44" i="15"/>
  <c r="U31" i="15"/>
  <c r="BZ62" i="15"/>
  <c r="CB62" i="15" s="1"/>
  <c r="W62" i="15" s="1"/>
  <c r="AZ95" i="15"/>
  <c r="V95" i="15" s="1"/>
  <c r="U117" i="15"/>
  <c r="U106" i="15"/>
  <c r="U27" i="15"/>
  <c r="U105" i="15"/>
  <c r="U96" i="15"/>
  <c r="U80" i="15"/>
  <c r="U51" i="15"/>
  <c r="U81" i="15"/>
  <c r="U34" i="15"/>
  <c r="BZ119" i="15"/>
  <c r="CB119" i="15" s="1"/>
  <c r="W119" i="15" s="1"/>
  <c r="BZ37" i="15"/>
  <c r="CB37" i="15" s="1"/>
  <c r="W37" i="15" s="1"/>
  <c r="U21" i="15"/>
  <c r="U73" i="15"/>
  <c r="U41" i="15"/>
  <c r="BZ115" i="15"/>
  <c r="CB115" i="15" s="1"/>
  <c r="W115" i="15" s="1"/>
  <c r="U69" i="15"/>
  <c r="BZ27" i="15"/>
  <c r="CB27" i="15" s="1"/>
  <c r="W27" i="15" s="1"/>
  <c r="U101" i="15"/>
  <c r="U43" i="15"/>
  <c r="U75" i="15"/>
  <c r="U36" i="15"/>
  <c r="BZ106" i="15"/>
  <c r="CB106" i="15" s="1"/>
  <c r="W106" i="15" s="1"/>
  <c r="BZ97" i="15"/>
  <c r="CB97" i="15" s="1"/>
  <c r="W97" i="15" s="1"/>
  <c r="BZ54" i="15"/>
  <c r="CB54" i="15" s="1"/>
  <c r="W54" i="15" s="1"/>
  <c r="T37" i="15"/>
  <c r="T44" i="15"/>
  <c r="T52" i="15"/>
  <c r="T65" i="15"/>
  <c r="BZ48" i="15"/>
  <c r="CB48" i="15" s="1"/>
  <c r="W48" i="15" s="1"/>
  <c r="T116" i="15"/>
  <c r="T77" i="15"/>
  <c r="BZ31" i="15"/>
  <c r="CB31" i="15" s="1"/>
  <c r="W31" i="15" s="1"/>
  <c r="T111" i="15"/>
  <c r="T95" i="15"/>
  <c r="BZ87" i="15"/>
  <c r="CB87" i="15" s="1"/>
  <c r="W87" i="15" s="1"/>
  <c r="T30" i="15"/>
  <c r="T87" i="15"/>
  <c r="T35" i="15"/>
  <c r="BZ22" i="15"/>
  <c r="CB22" i="15" s="1"/>
  <c r="W22" i="15" s="1"/>
  <c r="T114" i="15"/>
  <c r="T58" i="15"/>
  <c r="T93" i="15"/>
  <c r="BZ88" i="15"/>
  <c r="CB88" i="15" s="1"/>
  <c r="W88" i="15" s="1"/>
  <c r="BZ90" i="15"/>
  <c r="CB90" i="15" s="1"/>
  <c r="W90" i="15" s="1"/>
  <c r="T66" i="15"/>
  <c r="BZ64" i="15"/>
  <c r="CB64" i="15" s="1"/>
  <c r="W64" i="15" s="1"/>
  <c r="BZ45" i="15"/>
  <c r="CB45" i="15" s="1"/>
  <c r="W45" i="15" s="1"/>
  <c r="BZ41" i="15"/>
  <c r="CB41" i="15" s="1"/>
  <c r="W41" i="15" s="1"/>
  <c r="BZ29" i="15"/>
  <c r="CB29" i="15" s="1"/>
  <c r="W29" i="15" s="1"/>
  <c r="T41" i="15"/>
  <c r="T105" i="15"/>
  <c r="T28" i="15"/>
  <c r="AZ24" i="15"/>
  <c r="V24" i="15" s="1"/>
  <c r="AZ19" i="15"/>
  <c r="V19" i="15" s="1"/>
  <c r="BZ67" i="15"/>
  <c r="CB67" i="15" s="1"/>
  <c r="W67" i="15" s="1"/>
  <c r="BZ107" i="15"/>
  <c r="CB107" i="15" s="1"/>
  <c r="W107" i="15" s="1"/>
  <c r="T76" i="15"/>
  <c r="T59" i="15"/>
  <c r="T45" i="15"/>
  <c r="T106" i="15"/>
  <c r="BZ78" i="15"/>
  <c r="CB78" i="15" s="1"/>
  <c r="W78" i="15" s="1"/>
  <c r="AZ32" i="15"/>
  <c r="V32" i="15" s="1"/>
  <c r="T117" i="15"/>
  <c r="AZ105" i="15"/>
  <c r="V105" i="15" s="1"/>
  <c r="AZ53" i="15"/>
  <c r="V53" i="15" s="1"/>
  <c r="T112" i="15"/>
  <c r="BZ100" i="15"/>
  <c r="CB100" i="15" s="1"/>
  <c r="W100" i="15" s="1"/>
  <c r="T83" i="15"/>
  <c r="T46" i="15"/>
  <c r="T19" i="15"/>
  <c r="BZ102" i="15"/>
  <c r="CB102" i="15" s="1"/>
  <c r="W102" i="15" s="1"/>
  <c r="BZ110" i="15"/>
  <c r="CB110" i="15" s="1"/>
  <c r="W110" i="15" s="1"/>
  <c r="BZ28" i="15"/>
  <c r="CB28" i="15" s="1"/>
  <c r="W28" i="15" s="1"/>
  <c r="BZ63" i="15"/>
  <c r="CB63" i="15" s="1"/>
  <c r="W63" i="15" s="1"/>
  <c r="T113" i="15"/>
  <c r="U88" i="15"/>
  <c r="T79" i="15"/>
  <c r="U76" i="15"/>
  <c r="AZ66" i="15"/>
  <c r="V66" i="15" s="1"/>
  <c r="U55" i="15"/>
  <c r="U57" i="15"/>
  <c r="U48" i="15"/>
  <c r="T29" i="15"/>
  <c r="U23" i="15"/>
  <c r="T20" i="15"/>
  <c r="U22" i="15"/>
  <c r="AZ83" i="15"/>
  <c r="V83" i="15" s="1"/>
  <c r="T110" i="15"/>
  <c r="BZ98" i="15"/>
  <c r="CB98" i="15" s="1"/>
  <c r="W98" i="15" s="1"/>
  <c r="U86" i="15"/>
  <c r="T61" i="15"/>
  <c r="U52" i="15"/>
  <c r="T21" i="15"/>
  <c r="U39" i="15"/>
  <c r="T27" i="15"/>
  <c r="T107" i="15"/>
  <c r="U104" i="15"/>
  <c r="T99" i="15"/>
  <c r="BZ80" i="15"/>
  <c r="CB80" i="15" s="1"/>
  <c r="W80" i="15" s="1"/>
  <c r="T85" i="15"/>
  <c r="T70" i="15"/>
  <c r="BZ73" i="15"/>
  <c r="CB73" i="15" s="1"/>
  <c r="W73" i="15" s="1"/>
  <c r="U33" i="15"/>
  <c r="T88" i="15"/>
  <c r="BZ92" i="15"/>
  <c r="CB92" i="15" s="1"/>
  <c r="W92" i="15" s="1"/>
  <c r="BZ70" i="15"/>
  <c r="CB70" i="15" s="1"/>
  <c r="W70" i="15" s="1"/>
  <c r="U49" i="15"/>
  <c r="T54" i="15"/>
  <c r="BZ44" i="15"/>
  <c r="CB44" i="15" s="1"/>
  <c r="W44" i="15" s="1"/>
  <c r="BZ33" i="15"/>
  <c r="CB33" i="15" s="1"/>
  <c r="W33" i="15" s="1"/>
  <c r="T71" i="15"/>
  <c r="U98" i="15"/>
  <c r="T101" i="15"/>
  <c r="BZ81" i="15"/>
  <c r="CB81" i="15" s="1"/>
  <c r="W81" i="15" s="1"/>
  <c r="T84" i="15"/>
  <c r="T81" i="15"/>
  <c r="T74" i="15"/>
  <c r="T72" i="15"/>
  <c r="T53" i="15"/>
  <c r="BZ39" i="15"/>
  <c r="CB39" i="15" s="1"/>
  <c r="W39" i="15" s="1"/>
  <c r="U32" i="15"/>
  <c r="U116" i="15"/>
  <c r="BZ109" i="15"/>
  <c r="CB109" i="15" s="1"/>
  <c r="W109" i="15" s="1"/>
  <c r="U109" i="15"/>
  <c r="T102" i="15"/>
  <c r="U93" i="15"/>
  <c r="T94" i="15"/>
  <c r="T89" i="15"/>
  <c r="T86" i="15"/>
  <c r="BZ69" i="15"/>
  <c r="CB69" i="15" s="1"/>
  <c r="W69" i="15" s="1"/>
  <c r="T60" i="15"/>
  <c r="BZ58" i="15"/>
  <c r="CB58" i="15" s="1"/>
  <c r="W58" i="15" s="1"/>
  <c r="U50" i="15"/>
  <c r="T55" i="15"/>
  <c r="U46" i="15"/>
  <c r="T36" i="15"/>
  <c r="BZ34" i="15"/>
  <c r="CB34" i="15" s="1"/>
  <c r="W34" i="15" s="1"/>
  <c r="BZ84" i="15"/>
  <c r="CB84" i="15" s="1"/>
  <c r="W84" i="15" s="1"/>
  <c r="BZ93" i="15"/>
  <c r="CB93" i="15" s="1"/>
  <c r="W93" i="15" s="1"/>
  <c r="T80" i="15"/>
  <c r="T51" i="15"/>
  <c r="U45" i="15"/>
  <c r="AZ20" i="15"/>
  <c r="V20" i="15" s="1"/>
  <c r="U20" i="15"/>
  <c r="U61" i="15"/>
  <c r="T108" i="15"/>
  <c r="U90" i="15"/>
  <c r="T96" i="15"/>
  <c r="BZ85" i="15"/>
  <c r="CB85" i="15" s="1"/>
  <c r="W85" i="15" s="1"/>
  <c r="T78" i="15"/>
  <c r="BZ77" i="15"/>
  <c r="CB77" i="15" s="1"/>
  <c r="W77" i="15" s="1"/>
  <c r="T62" i="15"/>
  <c r="BZ74" i="15"/>
  <c r="CB74" i="15" s="1"/>
  <c r="W74" i="15" s="1"/>
  <c r="T57" i="15"/>
  <c r="BZ46" i="15"/>
  <c r="CB46" i="15" s="1"/>
  <c r="W46" i="15" s="1"/>
  <c r="U38" i="15"/>
  <c r="BZ40" i="15"/>
  <c r="CB40" i="15" s="1"/>
  <c r="W40" i="15" s="1"/>
  <c r="T34" i="15"/>
  <c r="AZ118" i="15"/>
  <c r="V118" i="15" s="1"/>
  <c r="BZ118" i="15"/>
  <c r="CB118" i="15" s="1"/>
  <c r="W118" i="15" s="1"/>
  <c r="BZ108" i="15"/>
  <c r="CB108" i="15" s="1"/>
  <c r="W108" i="15" s="1"/>
  <c r="U79" i="15"/>
  <c r="BZ117" i="15"/>
  <c r="CB117" i="15" s="1"/>
  <c r="W117" i="15" s="1"/>
  <c r="BZ114" i="15"/>
  <c r="CB114" i="15" s="1"/>
  <c r="W114" i="15" s="1"/>
  <c r="BZ96" i="15"/>
  <c r="CB96" i="15" s="1"/>
  <c r="W96" i="15" s="1"/>
  <c r="T90" i="15"/>
  <c r="U87" i="15"/>
  <c r="T91" i="15"/>
  <c r="AZ59" i="15"/>
  <c r="V59" i="15" s="1"/>
  <c r="BZ59" i="15"/>
  <c r="CB59" i="15" s="1"/>
  <c r="W59" i="15" s="1"/>
  <c r="BZ68" i="15"/>
  <c r="CB68" i="15" s="1"/>
  <c r="W68" i="15" s="1"/>
  <c r="T31" i="15"/>
  <c r="BZ50" i="15"/>
  <c r="CB50" i="15" s="1"/>
  <c r="W50" i="15" s="1"/>
  <c r="U26" i="15"/>
  <c r="BZ35" i="15"/>
  <c r="CB35" i="15" s="1"/>
  <c r="W35" i="15" s="1"/>
  <c r="U63" i="15"/>
  <c r="BZ116" i="15"/>
  <c r="CB116" i="15" s="1"/>
  <c r="W116" i="15" s="1"/>
  <c r="BZ112" i="15"/>
  <c r="CB112" i="15" s="1"/>
  <c r="W112" i="15" s="1"/>
  <c r="BZ103" i="15"/>
  <c r="CB103" i="15" s="1"/>
  <c r="W103" i="15" s="1"/>
  <c r="BZ94" i="15"/>
  <c r="CB94" i="15" s="1"/>
  <c r="W94" i="15" s="1"/>
  <c r="BZ79" i="15"/>
  <c r="CB79" i="15" s="1"/>
  <c r="W79" i="15" s="1"/>
  <c r="T75" i="15"/>
  <c r="BZ72" i="15"/>
  <c r="CB72" i="15" s="1"/>
  <c r="W72" i="15" s="1"/>
  <c r="T69" i="15"/>
  <c r="BZ55" i="15"/>
  <c r="CB55" i="15" s="1"/>
  <c r="W55" i="15" s="1"/>
  <c r="T50" i="15"/>
  <c r="BZ56" i="15"/>
  <c r="CB56" i="15" s="1"/>
  <c r="W56" i="15" s="1"/>
  <c r="BZ26" i="15"/>
  <c r="CB26" i="15" s="1"/>
  <c r="W26" i="15" s="1"/>
  <c r="BZ36" i="15"/>
  <c r="CB36" i="15" s="1"/>
  <c r="W36" i="15" s="1"/>
  <c r="T32" i="15"/>
  <c r="BZ25" i="15"/>
  <c r="CB25" i="15" s="1"/>
  <c r="W25" i="15" s="1"/>
  <c r="BZ47" i="15"/>
  <c r="CB47" i="15" s="1"/>
  <c r="W47" i="15" s="1"/>
  <c r="BZ23" i="15"/>
  <c r="CB23" i="15" s="1"/>
  <c r="W23" i="15" s="1"/>
  <c r="BZ75" i="15"/>
  <c r="CB75" i="15" s="1"/>
  <c r="W75" i="15" s="1"/>
  <c r="AZ52" i="15"/>
  <c r="V52" i="15" s="1"/>
  <c r="BZ52" i="15"/>
  <c r="CB52" i="15" s="1"/>
  <c r="W52" i="15" s="1"/>
  <c r="BZ101" i="15"/>
  <c r="CB101" i="15" s="1"/>
  <c r="W101" i="15" s="1"/>
  <c r="BZ82" i="15"/>
  <c r="CB82" i="15" s="1"/>
  <c r="W82" i="15" s="1"/>
  <c r="U72" i="15"/>
  <c r="BZ61" i="15"/>
  <c r="CB61" i="15" s="1"/>
  <c r="W61" i="15" s="1"/>
  <c r="T56" i="15"/>
  <c r="BZ49" i="15"/>
  <c r="CB49" i="15" s="1"/>
  <c r="W49" i="15" s="1"/>
  <c r="BZ51" i="15"/>
  <c r="CB51" i="15" s="1"/>
  <c r="W51" i="15" s="1"/>
  <c r="BZ30" i="15"/>
  <c r="CB30" i="15" s="1"/>
  <c r="W30" i="15" s="1"/>
  <c r="BZ104" i="15"/>
  <c r="CB104" i="15" s="1"/>
  <c r="W104" i="15" s="1"/>
  <c r="AZ104" i="15"/>
  <c r="V104" i="15" s="1"/>
  <c r="U103" i="15"/>
  <c r="BZ91" i="15"/>
  <c r="CB91" i="15" s="1"/>
  <c r="W91" i="15" s="1"/>
  <c r="U99" i="15"/>
  <c r="BZ89" i="15"/>
  <c r="CB89" i="15" s="1"/>
  <c r="W89" i="15" s="1"/>
  <c r="BZ65" i="15"/>
  <c r="CB65" i="15" s="1"/>
  <c r="W65" i="15" s="1"/>
  <c r="BZ42" i="15"/>
  <c r="CB42" i="15" s="1"/>
  <c r="W42" i="15" s="1"/>
  <c r="AZ43" i="15"/>
  <c r="V43" i="15" s="1"/>
  <c r="BZ43" i="15"/>
  <c r="CB43" i="15" s="1"/>
  <c r="W43" i="15" s="1"/>
  <c r="T24" i="15"/>
  <c r="BZ38" i="15"/>
  <c r="CB38" i="15" s="1"/>
  <c r="W38" i="15" s="1"/>
  <c r="BZ21" i="15"/>
  <c r="CB21" i="15" s="1"/>
  <c r="W21" i="15" s="1"/>
  <c r="T47" i="15"/>
  <c r="U58" i="15"/>
  <c r="BZ111" i="15"/>
  <c r="CB111" i="15" s="1"/>
  <c r="W111" i="15" s="1"/>
  <c r="BZ99" i="15"/>
  <c r="CB99" i="15" s="1"/>
  <c r="W99" i="15" s="1"/>
  <c r="T92" i="15"/>
  <c r="U92" i="15"/>
  <c r="BZ86" i="15"/>
  <c r="CB86" i="15" s="1"/>
  <c r="W86" i="15" s="1"/>
  <c r="BZ76" i="15"/>
  <c r="CB76" i="15" s="1"/>
  <c r="W76" i="15" s="1"/>
  <c r="T64" i="15"/>
  <c r="BZ113" i="15"/>
  <c r="CB113" i="15" s="1"/>
  <c r="W113" i="15" s="1"/>
  <c r="T23" i="15"/>
  <c r="X32" i="16" l="1"/>
  <c r="X43" i="16"/>
  <c r="X45" i="16"/>
  <c r="X40" i="16"/>
  <c r="X86" i="16"/>
  <c r="X21" i="16"/>
  <c r="X31" i="16"/>
  <c r="X29" i="16"/>
  <c r="X76" i="16"/>
  <c r="X75" i="16"/>
  <c r="X101" i="16"/>
  <c r="X20" i="16"/>
  <c r="X116" i="16"/>
  <c r="X60" i="16"/>
  <c r="X46" i="16"/>
  <c r="X24" i="16"/>
  <c r="X35" i="16"/>
  <c r="X19" i="16"/>
  <c r="X96" i="16"/>
  <c r="X118" i="16"/>
  <c r="X72" i="16"/>
  <c r="X63" i="16"/>
  <c r="X28" i="16"/>
  <c r="X108" i="16"/>
  <c r="X59" i="16"/>
  <c r="X27" i="16"/>
  <c r="X119" i="16"/>
  <c r="X34" i="16"/>
  <c r="X30" i="16"/>
  <c r="X69" i="16"/>
  <c r="X102" i="16"/>
  <c r="X66" i="16"/>
  <c r="X42" i="16"/>
  <c r="X49" i="16"/>
  <c r="X107" i="16"/>
  <c r="X68" i="16"/>
  <c r="X37" i="15"/>
  <c r="X70" i="16"/>
  <c r="X103" i="16"/>
  <c r="X39" i="16"/>
  <c r="X78" i="16"/>
  <c r="X112" i="16"/>
  <c r="X111" i="16"/>
  <c r="X23" i="16"/>
  <c r="X73" i="16"/>
  <c r="X62" i="16"/>
  <c r="X95" i="16"/>
  <c r="X22" i="16"/>
  <c r="X110" i="16"/>
  <c r="X74" i="16"/>
  <c r="X47" i="16"/>
  <c r="B10" i="16"/>
  <c r="X33" i="16"/>
  <c r="X92" i="16"/>
  <c r="X50" i="16"/>
  <c r="X90" i="16"/>
  <c r="X109" i="16"/>
  <c r="X100" i="16"/>
  <c r="X65" i="16"/>
  <c r="X58" i="16"/>
  <c r="X25" i="16"/>
  <c r="X114" i="16"/>
  <c r="X83" i="16"/>
  <c r="X104" i="16"/>
  <c r="X93" i="16"/>
  <c r="X113" i="16"/>
  <c r="X51" i="16"/>
  <c r="X79" i="16"/>
  <c r="X115" i="16"/>
  <c r="X71" i="16"/>
  <c r="X38" i="16"/>
  <c r="X48" i="16"/>
  <c r="X94" i="16"/>
  <c r="X56" i="16"/>
  <c r="X98" i="16"/>
  <c r="X82" i="16"/>
  <c r="X88" i="16"/>
  <c r="X64" i="16"/>
  <c r="X97" i="16"/>
  <c r="X44" i="16"/>
  <c r="X106" i="16"/>
  <c r="X89" i="16"/>
  <c r="X67" i="16"/>
  <c r="X36" i="16"/>
  <c r="X37" i="16"/>
  <c r="X55" i="16"/>
  <c r="X41" i="16"/>
  <c r="B11" i="16"/>
  <c r="X52" i="16"/>
  <c r="X53" i="16"/>
  <c r="X54" i="16"/>
  <c r="X61" i="16"/>
  <c r="X85" i="16"/>
  <c r="X99" i="16"/>
  <c r="X26" i="16"/>
  <c r="X57" i="16"/>
  <c r="X81" i="16"/>
  <c r="X87" i="16"/>
  <c r="X77" i="16"/>
  <c r="X105" i="16"/>
  <c r="X91" i="16"/>
  <c r="X84" i="16"/>
  <c r="X80" i="16"/>
  <c r="X117" i="16"/>
  <c r="X67" i="15"/>
  <c r="X82" i="15"/>
  <c r="X40" i="15"/>
  <c r="X100" i="15"/>
  <c r="X119" i="15"/>
  <c r="X87" i="15"/>
  <c r="X115" i="15"/>
  <c r="X71" i="15"/>
  <c r="X42" i="15"/>
  <c r="X111" i="15"/>
  <c r="X65" i="15"/>
  <c r="X68" i="15"/>
  <c r="X97" i="15"/>
  <c r="X25" i="15"/>
  <c r="X60" i="15"/>
  <c r="X53" i="15"/>
  <c r="X57" i="15"/>
  <c r="X95" i="15"/>
  <c r="X103" i="15"/>
  <c r="X48" i="15"/>
  <c r="X62" i="15"/>
  <c r="X41" i="15"/>
  <c r="X73" i="15"/>
  <c r="X49" i="15"/>
  <c r="X106" i="15"/>
  <c r="X38" i="15"/>
  <c r="X54" i="15"/>
  <c r="X27" i="15"/>
  <c r="X107" i="15"/>
  <c r="X110" i="15"/>
  <c r="X26" i="15"/>
  <c r="X58" i="15"/>
  <c r="X109" i="15"/>
  <c r="X46" i="15"/>
  <c r="X61" i="15"/>
  <c r="X24" i="15"/>
  <c r="X102" i="15"/>
  <c r="X44" i="15"/>
  <c r="X76" i="15"/>
  <c r="X81" i="15"/>
  <c r="X31" i="15"/>
  <c r="X114" i="15"/>
  <c r="X29" i="15"/>
  <c r="X117" i="15"/>
  <c r="X105" i="15"/>
  <c r="X116" i="15"/>
  <c r="X88" i="15"/>
  <c r="X30" i="15"/>
  <c r="X64" i="15"/>
  <c r="X47" i="15"/>
  <c r="X35" i="15"/>
  <c r="X22" i="15"/>
  <c r="X77" i="15"/>
  <c r="X94" i="15"/>
  <c r="X78" i="15"/>
  <c r="X19" i="15"/>
  <c r="X45" i="15"/>
  <c r="X32" i="15"/>
  <c r="X84" i="15"/>
  <c r="X36" i="15"/>
  <c r="X108" i="15"/>
  <c r="X43" i="15"/>
  <c r="X50" i="15"/>
  <c r="X55" i="15"/>
  <c r="X93" i="15"/>
  <c r="X83" i="15"/>
  <c r="X28" i="15"/>
  <c r="X113" i="15"/>
  <c r="X51" i="15"/>
  <c r="X39" i="15"/>
  <c r="X66" i="15"/>
  <c r="X98" i="15"/>
  <c r="X69" i="15"/>
  <c r="X80" i="15"/>
  <c r="X21" i="15"/>
  <c r="X63" i="15"/>
  <c r="X59" i="15"/>
  <c r="X99" i="15"/>
  <c r="X52" i="15"/>
  <c r="X75" i="15"/>
  <c r="X86" i="15"/>
  <c r="X101" i="15"/>
  <c r="X33" i="15"/>
  <c r="X112" i="15"/>
  <c r="X74" i="15"/>
  <c r="X70" i="15"/>
  <c r="X79" i="15"/>
  <c r="X92" i="15"/>
  <c r="X89" i="15"/>
  <c r="X72" i="15"/>
  <c r="X85" i="15"/>
  <c r="X96" i="15"/>
  <c r="X23" i="15"/>
  <c r="X118" i="15"/>
  <c r="X34" i="15"/>
  <c r="X104" i="15"/>
  <c r="X20" i="15"/>
  <c r="B11" i="15"/>
  <c r="X91" i="15"/>
  <c r="B10" i="15"/>
  <c r="X56" i="15"/>
  <c r="X90" i="15"/>
  <c r="B12" i="16" l="1"/>
  <c r="B12" i="15"/>
  <c r="BY119" i="14" l="1"/>
  <c r="CA119" i="14" s="1" a="1"/>
  <c r="CA119" i="14" s="1"/>
  <c r="BV119" i="14"/>
  <c r="BU119" i="14"/>
  <c r="BW119" i="14" s="1" a="1"/>
  <c r="BW119" i="14" s="1"/>
  <c r="BR119" i="14"/>
  <c r="BQ119" i="14"/>
  <c r="BS119" i="14" s="1" a="1"/>
  <c r="BS119" i="14" s="1"/>
  <c r="BN119" i="14"/>
  <c r="BM119" i="14"/>
  <c r="BO119" i="14" s="1" a="1"/>
  <c r="BO119" i="14" s="1"/>
  <c r="BJ119" i="14"/>
  <c r="BI119" i="14"/>
  <c r="BK119" i="14" s="1" a="1"/>
  <c r="BK119" i="14" s="1"/>
  <c r="BF119" i="14"/>
  <c r="BE119" i="14"/>
  <c r="BG119" i="14" s="1" a="1"/>
  <c r="BG119" i="14" s="1"/>
  <c r="BB119" i="14"/>
  <c r="BA119" i="14"/>
  <c r="BC119" i="14" s="1" a="1"/>
  <c r="BC119" i="14" s="1"/>
  <c r="AW119" i="14"/>
  <c r="AY119" i="14" s="1" a="1"/>
  <c r="AY119" i="14" s="1"/>
  <c r="AT119" i="14"/>
  <c r="AS119" i="14"/>
  <c r="AU119" i="14" s="1" a="1"/>
  <c r="AU119" i="14" s="1"/>
  <c r="AP119" i="14"/>
  <c r="AO119" i="14"/>
  <c r="AQ119" i="14" s="1" a="1"/>
  <c r="AQ119" i="14" s="1"/>
  <c r="AL119" i="14"/>
  <c r="AK119" i="14"/>
  <c r="AM119" i="14" s="1" a="1"/>
  <c r="AM119" i="14" s="1"/>
  <c r="AH119" i="14"/>
  <c r="AG119" i="14"/>
  <c r="AI119" i="14" s="1" a="1"/>
  <c r="AI119" i="14" s="1"/>
  <c r="AD119" i="14"/>
  <c r="AC119" i="14"/>
  <c r="AE119" i="14" s="1" a="1"/>
  <c r="AE119" i="14" s="1"/>
  <c r="Z119" i="14"/>
  <c r="Y119" i="14"/>
  <c r="AA119" i="14" s="1" a="1"/>
  <c r="AA119" i="14" s="1"/>
  <c r="BY118" i="14"/>
  <c r="CA118" i="14" s="1" a="1"/>
  <c r="CA118" i="14" s="1"/>
  <c r="BV118" i="14"/>
  <c r="BU118" i="14"/>
  <c r="BW118" i="14" s="1" a="1"/>
  <c r="BW118" i="14" s="1"/>
  <c r="BR118" i="14"/>
  <c r="BQ118" i="14"/>
  <c r="BS118" i="14" s="1" a="1"/>
  <c r="BS118" i="14" s="1"/>
  <c r="BN118" i="14"/>
  <c r="BM118" i="14"/>
  <c r="BO118" i="14" s="1" a="1"/>
  <c r="BO118" i="14" s="1"/>
  <c r="BJ118" i="14"/>
  <c r="BI118" i="14"/>
  <c r="BK118" i="14" s="1" a="1"/>
  <c r="BK118" i="14" s="1"/>
  <c r="BF118" i="14"/>
  <c r="BE118" i="14"/>
  <c r="BG118" i="14" s="1" a="1"/>
  <c r="BG118" i="14" s="1"/>
  <c r="BB118" i="14"/>
  <c r="BA118" i="14"/>
  <c r="BC118" i="14" s="1" a="1"/>
  <c r="BC118" i="14" s="1"/>
  <c r="AW118" i="14"/>
  <c r="AY118" i="14" s="1" a="1"/>
  <c r="AY118" i="14" s="1"/>
  <c r="AT118" i="14"/>
  <c r="AS118" i="14"/>
  <c r="AU118" i="14" s="1" a="1"/>
  <c r="AU118" i="14" s="1"/>
  <c r="AP118" i="14"/>
  <c r="AO118" i="14"/>
  <c r="AQ118" i="14" s="1" a="1"/>
  <c r="AQ118" i="14" s="1"/>
  <c r="AL118" i="14"/>
  <c r="AK118" i="14"/>
  <c r="AM118" i="14" s="1" a="1"/>
  <c r="AM118" i="14" s="1"/>
  <c r="AH118" i="14"/>
  <c r="AG118" i="14"/>
  <c r="AI118" i="14" s="1" a="1"/>
  <c r="AI118" i="14" s="1"/>
  <c r="AD118" i="14"/>
  <c r="AC118" i="14"/>
  <c r="AE118" i="14" s="1" a="1"/>
  <c r="AE118" i="14" s="1"/>
  <c r="Z118" i="14"/>
  <c r="Y118" i="14"/>
  <c r="AA118" i="14" s="1" a="1"/>
  <c r="AA118" i="14" s="1"/>
  <c r="BY117" i="14"/>
  <c r="CA117" i="14" s="1" a="1"/>
  <c r="CA117" i="14" s="1"/>
  <c r="BV117" i="14"/>
  <c r="BU117" i="14"/>
  <c r="BW117" i="14" s="1" a="1"/>
  <c r="BW117" i="14" s="1"/>
  <c r="BR117" i="14"/>
  <c r="BQ117" i="14"/>
  <c r="BS117" i="14" s="1" a="1"/>
  <c r="BS117" i="14" s="1"/>
  <c r="BN117" i="14"/>
  <c r="BM117" i="14"/>
  <c r="BO117" i="14" s="1" a="1"/>
  <c r="BO117" i="14" s="1"/>
  <c r="BJ117" i="14"/>
  <c r="BI117" i="14"/>
  <c r="BK117" i="14" s="1" a="1"/>
  <c r="BK117" i="14" s="1"/>
  <c r="BG117" i="14" a="1"/>
  <c r="BG117" i="14" s="1"/>
  <c r="BF117" i="14"/>
  <c r="BE117" i="14"/>
  <c r="BB117" i="14"/>
  <c r="BA117" i="14"/>
  <c r="BC117" i="14" s="1" a="1"/>
  <c r="BC117" i="14" s="1"/>
  <c r="AW117" i="14"/>
  <c r="AY117" i="14" s="1" a="1"/>
  <c r="AY117" i="14" s="1"/>
  <c r="AT117" i="14"/>
  <c r="AS117" i="14"/>
  <c r="AU117" i="14" s="1" a="1"/>
  <c r="AU117" i="14" s="1"/>
  <c r="AP117" i="14"/>
  <c r="AO117" i="14"/>
  <c r="AQ117" i="14" s="1" a="1"/>
  <c r="AQ117" i="14" s="1"/>
  <c r="AL117" i="14"/>
  <c r="AK117" i="14"/>
  <c r="AM117" i="14" s="1" a="1"/>
  <c r="AM117" i="14" s="1"/>
  <c r="AI117" i="14" a="1"/>
  <c r="AI117" i="14" s="1"/>
  <c r="AH117" i="14"/>
  <c r="AG117" i="14"/>
  <c r="AD117" i="14"/>
  <c r="AC117" i="14"/>
  <c r="AE117" i="14" s="1" a="1"/>
  <c r="AE117" i="14" s="1"/>
  <c r="Z117" i="14"/>
  <c r="Y117" i="14"/>
  <c r="AA117" i="14" s="1" a="1"/>
  <c r="AA117" i="14" s="1"/>
  <c r="BY116" i="14"/>
  <c r="CA116" i="14" s="1" a="1"/>
  <c r="CA116" i="14" s="1"/>
  <c r="BV116" i="14"/>
  <c r="BU116" i="14"/>
  <c r="BW116" i="14" s="1" a="1"/>
  <c r="BW116" i="14" s="1"/>
  <c r="BR116" i="14"/>
  <c r="BQ116" i="14"/>
  <c r="BS116" i="14" s="1" a="1"/>
  <c r="BS116" i="14" s="1"/>
  <c r="BN116" i="14"/>
  <c r="BM116" i="14"/>
  <c r="BO116" i="14" s="1" a="1"/>
  <c r="BO116" i="14" s="1"/>
  <c r="BJ116" i="14"/>
  <c r="BI116" i="14"/>
  <c r="BK116" i="14" s="1" a="1"/>
  <c r="BK116" i="14" s="1"/>
  <c r="BF116" i="14"/>
  <c r="BE116" i="14"/>
  <c r="BG116" i="14" s="1" a="1"/>
  <c r="BG116" i="14" s="1"/>
  <c r="BB116" i="14"/>
  <c r="BA116" i="14"/>
  <c r="BC116" i="14" s="1" a="1"/>
  <c r="BC116" i="14" s="1"/>
  <c r="AW116" i="14"/>
  <c r="AY116" i="14" s="1" a="1"/>
  <c r="AY116" i="14" s="1"/>
  <c r="AT116" i="14"/>
  <c r="AS116" i="14"/>
  <c r="AU116" i="14" s="1" a="1"/>
  <c r="AU116" i="14" s="1"/>
  <c r="AP116" i="14"/>
  <c r="AO116" i="14"/>
  <c r="AQ116" i="14" s="1" a="1"/>
  <c r="AQ116" i="14" s="1"/>
  <c r="AL116" i="14"/>
  <c r="AK116" i="14"/>
  <c r="AM116" i="14" s="1" a="1"/>
  <c r="AM116" i="14" s="1"/>
  <c r="AH116" i="14"/>
  <c r="AG116" i="14"/>
  <c r="AI116" i="14" s="1" a="1"/>
  <c r="AI116" i="14" s="1"/>
  <c r="AD116" i="14"/>
  <c r="AC116" i="14"/>
  <c r="AE116" i="14" s="1" a="1"/>
  <c r="AE116" i="14" s="1"/>
  <c r="Z116" i="14"/>
  <c r="Y116" i="14"/>
  <c r="AA116" i="14" s="1" a="1"/>
  <c r="AA116" i="14" s="1"/>
  <c r="BY115" i="14"/>
  <c r="CA115" i="14" s="1" a="1"/>
  <c r="CA115" i="14" s="1"/>
  <c r="BV115" i="14"/>
  <c r="BU115" i="14"/>
  <c r="BW115" i="14" s="1" a="1"/>
  <c r="BW115" i="14" s="1"/>
  <c r="BR115" i="14"/>
  <c r="BQ115" i="14"/>
  <c r="BS115" i="14" s="1" a="1"/>
  <c r="BS115" i="14" s="1"/>
  <c r="BN115" i="14"/>
  <c r="BM115" i="14"/>
  <c r="BO115" i="14" s="1" a="1"/>
  <c r="BO115" i="14" s="1"/>
  <c r="BJ115" i="14"/>
  <c r="BI115" i="14"/>
  <c r="BK115" i="14" s="1" a="1"/>
  <c r="BK115" i="14" s="1"/>
  <c r="BF115" i="14"/>
  <c r="BE115" i="14"/>
  <c r="BG115" i="14" s="1" a="1"/>
  <c r="BG115" i="14" s="1"/>
  <c r="BB115" i="14"/>
  <c r="BA115" i="14"/>
  <c r="BC115" i="14" s="1" a="1"/>
  <c r="BC115" i="14" s="1"/>
  <c r="AW115" i="14"/>
  <c r="AY115" i="14" s="1" a="1"/>
  <c r="AY115" i="14" s="1"/>
  <c r="AT115" i="14"/>
  <c r="AS115" i="14"/>
  <c r="AU115" i="14" s="1" a="1"/>
  <c r="AU115" i="14" s="1"/>
  <c r="AP115" i="14"/>
  <c r="AO115" i="14"/>
  <c r="AQ115" i="14" s="1" a="1"/>
  <c r="AQ115" i="14" s="1"/>
  <c r="AL115" i="14"/>
  <c r="AK115" i="14"/>
  <c r="AM115" i="14" s="1" a="1"/>
  <c r="AM115" i="14" s="1"/>
  <c r="AH115" i="14"/>
  <c r="AG115" i="14"/>
  <c r="AI115" i="14" s="1" a="1"/>
  <c r="AI115" i="14" s="1"/>
  <c r="AD115" i="14"/>
  <c r="AC115" i="14"/>
  <c r="AE115" i="14" s="1" a="1"/>
  <c r="AE115" i="14" s="1"/>
  <c r="Z115" i="14"/>
  <c r="Y115" i="14"/>
  <c r="AA115" i="14" s="1" a="1"/>
  <c r="AA115" i="14" s="1"/>
  <c r="BY114" i="14"/>
  <c r="CA114" i="14" s="1" a="1"/>
  <c r="CA114" i="14" s="1"/>
  <c r="BV114" i="14"/>
  <c r="BU114" i="14"/>
  <c r="BW114" i="14" s="1" a="1"/>
  <c r="BW114" i="14" s="1"/>
  <c r="BR114" i="14"/>
  <c r="BQ114" i="14"/>
  <c r="BS114" i="14" s="1" a="1"/>
  <c r="BS114" i="14" s="1"/>
  <c r="BN114" i="14"/>
  <c r="BM114" i="14"/>
  <c r="BO114" i="14" s="1" a="1"/>
  <c r="BO114" i="14" s="1"/>
  <c r="BJ114" i="14"/>
  <c r="BI114" i="14"/>
  <c r="BK114" i="14" s="1" a="1"/>
  <c r="BK114" i="14" s="1"/>
  <c r="BF114" i="14"/>
  <c r="BE114" i="14"/>
  <c r="BG114" i="14" s="1" a="1"/>
  <c r="BG114" i="14" s="1"/>
  <c r="BB114" i="14"/>
  <c r="BA114" i="14"/>
  <c r="BC114" i="14" s="1" a="1"/>
  <c r="BC114" i="14" s="1"/>
  <c r="AY114" i="14" a="1"/>
  <c r="AY114" i="14" s="1"/>
  <c r="AW114" i="14"/>
  <c r="AT114" i="14"/>
  <c r="AS114" i="14"/>
  <c r="AU114" i="14" s="1" a="1"/>
  <c r="AU114" i="14" s="1"/>
  <c r="AP114" i="14"/>
  <c r="AO114" i="14"/>
  <c r="AQ114" i="14" s="1" a="1"/>
  <c r="AQ114" i="14" s="1"/>
  <c r="AL114" i="14"/>
  <c r="AK114" i="14"/>
  <c r="AM114" i="14" s="1" a="1"/>
  <c r="AM114" i="14" s="1"/>
  <c r="AH114" i="14"/>
  <c r="AG114" i="14"/>
  <c r="AI114" i="14" s="1" a="1"/>
  <c r="AI114" i="14" s="1"/>
  <c r="AD114" i="14"/>
  <c r="AC114" i="14"/>
  <c r="AE114" i="14" s="1" a="1"/>
  <c r="AE114" i="14" s="1"/>
  <c r="Z114" i="14"/>
  <c r="Y114" i="14"/>
  <c r="AA114" i="14" s="1" a="1"/>
  <c r="AA114" i="14" s="1"/>
  <c r="BY113" i="14"/>
  <c r="CA113" i="14" s="1" a="1"/>
  <c r="CA113" i="14" s="1"/>
  <c r="BV113" i="14"/>
  <c r="BU113" i="14"/>
  <c r="BW113" i="14" s="1" a="1"/>
  <c r="BW113" i="14" s="1"/>
  <c r="BR113" i="14"/>
  <c r="BQ113" i="14"/>
  <c r="BS113" i="14" s="1" a="1"/>
  <c r="BS113" i="14" s="1"/>
  <c r="BN113" i="14"/>
  <c r="BM113" i="14"/>
  <c r="BO113" i="14" s="1" a="1"/>
  <c r="BO113" i="14" s="1"/>
  <c r="BJ113" i="14"/>
  <c r="BI113" i="14"/>
  <c r="BK113" i="14" s="1" a="1"/>
  <c r="BK113" i="14" s="1"/>
  <c r="BF113" i="14"/>
  <c r="BE113" i="14"/>
  <c r="BG113" i="14" s="1" a="1"/>
  <c r="BG113" i="14" s="1"/>
  <c r="BB113" i="14"/>
  <c r="BA113" i="14"/>
  <c r="BC113" i="14" s="1" a="1"/>
  <c r="BC113" i="14" s="1"/>
  <c r="AW113" i="14"/>
  <c r="AY113" i="14" s="1" a="1"/>
  <c r="AY113" i="14" s="1"/>
  <c r="AT113" i="14"/>
  <c r="AS113" i="14"/>
  <c r="AU113" i="14" s="1" a="1"/>
  <c r="AU113" i="14" s="1"/>
  <c r="AQ113" i="14" a="1"/>
  <c r="AQ113" i="14" s="1"/>
  <c r="AP113" i="14"/>
  <c r="AO113" i="14"/>
  <c r="AL113" i="14"/>
  <c r="AK113" i="14"/>
  <c r="AM113" i="14" s="1" a="1"/>
  <c r="AM113" i="14" s="1"/>
  <c r="AH113" i="14"/>
  <c r="AG113" i="14"/>
  <c r="AI113" i="14" s="1" a="1"/>
  <c r="AI113" i="14" s="1"/>
  <c r="AD113" i="14"/>
  <c r="AC113" i="14"/>
  <c r="AE113" i="14" s="1" a="1"/>
  <c r="AE113" i="14" s="1"/>
  <c r="Z113" i="14"/>
  <c r="Y113" i="14"/>
  <c r="AA113" i="14" s="1" a="1"/>
  <c r="AA113" i="14" s="1"/>
  <c r="BY112" i="14"/>
  <c r="CA112" i="14" s="1" a="1"/>
  <c r="CA112" i="14" s="1"/>
  <c r="BV112" i="14"/>
  <c r="BU112" i="14"/>
  <c r="BW112" i="14" s="1" a="1"/>
  <c r="BW112" i="14" s="1"/>
  <c r="BR112" i="14"/>
  <c r="BQ112" i="14"/>
  <c r="BS112" i="14" s="1" a="1"/>
  <c r="BS112" i="14" s="1"/>
  <c r="BN112" i="14"/>
  <c r="BM112" i="14"/>
  <c r="BO112" i="14" s="1" a="1"/>
  <c r="BO112" i="14" s="1"/>
  <c r="BJ112" i="14"/>
  <c r="BI112" i="14"/>
  <c r="BK112" i="14" s="1" a="1"/>
  <c r="BK112" i="14" s="1"/>
  <c r="BF112" i="14"/>
  <c r="BE112" i="14"/>
  <c r="BG112" i="14" s="1" a="1"/>
  <c r="BG112" i="14" s="1"/>
  <c r="BB112" i="14"/>
  <c r="BA112" i="14"/>
  <c r="BC112" i="14" s="1" a="1"/>
  <c r="BC112" i="14" s="1"/>
  <c r="AW112" i="14"/>
  <c r="AY112" i="14" s="1" a="1"/>
  <c r="AY112" i="14" s="1"/>
  <c r="AT112" i="14"/>
  <c r="AS112" i="14"/>
  <c r="AU112" i="14" s="1" a="1"/>
  <c r="AU112" i="14" s="1"/>
  <c r="AP112" i="14"/>
  <c r="AO112" i="14"/>
  <c r="AQ112" i="14" s="1" a="1"/>
  <c r="AQ112" i="14" s="1"/>
  <c r="AL112" i="14"/>
  <c r="AK112" i="14"/>
  <c r="AM112" i="14" s="1" a="1"/>
  <c r="AM112" i="14" s="1"/>
  <c r="AH112" i="14"/>
  <c r="AG112" i="14"/>
  <c r="AI112" i="14" s="1" a="1"/>
  <c r="AI112" i="14" s="1"/>
  <c r="AD112" i="14"/>
  <c r="AC112" i="14"/>
  <c r="AE112" i="14" s="1" a="1"/>
  <c r="AE112" i="14" s="1"/>
  <c r="Z112" i="14"/>
  <c r="Y112" i="14"/>
  <c r="AA112" i="14" s="1" a="1"/>
  <c r="AA112" i="14" s="1"/>
  <c r="BY111" i="14"/>
  <c r="CA111" i="14" s="1" a="1"/>
  <c r="CA111" i="14" s="1"/>
  <c r="BV111" i="14"/>
  <c r="BU111" i="14"/>
  <c r="BW111" i="14" s="1" a="1"/>
  <c r="BW111" i="14" s="1"/>
  <c r="BR111" i="14"/>
  <c r="BQ111" i="14"/>
  <c r="BS111" i="14" s="1" a="1"/>
  <c r="BS111" i="14" s="1"/>
  <c r="BN111" i="14"/>
  <c r="BM111" i="14"/>
  <c r="BO111" i="14" s="1" a="1"/>
  <c r="BO111" i="14" s="1"/>
  <c r="BJ111" i="14"/>
  <c r="BI111" i="14"/>
  <c r="BK111" i="14" s="1" a="1"/>
  <c r="BK111" i="14" s="1"/>
  <c r="BF111" i="14"/>
  <c r="BE111" i="14"/>
  <c r="BG111" i="14" s="1" a="1"/>
  <c r="BG111" i="14" s="1"/>
  <c r="BB111" i="14"/>
  <c r="BA111" i="14"/>
  <c r="BC111" i="14" s="1" a="1"/>
  <c r="BC111" i="14" s="1"/>
  <c r="AW111" i="14"/>
  <c r="AY111" i="14" s="1" a="1"/>
  <c r="AY111" i="14" s="1"/>
  <c r="AT111" i="14"/>
  <c r="AS111" i="14"/>
  <c r="AU111" i="14" s="1" a="1"/>
  <c r="AU111" i="14" s="1"/>
  <c r="AP111" i="14"/>
  <c r="AO111" i="14"/>
  <c r="AQ111" i="14" s="1" a="1"/>
  <c r="AQ111" i="14" s="1"/>
  <c r="AL111" i="14"/>
  <c r="AK111" i="14"/>
  <c r="AM111" i="14" s="1" a="1"/>
  <c r="AM111" i="14" s="1"/>
  <c r="AI111" i="14" a="1"/>
  <c r="AI111" i="14" s="1"/>
  <c r="AH111" i="14"/>
  <c r="AG111" i="14"/>
  <c r="AD111" i="14"/>
  <c r="AC111" i="14"/>
  <c r="AE111" i="14" s="1" a="1"/>
  <c r="AE111" i="14" s="1"/>
  <c r="Z111" i="14"/>
  <c r="Y111" i="14"/>
  <c r="AA111" i="14" s="1" a="1"/>
  <c r="AA111" i="14" s="1"/>
  <c r="BY110" i="14"/>
  <c r="CA110" i="14" s="1" a="1"/>
  <c r="CA110" i="14" s="1"/>
  <c r="BV110" i="14"/>
  <c r="BU110" i="14"/>
  <c r="BW110" i="14" s="1" a="1"/>
  <c r="BW110" i="14" s="1"/>
  <c r="BR110" i="14"/>
  <c r="BQ110" i="14"/>
  <c r="BS110" i="14" s="1" a="1"/>
  <c r="BS110" i="14" s="1"/>
  <c r="BN110" i="14"/>
  <c r="BM110" i="14"/>
  <c r="BO110" i="14" s="1" a="1"/>
  <c r="BO110" i="14" s="1"/>
  <c r="BK110" i="14" a="1"/>
  <c r="BK110" i="14" s="1"/>
  <c r="BJ110" i="14"/>
  <c r="BI110" i="14"/>
  <c r="BF110" i="14"/>
  <c r="BE110" i="14"/>
  <c r="BG110" i="14" s="1" a="1"/>
  <c r="BG110" i="14" s="1"/>
  <c r="BB110" i="14"/>
  <c r="BA110" i="14"/>
  <c r="BC110" i="14" s="1" a="1"/>
  <c r="BC110" i="14" s="1"/>
  <c r="AW110" i="14"/>
  <c r="AY110" i="14" s="1" a="1"/>
  <c r="AY110" i="14" s="1"/>
  <c r="AT110" i="14"/>
  <c r="AS110" i="14"/>
  <c r="AU110" i="14" s="1" a="1"/>
  <c r="AU110" i="14" s="1"/>
  <c r="AP110" i="14"/>
  <c r="AO110" i="14"/>
  <c r="AQ110" i="14" s="1" a="1"/>
  <c r="AQ110" i="14" s="1"/>
  <c r="AL110" i="14"/>
  <c r="AK110" i="14"/>
  <c r="AM110" i="14" s="1" a="1"/>
  <c r="AM110" i="14" s="1"/>
  <c r="AH110" i="14"/>
  <c r="AG110" i="14"/>
  <c r="AI110" i="14" s="1" a="1"/>
  <c r="AI110" i="14" s="1"/>
  <c r="AD110" i="14"/>
  <c r="AC110" i="14"/>
  <c r="AE110" i="14" s="1" a="1"/>
  <c r="AE110" i="14" s="1"/>
  <c r="Z110" i="14"/>
  <c r="Y110" i="14"/>
  <c r="AA110" i="14" s="1" a="1"/>
  <c r="AA110" i="14" s="1"/>
  <c r="BY109" i="14"/>
  <c r="CA109" i="14" s="1" a="1"/>
  <c r="CA109" i="14" s="1"/>
  <c r="BV109" i="14"/>
  <c r="BU109" i="14"/>
  <c r="BW109" i="14" s="1" a="1"/>
  <c r="BW109" i="14" s="1"/>
  <c r="BR109" i="14"/>
  <c r="BQ109" i="14"/>
  <c r="BS109" i="14" s="1" a="1"/>
  <c r="BS109" i="14" s="1"/>
  <c r="BN109" i="14"/>
  <c r="BM109" i="14"/>
  <c r="BO109" i="14" s="1" a="1"/>
  <c r="BO109" i="14" s="1"/>
  <c r="BJ109" i="14"/>
  <c r="BI109" i="14"/>
  <c r="BK109" i="14" s="1" a="1"/>
  <c r="BK109" i="14" s="1"/>
  <c r="BF109" i="14"/>
  <c r="BE109" i="14"/>
  <c r="BG109" i="14" s="1" a="1"/>
  <c r="BG109" i="14" s="1"/>
  <c r="BB109" i="14"/>
  <c r="BA109" i="14"/>
  <c r="BC109" i="14" s="1" a="1"/>
  <c r="BC109" i="14" s="1"/>
  <c r="AW109" i="14"/>
  <c r="AY109" i="14" s="1" a="1"/>
  <c r="AY109" i="14" s="1"/>
  <c r="AT109" i="14"/>
  <c r="AS109" i="14"/>
  <c r="AU109" i="14" s="1" a="1"/>
  <c r="AU109" i="14" s="1"/>
  <c r="AP109" i="14"/>
  <c r="AO109" i="14"/>
  <c r="AQ109" i="14" s="1" a="1"/>
  <c r="AQ109" i="14" s="1"/>
  <c r="AL109" i="14"/>
  <c r="AK109" i="14"/>
  <c r="AM109" i="14" s="1" a="1"/>
  <c r="AM109" i="14" s="1"/>
  <c r="AH109" i="14"/>
  <c r="AG109" i="14"/>
  <c r="AI109" i="14" s="1" a="1"/>
  <c r="AI109" i="14" s="1"/>
  <c r="AD109" i="14"/>
  <c r="AC109" i="14"/>
  <c r="AE109" i="14" s="1" a="1"/>
  <c r="AE109" i="14" s="1"/>
  <c r="Z109" i="14"/>
  <c r="Y109" i="14"/>
  <c r="AA109" i="14" s="1" a="1"/>
  <c r="AA109" i="14" s="1"/>
  <c r="CA108" i="14" a="1"/>
  <c r="CA108" i="14" s="1"/>
  <c r="BY108" i="14"/>
  <c r="BV108" i="14"/>
  <c r="BU108" i="14"/>
  <c r="BW108" i="14" s="1" a="1"/>
  <c r="BW108" i="14" s="1"/>
  <c r="BR108" i="14"/>
  <c r="BQ108" i="14"/>
  <c r="BS108" i="14" s="1" a="1"/>
  <c r="BS108" i="14" s="1"/>
  <c r="BN108" i="14"/>
  <c r="BM108" i="14"/>
  <c r="BO108" i="14" s="1" a="1"/>
  <c r="BO108" i="14" s="1"/>
  <c r="BJ108" i="14"/>
  <c r="BI108" i="14"/>
  <c r="BK108" i="14" s="1" a="1"/>
  <c r="BK108" i="14" s="1"/>
  <c r="BF108" i="14"/>
  <c r="BE108" i="14"/>
  <c r="BG108" i="14" s="1" a="1"/>
  <c r="BG108" i="14" s="1"/>
  <c r="BB108" i="14"/>
  <c r="BA108" i="14"/>
  <c r="BC108" i="14" s="1" a="1"/>
  <c r="BC108" i="14" s="1"/>
  <c r="AW108" i="14"/>
  <c r="AY108" i="14" s="1" a="1"/>
  <c r="AY108" i="14" s="1"/>
  <c r="AT108" i="14"/>
  <c r="AS108" i="14"/>
  <c r="AU108" i="14" s="1" a="1"/>
  <c r="AU108" i="14" s="1"/>
  <c r="AP108" i="14"/>
  <c r="AO108" i="14"/>
  <c r="AQ108" i="14" s="1" a="1"/>
  <c r="AQ108" i="14" s="1"/>
  <c r="AL108" i="14"/>
  <c r="AK108" i="14"/>
  <c r="AM108" i="14" s="1" a="1"/>
  <c r="AM108" i="14" s="1"/>
  <c r="AH108" i="14"/>
  <c r="AG108" i="14"/>
  <c r="AI108" i="14" s="1" a="1"/>
  <c r="AI108" i="14" s="1"/>
  <c r="AD108" i="14"/>
  <c r="AC108" i="14"/>
  <c r="AE108" i="14" s="1" a="1"/>
  <c r="AE108" i="14" s="1"/>
  <c r="AA108" i="14" a="1"/>
  <c r="AA108" i="14" s="1"/>
  <c r="Z108" i="14"/>
  <c r="Y108" i="14"/>
  <c r="BY107" i="14"/>
  <c r="CA107" i="14" s="1" a="1"/>
  <c r="CA107" i="14" s="1"/>
  <c r="BV107" i="14"/>
  <c r="BU107" i="14"/>
  <c r="BW107" i="14" s="1" a="1"/>
  <c r="BW107" i="14" s="1"/>
  <c r="BR107" i="14"/>
  <c r="BQ107" i="14"/>
  <c r="BS107" i="14" s="1" a="1"/>
  <c r="BS107" i="14" s="1"/>
  <c r="BN107" i="14"/>
  <c r="BM107" i="14"/>
  <c r="BO107" i="14" s="1" a="1"/>
  <c r="BO107" i="14" s="1"/>
  <c r="BJ107" i="14"/>
  <c r="BI107" i="14"/>
  <c r="BK107" i="14" s="1" a="1"/>
  <c r="BK107" i="14" s="1"/>
  <c r="BF107" i="14"/>
  <c r="BE107" i="14"/>
  <c r="BG107" i="14" s="1" a="1"/>
  <c r="BG107" i="14" s="1"/>
  <c r="BB107" i="14"/>
  <c r="BA107" i="14"/>
  <c r="BC107" i="14" s="1" a="1"/>
  <c r="BC107" i="14" s="1"/>
  <c r="AW107" i="14"/>
  <c r="AY107" i="14" s="1" a="1"/>
  <c r="AY107" i="14" s="1"/>
  <c r="AT107" i="14"/>
  <c r="AS107" i="14"/>
  <c r="AU107" i="14" s="1" a="1"/>
  <c r="AU107" i="14" s="1"/>
  <c r="AP107" i="14"/>
  <c r="AO107" i="14"/>
  <c r="AQ107" i="14" s="1" a="1"/>
  <c r="AQ107" i="14" s="1"/>
  <c r="AL107" i="14"/>
  <c r="AK107" i="14"/>
  <c r="AM107" i="14" s="1" a="1"/>
  <c r="AM107" i="14" s="1"/>
  <c r="AH107" i="14"/>
  <c r="AG107" i="14"/>
  <c r="AI107" i="14" s="1" a="1"/>
  <c r="AI107" i="14" s="1"/>
  <c r="AD107" i="14"/>
  <c r="AC107" i="14"/>
  <c r="AE107" i="14" s="1" a="1"/>
  <c r="AE107" i="14" s="1"/>
  <c r="Z107" i="14"/>
  <c r="Y107" i="14"/>
  <c r="AA107" i="14" s="1" a="1"/>
  <c r="AA107" i="14" s="1"/>
  <c r="BY106" i="14"/>
  <c r="CA106" i="14" s="1" a="1"/>
  <c r="CA106" i="14" s="1"/>
  <c r="BV106" i="14"/>
  <c r="BU106" i="14"/>
  <c r="BW106" i="14" s="1" a="1"/>
  <c r="BW106" i="14" s="1"/>
  <c r="BR106" i="14"/>
  <c r="BQ106" i="14"/>
  <c r="BS106" i="14" s="1" a="1"/>
  <c r="BS106" i="14" s="1"/>
  <c r="BN106" i="14"/>
  <c r="BM106" i="14"/>
  <c r="BO106" i="14" s="1" a="1"/>
  <c r="BO106" i="14" s="1"/>
  <c r="BJ106" i="14"/>
  <c r="BI106" i="14"/>
  <c r="BK106" i="14" s="1" a="1"/>
  <c r="BK106" i="14" s="1"/>
  <c r="BF106" i="14"/>
  <c r="BE106" i="14"/>
  <c r="BG106" i="14" s="1" a="1"/>
  <c r="BG106" i="14" s="1"/>
  <c r="BB106" i="14"/>
  <c r="BA106" i="14"/>
  <c r="BC106" i="14" s="1" a="1"/>
  <c r="BC106" i="14" s="1"/>
  <c r="AW106" i="14"/>
  <c r="AY106" i="14" s="1" a="1"/>
  <c r="AY106" i="14" s="1"/>
  <c r="AT106" i="14"/>
  <c r="AS106" i="14"/>
  <c r="AU106" i="14" s="1" a="1"/>
  <c r="AU106" i="14" s="1"/>
  <c r="AP106" i="14"/>
  <c r="AO106" i="14"/>
  <c r="AQ106" i="14" s="1" a="1"/>
  <c r="AQ106" i="14" s="1"/>
  <c r="AL106" i="14"/>
  <c r="AK106" i="14"/>
  <c r="AM106" i="14" s="1" a="1"/>
  <c r="AM106" i="14" s="1"/>
  <c r="AH106" i="14"/>
  <c r="AG106" i="14"/>
  <c r="AI106" i="14" s="1" a="1"/>
  <c r="AI106" i="14" s="1"/>
  <c r="AD106" i="14"/>
  <c r="AC106" i="14"/>
  <c r="AE106" i="14" s="1" a="1"/>
  <c r="AE106" i="14" s="1"/>
  <c r="Z106" i="14"/>
  <c r="Y106" i="14"/>
  <c r="AA106" i="14" s="1" a="1"/>
  <c r="AA106" i="14" s="1"/>
  <c r="BY105" i="14"/>
  <c r="CA105" i="14" s="1" a="1"/>
  <c r="CA105" i="14" s="1"/>
  <c r="BV105" i="14"/>
  <c r="BU105" i="14"/>
  <c r="BW105" i="14" s="1" a="1"/>
  <c r="BW105" i="14" s="1"/>
  <c r="BR105" i="14"/>
  <c r="BQ105" i="14"/>
  <c r="BS105" i="14" s="1" a="1"/>
  <c r="BS105" i="14" s="1"/>
  <c r="BN105" i="14"/>
  <c r="BM105" i="14"/>
  <c r="BO105" i="14" s="1" a="1"/>
  <c r="BO105" i="14" s="1"/>
  <c r="BJ105" i="14"/>
  <c r="BI105" i="14"/>
  <c r="BK105" i="14" s="1" a="1"/>
  <c r="BK105" i="14" s="1"/>
  <c r="BF105" i="14"/>
  <c r="BE105" i="14"/>
  <c r="BG105" i="14" s="1" a="1"/>
  <c r="BG105" i="14" s="1"/>
  <c r="BB105" i="14"/>
  <c r="BA105" i="14"/>
  <c r="BC105" i="14" s="1" a="1"/>
  <c r="BC105" i="14" s="1"/>
  <c r="AW105" i="14"/>
  <c r="AY105" i="14" s="1" a="1"/>
  <c r="AY105" i="14" s="1"/>
  <c r="AT105" i="14"/>
  <c r="AS105" i="14"/>
  <c r="AU105" i="14" s="1" a="1"/>
  <c r="AU105" i="14" s="1"/>
  <c r="AP105" i="14"/>
  <c r="AO105" i="14"/>
  <c r="AQ105" i="14" s="1" a="1"/>
  <c r="AQ105" i="14" s="1"/>
  <c r="AL105" i="14"/>
  <c r="AK105" i="14"/>
  <c r="AM105" i="14" s="1" a="1"/>
  <c r="AM105" i="14" s="1"/>
  <c r="AH105" i="14"/>
  <c r="AG105" i="14"/>
  <c r="AI105" i="14" s="1" a="1"/>
  <c r="AI105" i="14" s="1"/>
  <c r="AE105" i="14" a="1"/>
  <c r="AE105" i="14" s="1"/>
  <c r="AD105" i="14"/>
  <c r="AC105" i="14"/>
  <c r="Z105" i="14"/>
  <c r="Y105" i="14"/>
  <c r="AA105" i="14" s="1" a="1"/>
  <c r="AA105" i="14" s="1"/>
  <c r="BY104" i="14"/>
  <c r="CA104" i="14" s="1" a="1"/>
  <c r="CA104" i="14" s="1"/>
  <c r="BV104" i="14"/>
  <c r="BU104" i="14"/>
  <c r="BW104" i="14" s="1" a="1"/>
  <c r="BW104" i="14" s="1"/>
  <c r="BR104" i="14"/>
  <c r="BQ104" i="14"/>
  <c r="BS104" i="14" s="1" a="1"/>
  <c r="BS104" i="14" s="1"/>
  <c r="BN104" i="14"/>
  <c r="BM104" i="14"/>
  <c r="BO104" i="14" s="1" a="1"/>
  <c r="BO104" i="14" s="1"/>
  <c r="BJ104" i="14"/>
  <c r="BI104" i="14"/>
  <c r="BK104" i="14" s="1" a="1"/>
  <c r="BK104" i="14" s="1"/>
  <c r="BF104" i="14"/>
  <c r="BE104" i="14"/>
  <c r="BG104" i="14" s="1" a="1"/>
  <c r="BG104" i="14" s="1"/>
  <c r="BC104" i="14" a="1"/>
  <c r="BC104" i="14" s="1"/>
  <c r="BB104" i="14"/>
  <c r="BA104" i="14"/>
  <c r="AW104" i="14"/>
  <c r="AY104" i="14" s="1" a="1"/>
  <c r="AY104" i="14" s="1"/>
  <c r="AT104" i="14"/>
  <c r="AS104" i="14"/>
  <c r="AU104" i="14" s="1" a="1"/>
  <c r="AU104" i="14" s="1"/>
  <c r="AP104" i="14"/>
  <c r="AO104" i="14"/>
  <c r="AQ104" i="14" s="1" a="1"/>
  <c r="AQ104" i="14" s="1"/>
  <c r="AM104" i="14" a="1"/>
  <c r="AM104" i="14" s="1"/>
  <c r="AL104" i="14"/>
  <c r="AK104" i="14"/>
  <c r="AH104" i="14"/>
  <c r="AG104" i="14"/>
  <c r="AI104" i="14" s="1" a="1"/>
  <c r="AI104" i="14" s="1"/>
  <c r="AD104" i="14"/>
  <c r="AC104" i="14"/>
  <c r="AE104" i="14" s="1" a="1"/>
  <c r="AE104" i="14" s="1"/>
  <c r="Z104" i="14"/>
  <c r="Y104" i="14"/>
  <c r="AA104" i="14" s="1" a="1"/>
  <c r="AA104" i="14" s="1"/>
  <c r="BY103" i="14"/>
  <c r="CA103" i="14" s="1" a="1"/>
  <c r="CA103" i="14" s="1"/>
  <c r="BV103" i="14"/>
  <c r="BU103" i="14"/>
  <c r="BW103" i="14" s="1" a="1"/>
  <c r="BW103" i="14" s="1"/>
  <c r="BR103" i="14"/>
  <c r="BQ103" i="14"/>
  <c r="BS103" i="14" s="1" a="1"/>
  <c r="BS103" i="14" s="1"/>
  <c r="BN103" i="14"/>
  <c r="BM103" i="14"/>
  <c r="BO103" i="14" s="1" a="1"/>
  <c r="BO103" i="14" s="1"/>
  <c r="BJ103" i="14"/>
  <c r="BI103" i="14"/>
  <c r="BK103" i="14" s="1" a="1"/>
  <c r="BK103" i="14" s="1"/>
  <c r="BF103" i="14"/>
  <c r="BE103" i="14"/>
  <c r="BG103" i="14" s="1" a="1"/>
  <c r="BG103" i="14" s="1"/>
  <c r="BB103" i="14"/>
  <c r="BA103" i="14"/>
  <c r="BC103" i="14" s="1" a="1"/>
  <c r="BC103" i="14" s="1"/>
  <c r="AW103" i="14"/>
  <c r="AY103" i="14" s="1" a="1"/>
  <c r="AY103" i="14" s="1"/>
  <c r="AT103" i="14"/>
  <c r="AS103" i="14"/>
  <c r="AU103" i="14" s="1" a="1"/>
  <c r="AU103" i="14" s="1"/>
  <c r="AP103" i="14"/>
  <c r="AO103" i="14"/>
  <c r="AQ103" i="14" s="1" a="1"/>
  <c r="AQ103" i="14" s="1"/>
  <c r="AL103" i="14"/>
  <c r="AK103" i="14"/>
  <c r="AM103" i="14" s="1" a="1"/>
  <c r="AM103" i="14" s="1"/>
  <c r="AH103" i="14"/>
  <c r="AG103" i="14"/>
  <c r="AI103" i="14" s="1" a="1"/>
  <c r="AI103" i="14" s="1"/>
  <c r="AD103" i="14"/>
  <c r="AC103" i="14"/>
  <c r="AE103" i="14" s="1" a="1"/>
  <c r="AE103" i="14" s="1"/>
  <c r="Z103" i="14"/>
  <c r="Y103" i="14"/>
  <c r="AA103" i="14" s="1" a="1"/>
  <c r="AA103" i="14" s="1"/>
  <c r="BY102" i="14"/>
  <c r="CA102" i="14" s="1" a="1"/>
  <c r="CA102" i="14" s="1"/>
  <c r="BV102" i="14"/>
  <c r="BU102" i="14"/>
  <c r="BW102" i="14" s="1" a="1"/>
  <c r="BW102" i="14" s="1"/>
  <c r="BR102" i="14"/>
  <c r="BQ102" i="14"/>
  <c r="BS102" i="14" s="1" a="1"/>
  <c r="BS102" i="14" s="1"/>
  <c r="BN102" i="14"/>
  <c r="BM102" i="14"/>
  <c r="BO102" i="14" s="1" a="1"/>
  <c r="BO102" i="14" s="1"/>
  <c r="BJ102" i="14"/>
  <c r="BI102" i="14"/>
  <c r="BK102" i="14" s="1" a="1"/>
  <c r="BK102" i="14" s="1"/>
  <c r="BF102" i="14"/>
  <c r="BE102" i="14"/>
  <c r="BG102" i="14" s="1" a="1"/>
  <c r="BG102" i="14" s="1"/>
  <c r="BB102" i="14"/>
  <c r="BA102" i="14"/>
  <c r="BC102" i="14" s="1" a="1"/>
  <c r="BC102" i="14" s="1"/>
  <c r="AW102" i="14"/>
  <c r="AY102" i="14" s="1" a="1"/>
  <c r="AY102" i="14" s="1"/>
  <c r="AT102" i="14"/>
  <c r="AS102" i="14"/>
  <c r="AU102" i="14" s="1" a="1"/>
  <c r="AU102" i="14" s="1"/>
  <c r="AP102" i="14"/>
  <c r="AO102" i="14"/>
  <c r="AQ102" i="14" s="1" a="1"/>
  <c r="AQ102" i="14" s="1"/>
  <c r="AL102" i="14"/>
  <c r="AK102" i="14"/>
  <c r="AM102" i="14" s="1" a="1"/>
  <c r="AM102" i="14" s="1"/>
  <c r="AH102" i="14"/>
  <c r="AG102" i="14"/>
  <c r="AI102" i="14" s="1" a="1"/>
  <c r="AI102" i="14" s="1"/>
  <c r="AD102" i="14"/>
  <c r="AC102" i="14"/>
  <c r="AE102" i="14" s="1" a="1"/>
  <c r="AE102" i="14" s="1"/>
  <c r="Z102" i="14"/>
  <c r="Y102" i="14"/>
  <c r="AA102" i="14" s="1" a="1"/>
  <c r="AA102" i="14" s="1"/>
  <c r="BY101" i="14"/>
  <c r="CA101" i="14" s="1" a="1"/>
  <c r="CA101" i="14" s="1"/>
  <c r="BV101" i="14"/>
  <c r="BU101" i="14"/>
  <c r="BW101" i="14" s="1" a="1"/>
  <c r="BW101" i="14" s="1"/>
  <c r="BR101" i="14"/>
  <c r="BQ101" i="14"/>
  <c r="BS101" i="14" s="1" a="1"/>
  <c r="BS101" i="14" s="1"/>
  <c r="BN101" i="14"/>
  <c r="BM101" i="14"/>
  <c r="BO101" i="14" s="1" a="1"/>
  <c r="BO101" i="14" s="1"/>
  <c r="BJ101" i="14"/>
  <c r="BI101" i="14"/>
  <c r="BK101" i="14" s="1" a="1"/>
  <c r="BK101" i="14" s="1"/>
  <c r="BF101" i="14"/>
  <c r="BE101" i="14"/>
  <c r="BG101" i="14" s="1" a="1"/>
  <c r="BG101" i="14" s="1"/>
  <c r="BB101" i="14"/>
  <c r="BA101" i="14"/>
  <c r="BC101" i="14" s="1" a="1"/>
  <c r="BC101" i="14" s="1"/>
  <c r="AW101" i="14"/>
  <c r="AY101" i="14" s="1" a="1"/>
  <c r="AY101" i="14" s="1"/>
  <c r="AT101" i="14"/>
  <c r="AS101" i="14"/>
  <c r="AU101" i="14" s="1" a="1"/>
  <c r="AU101" i="14" s="1"/>
  <c r="AP101" i="14"/>
  <c r="AO101" i="14"/>
  <c r="AQ101" i="14" s="1" a="1"/>
  <c r="AQ101" i="14" s="1"/>
  <c r="AL101" i="14"/>
  <c r="AK101" i="14"/>
  <c r="AM101" i="14" s="1" a="1"/>
  <c r="AM101" i="14" s="1"/>
  <c r="AH101" i="14"/>
  <c r="AG101" i="14"/>
  <c r="AI101" i="14" s="1" a="1"/>
  <c r="AI101" i="14" s="1"/>
  <c r="AD101" i="14"/>
  <c r="AC101" i="14"/>
  <c r="AE101" i="14" s="1" a="1"/>
  <c r="AE101" i="14" s="1"/>
  <c r="Z101" i="14"/>
  <c r="Y101" i="14"/>
  <c r="AA101" i="14" s="1" a="1"/>
  <c r="AA101" i="14" s="1"/>
  <c r="BY100" i="14"/>
  <c r="CA100" i="14" s="1" a="1"/>
  <c r="CA100" i="14" s="1"/>
  <c r="BV100" i="14"/>
  <c r="BU100" i="14"/>
  <c r="BW100" i="14" s="1" a="1"/>
  <c r="BW100" i="14" s="1"/>
  <c r="BR100" i="14"/>
  <c r="BQ100" i="14"/>
  <c r="BS100" i="14" s="1" a="1"/>
  <c r="BS100" i="14" s="1"/>
  <c r="BN100" i="14"/>
  <c r="BM100" i="14"/>
  <c r="BO100" i="14" s="1" a="1"/>
  <c r="BO100" i="14" s="1"/>
  <c r="BJ100" i="14"/>
  <c r="BI100" i="14"/>
  <c r="BK100" i="14" s="1" a="1"/>
  <c r="BK100" i="14" s="1"/>
  <c r="BF100" i="14"/>
  <c r="BE100" i="14"/>
  <c r="BG100" i="14" s="1" a="1"/>
  <c r="BG100" i="14" s="1"/>
  <c r="BB100" i="14"/>
  <c r="BA100" i="14"/>
  <c r="BC100" i="14" s="1" a="1"/>
  <c r="BC100" i="14" s="1"/>
  <c r="AW100" i="14"/>
  <c r="AY100" i="14" s="1" a="1"/>
  <c r="AY100" i="14" s="1"/>
  <c r="AT100" i="14"/>
  <c r="AS100" i="14"/>
  <c r="AU100" i="14" s="1" a="1"/>
  <c r="AU100" i="14" s="1"/>
  <c r="AP100" i="14"/>
  <c r="AO100" i="14"/>
  <c r="AQ100" i="14" s="1" a="1"/>
  <c r="AQ100" i="14" s="1"/>
  <c r="AL100" i="14"/>
  <c r="AK100" i="14"/>
  <c r="AM100" i="14" s="1" a="1"/>
  <c r="AM100" i="14" s="1"/>
  <c r="AH100" i="14"/>
  <c r="AG100" i="14"/>
  <c r="AI100" i="14" s="1" a="1"/>
  <c r="AI100" i="14" s="1"/>
  <c r="AD100" i="14"/>
  <c r="AC100" i="14"/>
  <c r="AE100" i="14" s="1" a="1"/>
  <c r="AE100" i="14" s="1"/>
  <c r="Z100" i="14"/>
  <c r="Y100" i="14"/>
  <c r="AA100" i="14" s="1" a="1"/>
  <c r="AA100" i="14" s="1"/>
  <c r="BY99" i="14"/>
  <c r="CA99" i="14" s="1" a="1"/>
  <c r="CA99" i="14" s="1"/>
  <c r="BV99" i="14"/>
  <c r="BU99" i="14"/>
  <c r="BW99" i="14" s="1" a="1"/>
  <c r="BW99" i="14" s="1"/>
  <c r="BR99" i="14"/>
  <c r="BQ99" i="14"/>
  <c r="BS99" i="14" s="1" a="1"/>
  <c r="BS99" i="14" s="1"/>
  <c r="BN99" i="14"/>
  <c r="BM99" i="14"/>
  <c r="BO99" i="14" s="1" a="1"/>
  <c r="BO99" i="14" s="1"/>
  <c r="BJ99" i="14"/>
  <c r="BI99" i="14"/>
  <c r="BK99" i="14" s="1" a="1"/>
  <c r="BK99" i="14" s="1"/>
  <c r="BF99" i="14"/>
  <c r="BE99" i="14"/>
  <c r="BG99" i="14" s="1" a="1"/>
  <c r="BG99" i="14" s="1"/>
  <c r="BB99" i="14"/>
  <c r="BA99" i="14"/>
  <c r="BC99" i="14" s="1" a="1"/>
  <c r="BC99" i="14" s="1"/>
  <c r="AW99" i="14"/>
  <c r="AY99" i="14" s="1" a="1"/>
  <c r="AY99" i="14" s="1"/>
  <c r="AT99" i="14"/>
  <c r="AS99" i="14"/>
  <c r="AU99" i="14" s="1" a="1"/>
  <c r="AU99" i="14" s="1"/>
  <c r="AP99" i="14"/>
  <c r="AO99" i="14"/>
  <c r="AQ99" i="14" s="1" a="1"/>
  <c r="AQ99" i="14" s="1"/>
  <c r="AL99" i="14"/>
  <c r="AK99" i="14"/>
  <c r="AM99" i="14" s="1" a="1"/>
  <c r="AM99" i="14" s="1"/>
  <c r="AH99" i="14"/>
  <c r="AG99" i="14"/>
  <c r="AI99" i="14" s="1" a="1"/>
  <c r="AI99" i="14" s="1"/>
  <c r="AD99" i="14"/>
  <c r="AC99" i="14"/>
  <c r="AE99" i="14" s="1" a="1"/>
  <c r="AE99" i="14" s="1"/>
  <c r="Z99" i="14"/>
  <c r="Y99" i="14"/>
  <c r="AA99" i="14" s="1" a="1"/>
  <c r="AA99" i="14" s="1"/>
  <c r="BY98" i="14"/>
  <c r="CA98" i="14" s="1" a="1"/>
  <c r="CA98" i="14" s="1"/>
  <c r="BV98" i="14"/>
  <c r="BU98" i="14"/>
  <c r="BW98" i="14" s="1" a="1"/>
  <c r="BW98" i="14" s="1"/>
  <c r="BR98" i="14"/>
  <c r="BQ98" i="14"/>
  <c r="BS98" i="14" s="1" a="1"/>
  <c r="BS98" i="14" s="1"/>
  <c r="BN98" i="14"/>
  <c r="BM98" i="14"/>
  <c r="BO98" i="14" s="1" a="1"/>
  <c r="BO98" i="14" s="1"/>
  <c r="BJ98" i="14"/>
  <c r="BI98" i="14"/>
  <c r="BK98" i="14" s="1" a="1"/>
  <c r="BK98" i="14" s="1"/>
  <c r="BF98" i="14"/>
  <c r="BE98" i="14"/>
  <c r="BG98" i="14" s="1" a="1"/>
  <c r="BG98" i="14" s="1"/>
  <c r="BB98" i="14"/>
  <c r="BA98" i="14"/>
  <c r="BC98" i="14" s="1" a="1"/>
  <c r="BC98" i="14" s="1"/>
  <c r="AW98" i="14"/>
  <c r="AY98" i="14" s="1" a="1"/>
  <c r="AY98" i="14" s="1"/>
  <c r="AU98" i="14" a="1"/>
  <c r="AU98" i="14" s="1"/>
  <c r="AT98" i="14"/>
  <c r="AS98" i="14"/>
  <c r="AP98" i="14"/>
  <c r="AO98" i="14"/>
  <c r="AQ98" i="14" s="1" a="1"/>
  <c r="AQ98" i="14" s="1"/>
  <c r="AL98" i="14"/>
  <c r="AK98" i="14"/>
  <c r="AM98" i="14" s="1" a="1"/>
  <c r="AM98" i="14" s="1"/>
  <c r="AH98" i="14"/>
  <c r="AG98" i="14"/>
  <c r="AI98" i="14" s="1" a="1"/>
  <c r="AI98" i="14" s="1"/>
  <c r="AD98" i="14"/>
  <c r="AC98" i="14"/>
  <c r="AE98" i="14" s="1" a="1"/>
  <c r="AE98" i="14" s="1"/>
  <c r="Z98" i="14"/>
  <c r="Y98" i="14"/>
  <c r="AA98" i="14" s="1" a="1"/>
  <c r="AA98" i="14" s="1"/>
  <c r="BY97" i="14"/>
  <c r="CA97" i="14" s="1" a="1"/>
  <c r="CA97" i="14" s="1"/>
  <c r="BV97" i="14"/>
  <c r="BU97" i="14"/>
  <c r="BW97" i="14" s="1" a="1"/>
  <c r="BW97" i="14" s="1"/>
  <c r="BR97" i="14"/>
  <c r="BQ97" i="14"/>
  <c r="BS97" i="14" s="1" a="1"/>
  <c r="BS97" i="14" s="1"/>
  <c r="BN97" i="14"/>
  <c r="BM97" i="14"/>
  <c r="BO97" i="14" s="1" a="1"/>
  <c r="BO97" i="14" s="1"/>
  <c r="BJ97" i="14"/>
  <c r="BI97" i="14"/>
  <c r="BK97" i="14" s="1" a="1"/>
  <c r="BK97" i="14" s="1"/>
  <c r="BF97" i="14"/>
  <c r="BE97" i="14"/>
  <c r="BG97" i="14" s="1" a="1"/>
  <c r="BG97" i="14" s="1"/>
  <c r="BB97" i="14"/>
  <c r="BA97" i="14"/>
  <c r="BC97" i="14" s="1" a="1"/>
  <c r="BC97" i="14" s="1"/>
  <c r="AW97" i="14"/>
  <c r="AY97" i="14" s="1" a="1"/>
  <c r="AY97" i="14" s="1"/>
  <c r="AT97" i="14"/>
  <c r="AS97" i="14"/>
  <c r="AU97" i="14" s="1" a="1"/>
  <c r="AU97" i="14" s="1"/>
  <c r="AP97" i="14"/>
  <c r="AO97" i="14"/>
  <c r="AQ97" i="14" s="1" a="1"/>
  <c r="AQ97" i="14" s="1"/>
  <c r="AL97" i="14"/>
  <c r="AK97" i="14"/>
  <c r="AM97" i="14" s="1" a="1"/>
  <c r="AM97" i="14" s="1"/>
  <c r="AH97" i="14"/>
  <c r="AG97" i="14"/>
  <c r="AI97" i="14" s="1" a="1"/>
  <c r="AI97" i="14" s="1"/>
  <c r="AD97" i="14"/>
  <c r="AC97" i="14"/>
  <c r="AE97" i="14" s="1" a="1"/>
  <c r="AE97" i="14" s="1"/>
  <c r="Z97" i="14"/>
  <c r="Y97" i="14"/>
  <c r="AA97" i="14" s="1" a="1"/>
  <c r="AA97" i="14" s="1"/>
  <c r="BY96" i="14"/>
  <c r="CA96" i="14" s="1" a="1"/>
  <c r="CA96" i="14" s="1"/>
  <c r="BV96" i="14"/>
  <c r="BU96" i="14"/>
  <c r="BW96" i="14" s="1" a="1"/>
  <c r="BW96" i="14" s="1"/>
  <c r="BR96" i="14"/>
  <c r="BQ96" i="14"/>
  <c r="BS96" i="14" s="1" a="1"/>
  <c r="BS96" i="14" s="1"/>
  <c r="BN96" i="14"/>
  <c r="BM96" i="14"/>
  <c r="BO96" i="14" s="1" a="1"/>
  <c r="BO96" i="14" s="1"/>
  <c r="BJ96" i="14"/>
  <c r="BI96" i="14"/>
  <c r="BK96" i="14" s="1" a="1"/>
  <c r="BK96" i="14" s="1"/>
  <c r="BF96" i="14"/>
  <c r="BE96" i="14"/>
  <c r="BG96" i="14" s="1" a="1"/>
  <c r="BG96" i="14" s="1"/>
  <c r="BB96" i="14"/>
  <c r="BA96" i="14"/>
  <c r="BC96" i="14" s="1" a="1"/>
  <c r="BC96" i="14" s="1"/>
  <c r="AW96" i="14"/>
  <c r="AY96" i="14" s="1" a="1"/>
  <c r="AY96" i="14" s="1"/>
  <c r="AT96" i="14"/>
  <c r="AS96" i="14"/>
  <c r="AU96" i="14" s="1" a="1"/>
  <c r="AU96" i="14" s="1"/>
  <c r="AP96" i="14"/>
  <c r="AO96" i="14"/>
  <c r="AQ96" i="14" s="1" a="1"/>
  <c r="AQ96" i="14" s="1"/>
  <c r="AL96" i="14"/>
  <c r="AK96" i="14"/>
  <c r="AM96" i="14" s="1" a="1"/>
  <c r="AM96" i="14" s="1"/>
  <c r="AH96" i="14"/>
  <c r="AG96" i="14"/>
  <c r="AI96" i="14" s="1" a="1"/>
  <c r="AI96" i="14" s="1"/>
  <c r="AD96" i="14"/>
  <c r="AC96" i="14"/>
  <c r="AE96" i="14" s="1" a="1"/>
  <c r="AE96" i="14" s="1"/>
  <c r="Z96" i="14"/>
  <c r="Y96" i="14"/>
  <c r="AA96" i="14" s="1" a="1"/>
  <c r="AA96" i="14" s="1"/>
  <c r="BY95" i="14"/>
  <c r="CA95" i="14" s="1" a="1"/>
  <c r="CA95" i="14" s="1"/>
  <c r="BV95" i="14"/>
  <c r="BU95" i="14"/>
  <c r="BW95" i="14" s="1" a="1"/>
  <c r="BW95" i="14" s="1"/>
  <c r="BR95" i="14"/>
  <c r="BQ95" i="14"/>
  <c r="BS95" i="14" s="1" a="1"/>
  <c r="BS95" i="14" s="1"/>
  <c r="BN95" i="14"/>
  <c r="BM95" i="14"/>
  <c r="BO95" i="14" s="1" a="1"/>
  <c r="BO95" i="14" s="1"/>
  <c r="BJ95" i="14"/>
  <c r="BI95" i="14"/>
  <c r="BK95" i="14" s="1" a="1"/>
  <c r="BK95" i="14" s="1"/>
  <c r="BF95" i="14"/>
  <c r="BE95" i="14"/>
  <c r="BG95" i="14" s="1" a="1"/>
  <c r="BG95" i="14" s="1"/>
  <c r="BB95" i="14"/>
  <c r="BA95" i="14"/>
  <c r="BC95" i="14" s="1" a="1"/>
  <c r="BC95" i="14" s="1"/>
  <c r="AW95" i="14"/>
  <c r="AY95" i="14" s="1" a="1"/>
  <c r="AY95" i="14" s="1"/>
  <c r="AT95" i="14"/>
  <c r="AS95" i="14"/>
  <c r="AU95" i="14" s="1" a="1"/>
  <c r="AU95" i="14" s="1"/>
  <c r="AP95" i="14"/>
  <c r="AO95" i="14"/>
  <c r="AQ95" i="14" s="1" a="1"/>
  <c r="AQ95" i="14" s="1"/>
  <c r="AL95" i="14"/>
  <c r="AK95" i="14"/>
  <c r="AM95" i="14" s="1" a="1"/>
  <c r="AM95" i="14" s="1"/>
  <c r="AH95" i="14"/>
  <c r="AG95" i="14"/>
  <c r="AI95" i="14" s="1" a="1"/>
  <c r="AI95" i="14" s="1"/>
  <c r="AD95" i="14"/>
  <c r="AC95" i="14"/>
  <c r="AE95" i="14" s="1" a="1"/>
  <c r="AE95" i="14" s="1"/>
  <c r="AA95" i="14" a="1"/>
  <c r="AA95" i="14" s="1"/>
  <c r="Z95" i="14"/>
  <c r="Y95" i="14"/>
  <c r="BY94" i="14"/>
  <c r="CA94" i="14" s="1" a="1"/>
  <c r="CA94" i="14" s="1"/>
  <c r="BV94" i="14"/>
  <c r="BU94" i="14"/>
  <c r="BW94" i="14" s="1" a="1"/>
  <c r="BW94" i="14" s="1"/>
  <c r="BR94" i="14"/>
  <c r="BQ94" i="14"/>
  <c r="BS94" i="14" s="1" a="1"/>
  <c r="BS94" i="14" s="1"/>
  <c r="BN94" i="14"/>
  <c r="BM94" i="14"/>
  <c r="BO94" i="14" s="1" a="1"/>
  <c r="BO94" i="14" s="1"/>
  <c r="BJ94" i="14"/>
  <c r="BI94" i="14"/>
  <c r="BK94" i="14" s="1" a="1"/>
  <c r="BK94" i="14" s="1"/>
  <c r="BF94" i="14"/>
  <c r="BE94" i="14"/>
  <c r="BG94" i="14" s="1" a="1"/>
  <c r="BG94" i="14" s="1"/>
  <c r="BB94" i="14"/>
  <c r="BA94" i="14"/>
  <c r="BC94" i="14" s="1" a="1"/>
  <c r="BC94" i="14" s="1"/>
  <c r="AW94" i="14"/>
  <c r="AY94" i="14" s="1" a="1"/>
  <c r="AY94" i="14" s="1"/>
  <c r="AT94" i="14"/>
  <c r="AS94" i="14"/>
  <c r="AU94" i="14" s="1" a="1"/>
  <c r="AU94" i="14" s="1"/>
  <c r="AP94" i="14"/>
  <c r="AO94" i="14"/>
  <c r="AQ94" i="14" s="1" a="1"/>
  <c r="AQ94" i="14" s="1"/>
  <c r="AL94" i="14"/>
  <c r="AK94" i="14"/>
  <c r="AM94" i="14" s="1" a="1"/>
  <c r="AM94" i="14" s="1"/>
  <c r="AH94" i="14"/>
  <c r="AG94" i="14"/>
  <c r="AI94" i="14" s="1" a="1"/>
  <c r="AI94" i="14" s="1"/>
  <c r="AD94" i="14"/>
  <c r="AC94" i="14"/>
  <c r="AE94" i="14" s="1" a="1"/>
  <c r="AE94" i="14" s="1"/>
  <c r="Z94" i="14"/>
  <c r="Y94" i="14"/>
  <c r="AA94" i="14" s="1" a="1"/>
  <c r="AA94" i="14" s="1"/>
  <c r="BY93" i="14"/>
  <c r="CA93" i="14" s="1" a="1"/>
  <c r="CA93" i="14" s="1"/>
  <c r="BV93" i="14"/>
  <c r="BU93" i="14"/>
  <c r="BW93" i="14" s="1" a="1"/>
  <c r="BW93" i="14" s="1"/>
  <c r="BR93" i="14"/>
  <c r="BQ93" i="14"/>
  <c r="BS93" i="14" s="1" a="1"/>
  <c r="BS93" i="14" s="1"/>
  <c r="BN93" i="14"/>
  <c r="BM93" i="14"/>
  <c r="BO93" i="14" s="1" a="1"/>
  <c r="BO93" i="14" s="1"/>
  <c r="BJ93" i="14"/>
  <c r="BI93" i="14"/>
  <c r="BK93" i="14" s="1" a="1"/>
  <c r="BK93" i="14" s="1"/>
  <c r="BG93" i="14" a="1"/>
  <c r="BG93" i="14" s="1"/>
  <c r="BF93" i="14"/>
  <c r="BE93" i="14"/>
  <c r="BB93" i="14"/>
  <c r="BA93" i="14"/>
  <c r="BC93" i="14" s="1" a="1"/>
  <c r="BC93" i="14" s="1"/>
  <c r="AW93" i="14"/>
  <c r="AY93" i="14" s="1" a="1"/>
  <c r="AY93" i="14" s="1"/>
  <c r="AT93" i="14"/>
  <c r="AS93" i="14"/>
  <c r="AU93" i="14" s="1" a="1"/>
  <c r="AU93" i="14" s="1"/>
  <c r="AP93" i="14"/>
  <c r="AO93" i="14"/>
  <c r="AQ93" i="14" s="1" a="1"/>
  <c r="AQ93" i="14" s="1"/>
  <c r="AL93" i="14"/>
  <c r="AK93" i="14"/>
  <c r="AM93" i="14" s="1" a="1"/>
  <c r="AM93" i="14" s="1"/>
  <c r="AH93" i="14"/>
  <c r="AG93" i="14"/>
  <c r="AI93" i="14" s="1" a="1"/>
  <c r="AI93" i="14" s="1"/>
  <c r="AD93" i="14"/>
  <c r="AC93" i="14"/>
  <c r="AE93" i="14" s="1" a="1"/>
  <c r="AE93" i="14" s="1"/>
  <c r="Z93" i="14"/>
  <c r="Y93" i="14"/>
  <c r="AA93" i="14" s="1" a="1"/>
  <c r="AA93" i="14" s="1"/>
  <c r="BY92" i="14"/>
  <c r="CA92" i="14" s="1" a="1"/>
  <c r="CA92" i="14" s="1"/>
  <c r="BV92" i="14"/>
  <c r="BU92" i="14"/>
  <c r="BW92" i="14" s="1" a="1"/>
  <c r="BW92" i="14" s="1"/>
  <c r="BR92" i="14"/>
  <c r="BQ92" i="14"/>
  <c r="BS92" i="14" s="1" a="1"/>
  <c r="BS92" i="14" s="1"/>
  <c r="BN92" i="14"/>
  <c r="BM92" i="14"/>
  <c r="BO92" i="14" s="1" a="1"/>
  <c r="BO92" i="14" s="1"/>
  <c r="BJ92" i="14"/>
  <c r="BI92" i="14"/>
  <c r="BK92" i="14" s="1" a="1"/>
  <c r="BK92" i="14" s="1"/>
  <c r="BF92" i="14"/>
  <c r="BE92" i="14"/>
  <c r="BG92" i="14" s="1" a="1"/>
  <c r="BG92" i="14" s="1"/>
  <c r="BB92" i="14"/>
  <c r="BA92" i="14"/>
  <c r="BC92" i="14" s="1" a="1"/>
  <c r="BC92" i="14" s="1"/>
  <c r="AW92" i="14"/>
  <c r="AY92" i="14" s="1" a="1"/>
  <c r="AY92" i="14" s="1"/>
  <c r="AT92" i="14"/>
  <c r="AS92" i="14"/>
  <c r="AU92" i="14" s="1" a="1"/>
  <c r="AU92" i="14" s="1"/>
  <c r="AP92" i="14"/>
  <c r="AO92" i="14"/>
  <c r="AQ92" i="14" s="1" a="1"/>
  <c r="AQ92" i="14" s="1"/>
  <c r="AL92" i="14"/>
  <c r="AK92" i="14"/>
  <c r="AM92" i="14" s="1" a="1"/>
  <c r="AM92" i="14" s="1"/>
  <c r="AH92" i="14"/>
  <c r="AG92" i="14"/>
  <c r="AI92" i="14" s="1" a="1"/>
  <c r="AI92" i="14" s="1"/>
  <c r="AD92" i="14"/>
  <c r="AC92" i="14"/>
  <c r="AE92" i="14" s="1" a="1"/>
  <c r="AE92" i="14" s="1"/>
  <c r="Z92" i="14"/>
  <c r="Y92" i="14"/>
  <c r="AA92" i="14" s="1" a="1"/>
  <c r="AA92" i="14" s="1"/>
  <c r="BY91" i="14"/>
  <c r="CA91" i="14" s="1" a="1"/>
  <c r="CA91" i="14" s="1"/>
  <c r="BV91" i="14"/>
  <c r="BU91" i="14"/>
  <c r="BW91" i="14" s="1" a="1"/>
  <c r="BW91" i="14" s="1"/>
  <c r="BR91" i="14"/>
  <c r="BQ91" i="14"/>
  <c r="BS91" i="14" s="1" a="1"/>
  <c r="BS91" i="14" s="1"/>
  <c r="BN91" i="14"/>
  <c r="BM91" i="14"/>
  <c r="BO91" i="14" s="1" a="1"/>
  <c r="BO91" i="14" s="1"/>
  <c r="BJ91" i="14"/>
  <c r="BI91" i="14"/>
  <c r="BK91" i="14" s="1" a="1"/>
  <c r="BK91" i="14" s="1"/>
  <c r="BF91" i="14"/>
  <c r="BE91" i="14"/>
  <c r="BG91" i="14" s="1" a="1"/>
  <c r="BG91" i="14" s="1"/>
  <c r="BB91" i="14"/>
  <c r="BA91" i="14"/>
  <c r="BC91" i="14" s="1" a="1"/>
  <c r="BC91" i="14" s="1"/>
  <c r="AW91" i="14"/>
  <c r="AY91" i="14" s="1" a="1"/>
  <c r="AY91" i="14" s="1"/>
  <c r="AT91" i="14"/>
  <c r="AS91" i="14"/>
  <c r="AU91" i="14" s="1" a="1"/>
  <c r="AU91" i="14" s="1"/>
  <c r="AP91" i="14"/>
  <c r="AO91" i="14"/>
  <c r="AQ91" i="14" s="1" a="1"/>
  <c r="AQ91" i="14" s="1"/>
  <c r="AL91" i="14"/>
  <c r="AK91" i="14"/>
  <c r="AM91" i="14" s="1" a="1"/>
  <c r="AM91" i="14" s="1"/>
  <c r="AH91" i="14"/>
  <c r="AG91" i="14"/>
  <c r="AI91" i="14" s="1" a="1"/>
  <c r="AI91" i="14" s="1"/>
  <c r="AD91" i="14"/>
  <c r="AC91" i="14"/>
  <c r="AE91" i="14" s="1" a="1"/>
  <c r="AE91" i="14" s="1"/>
  <c r="Z91" i="14"/>
  <c r="Y91" i="14"/>
  <c r="AA91" i="14" s="1" a="1"/>
  <c r="AA91" i="14" s="1"/>
  <c r="BY90" i="14"/>
  <c r="CA90" i="14" s="1" a="1"/>
  <c r="CA90" i="14" s="1"/>
  <c r="BV90" i="14"/>
  <c r="BU90" i="14"/>
  <c r="BW90" i="14" s="1" a="1"/>
  <c r="BW90" i="14" s="1"/>
  <c r="BR90" i="14"/>
  <c r="BQ90" i="14"/>
  <c r="BS90" i="14" s="1" a="1"/>
  <c r="BS90" i="14" s="1"/>
  <c r="BN90" i="14"/>
  <c r="BM90" i="14"/>
  <c r="BO90" i="14" s="1" a="1"/>
  <c r="BO90" i="14" s="1"/>
  <c r="BJ90" i="14"/>
  <c r="BI90" i="14"/>
  <c r="BK90" i="14" s="1" a="1"/>
  <c r="BK90" i="14" s="1"/>
  <c r="BF90" i="14"/>
  <c r="BE90" i="14"/>
  <c r="BG90" i="14" s="1" a="1"/>
  <c r="BG90" i="14" s="1"/>
  <c r="BB90" i="14"/>
  <c r="BA90" i="14"/>
  <c r="BC90" i="14" s="1" a="1"/>
  <c r="BC90" i="14" s="1"/>
  <c r="AW90" i="14"/>
  <c r="AY90" i="14" s="1" a="1"/>
  <c r="AY90" i="14" s="1"/>
  <c r="AT90" i="14"/>
  <c r="AS90" i="14"/>
  <c r="AU90" i="14" s="1" a="1"/>
  <c r="AU90" i="14" s="1"/>
  <c r="AP90" i="14"/>
  <c r="AO90" i="14"/>
  <c r="AQ90" i="14" s="1" a="1"/>
  <c r="AQ90" i="14" s="1"/>
  <c r="AL90" i="14"/>
  <c r="AK90" i="14"/>
  <c r="AM90" i="14" s="1" a="1"/>
  <c r="AM90" i="14" s="1"/>
  <c r="AH90" i="14"/>
  <c r="AG90" i="14"/>
  <c r="AI90" i="14" s="1" a="1"/>
  <c r="AI90" i="14" s="1"/>
  <c r="AD90" i="14"/>
  <c r="AC90" i="14"/>
  <c r="AE90" i="14" s="1" a="1"/>
  <c r="AE90" i="14" s="1"/>
  <c r="Z90" i="14"/>
  <c r="Y90" i="14"/>
  <c r="AA90" i="14" s="1" a="1"/>
  <c r="AA90" i="14" s="1"/>
  <c r="BY89" i="14"/>
  <c r="CA89" i="14" s="1" a="1"/>
  <c r="CA89" i="14" s="1"/>
  <c r="BV89" i="14"/>
  <c r="BU89" i="14"/>
  <c r="BW89" i="14" s="1" a="1"/>
  <c r="BW89" i="14" s="1"/>
  <c r="BR89" i="14"/>
  <c r="BQ89" i="14"/>
  <c r="BS89" i="14" s="1" a="1"/>
  <c r="BS89" i="14" s="1"/>
  <c r="BN89" i="14"/>
  <c r="BM89" i="14"/>
  <c r="BO89" i="14" s="1" a="1"/>
  <c r="BO89" i="14" s="1"/>
  <c r="BJ89" i="14"/>
  <c r="BI89" i="14"/>
  <c r="BK89" i="14" s="1" a="1"/>
  <c r="BK89" i="14" s="1"/>
  <c r="BF89" i="14"/>
  <c r="BE89" i="14"/>
  <c r="BG89" i="14" s="1" a="1"/>
  <c r="BG89" i="14" s="1"/>
  <c r="BB89" i="14"/>
  <c r="BA89" i="14"/>
  <c r="BC89" i="14" s="1" a="1"/>
  <c r="BC89" i="14" s="1"/>
  <c r="AW89" i="14"/>
  <c r="AY89" i="14" s="1" a="1"/>
  <c r="AY89" i="14" s="1"/>
  <c r="AT89" i="14"/>
  <c r="AS89" i="14"/>
  <c r="AU89" i="14" s="1" a="1"/>
  <c r="AU89" i="14" s="1"/>
  <c r="AP89" i="14"/>
  <c r="AO89" i="14"/>
  <c r="AQ89" i="14" s="1" a="1"/>
  <c r="AQ89" i="14" s="1"/>
  <c r="AL89" i="14"/>
  <c r="AK89" i="14"/>
  <c r="AM89" i="14" s="1" a="1"/>
  <c r="AM89" i="14" s="1"/>
  <c r="AH89" i="14"/>
  <c r="AG89" i="14"/>
  <c r="AI89" i="14" s="1" a="1"/>
  <c r="AI89" i="14" s="1"/>
  <c r="AD89" i="14"/>
  <c r="AC89" i="14"/>
  <c r="AE89" i="14" s="1" a="1"/>
  <c r="AE89" i="14" s="1"/>
  <c r="Z89" i="14"/>
  <c r="Y89" i="14"/>
  <c r="AA89" i="14" s="1" a="1"/>
  <c r="AA89" i="14" s="1"/>
  <c r="BY88" i="14"/>
  <c r="CA88" i="14" s="1" a="1"/>
  <c r="CA88" i="14" s="1"/>
  <c r="BV88" i="14"/>
  <c r="BU88" i="14"/>
  <c r="BW88" i="14" s="1" a="1"/>
  <c r="BW88" i="14" s="1"/>
  <c r="BR88" i="14"/>
  <c r="BQ88" i="14"/>
  <c r="BS88" i="14" s="1" a="1"/>
  <c r="BS88" i="14" s="1"/>
  <c r="BN88" i="14"/>
  <c r="BM88" i="14"/>
  <c r="BO88" i="14" s="1" a="1"/>
  <c r="BO88" i="14" s="1"/>
  <c r="BJ88" i="14"/>
  <c r="BI88" i="14"/>
  <c r="BK88" i="14" s="1" a="1"/>
  <c r="BK88" i="14" s="1"/>
  <c r="BF88" i="14"/>
  <c r="BE88" i="14"/>
  <c r="BG88" i="14" s="1" a="1"/>
  <c r="BG88" i="14" s="1"/>
  <c r="BB88" i="14"/>
  <c r="BA88" i="14"/>
  <c r="BC88" i="14" s="1" a="1"/>
  <c r="BC88" i="14" s="1"/>
  <c r="AW88" i="14"/>
  <c r="AY88" i="14" s="1" a="1"/>
  <c r="AY88" i="14" s="1"/>
  <c r="AT88" i="14"/>
  <c r="AS88" i="14"/>
  <c r="AU88" i="14" s="1" a="1"/>
  <c r="AU88" i="14" s="1"/>
  <c r="AP88" i="14"/>
  <c r="AO88" i="14"/>
  <c r="AQ88" i="14" s="1" a="1"/>
  <c r="AQ88" i="14" s="1"/>
  <c r="AL88" i="14"/>
  <c r="AK88" i="14"/>
  <c r="AM88" i="14" s="1" a="1"/>
  <c r="AM88" i="14" s="1"/>
  <c r="AI88" i="14" a="1"/>
  <c r="AI88" i="14" s="1"/>
  <c r="AH88" i="14"/>
  <c r="AG88" i="14"/>
  <c r="AD88" i="14"/>
  <c r="AC88" i="14"/>
  <c r="AE88" i="14" s="1" a="1"/>
  <c r="AE88" i="14" s="1"/>
  <c r="Z88" i="14"/>
  <c r="Y88" i="14"/>
  <c r="AA88" i="14" s="1" a="1"/>
  <c r="AA88" i="14" s="1"/>
  <c r="BY87" i="14"/>
  <c r="CA87" i="14" s="1" a="1"/>
  <c r="CA87" i="14" s="1"/>
  <c r="BV87" i="14"/>
  <c r="BU87" i="14"/>
  <c r="BW87" i="14" s="1" a="1"/>
  <c r="BW87" i="14" s="1"/>
  <c r="BR87" i="14"/>
  <c r="BQ87" i="14"/>
  <c r="BS87" i="14" s="1" a="1"/>
  <c r="BS87" i="14" s="1"/>
  <c r="BN87" i="14"/>
  <c r="BM87" i="14"/>
  <c r="BO87" i="14" s="1" a="1"/>
  <c r="BO87" i="14" s="1"/>
  <c r="BJ87" i="14"/>
  <c r="BI87" i="14"/>
  <c r="BK87" i="14" s="1" a="1"/>
  <c r="BK87" i="14" s="1"/>
  <c r="BF87" i="14"/>
  <c r="BE87" i="14"/>
  <c r="BG87" i="14" s="1" a="1"/>
  <c r="BG87" i="14" s="1"/>
  <c r="BB87" i="14"/>
  <c r="BA87" i="14"/>
  <c r="BC87" i="14" s="1" a="1"/>
  <c r="BC87" i="14" s="1"/>
  <c r="AW87" i="14"/>
  <c r="AY87" i="14" s="1" a="1"/>
  <c r="AY87" i="14" s="1"/>
  <c r="AT87" i="14"/>
  <c r="AS87" i="14"/>
  <c r="AU87" i="14" s="1" a="1"/>
  <c r="AU87" i="14" s="1"/>
  <c r="AP87" i="14"/>
  <c r="AO87" i="14"/>
  <c r="AQ87" i="14" s="1" a="1"/>
  <c r="AQ87" i="14" s="1"/>
  <c r="AL87" i="14"/>
  <c r="AK87" i="14"/>
  <c r="AM87" i="14" s="1" a="1"/>
  <c r="AM87" i="14" s="1"/>
  <c r="AH87" i="14"/>
  <c r="AG87" i="14"/>
  <c r="AI87" i="14" s="1" a="1"/>
  <c r="AI87" i="14" s="1"/>
  <c r="AD87" i="14"/>
  <c r="AC87" i="14"/>
  <c r="AE87" i="14" s="1" a="1"/>
  <c r="AE87" i="14" s="1"/>
  <c r="Z87" i="14"/>
  <c r="Y87" i="14"/>
  <c r="AA87" i="14" s="1" a="1"/>
  <c r="AA87" i="14" s="1"/>
  <c r="BY86" i="14"/>
  <c r="CA86" i="14" s="1" a="1"/>
  <c r="CA86" i="14" s="1"/>
  <c r="BV86" i="14"/>
  <c r="BU86" i="14"/>
  <c r="BW86" i="14" s="1" a="1"/>
  <c r="BW86" i="14" s="1"/>
  <c r="BR86" i="14"/>
  <c r="BQ86" i="14"/>
  <c r="BS86" i="14" s="1" a="1"/>
  <c r="BS86" i="14" s="1"/>
  <c r="BN86" i="14"/>
  <c r="BM86" i="14"/>
  <c r="BO86" i="14" s="1" a="1"/>
  <c r="BO86" i="14" s="1"/>
  <c r="BJ86" i="14"/>
  <c r="BI86" i="14"/>
  <c r="BK86" i="14" s="1" a="1"/>
  <c r="BK86" i="14" s="1"/>
  <c r="BF86" i="14"/>
  <c r="BE86" i="14"/>
  <c r="BG86" i="14" s="1" a="1"/>
  <c r="BG86" i="14" s="1"/>
  <c r="BB86" i="14"/>
  <c r="BA86" i="14"/>
  <c r="BC86" i="14" s="1" a="1"/>
  <c r="BC86" i="14" s="1"/>
  <c r="AW86" i="14"/>
  <c r="AY86" i="14" s="1" a="1"/>
  <c r="AY86" i="14" s="1"/>
  <c r="AT86" i="14"/>
  <c r="AS86" i="14"/>
  <c r="AU86" i="14" s="1" a="1"/>
  <c r="AU86" i="14" s="1"/>
  <c r="AP86" i="14"/>
  <c r="AO86" i="14"/>
  <c r="AQ86" i="14" s="1" a="1"/>
  <c r="AQ86" i="14" s="1"/>
  <c r="AL86" i="14"/>
  <c r="AK86" i="14"/>
  <c r="AM86" i="14" s="1" a="1"/>
  <c r="AM86" i="14" s="1"/>
  <c r="AH86" i="14"/>
  <c r="AG86" i="14"/>
  <c r="AI86" i="14" s="1" a="1"/>
  <c r="AI86" i="14" s="1"/>
  <c r="AD86" i="14"/>
  <c r="AC86" i="14"/>
  <c r="AE86" i="14" s="1" a="1"/>
  <c r="AE86" i="14" s="1"/>
  <c r="Z86" i="14"/>
  <c r="Y86" i="14"/>
  <c r="AA86" i="14" s="1" a="1"/>
  <c r="AA86" i="14" s="1"/>
  <c r="BY85" i="14"/>
  <c r="CA85" i="14" s="1" a="1"/>
  <c r="CA85" i="14" s="1"/>
  <c r="BV85" i="14"/>
  <c r="BU85" i="14"/>
  <c r="BW85" i="14" s="1" a="1"/>
  <c r="BW85" i="14" s="1"/>
  <c r="BR85" i="14"/>
  <c r="BQ85" i="14"/>
  <c r="BS85" i="14" s="1" a="1"/>
  <c r="BS85" i="14" s="1"/>
  <c r="BN85" i="14"/>
  <c r="BM85" i="14"/>
  <c r="BO85" i="14" s="1" a="1"/>
  <c r="BO85" i="14" s="1"/>
  <c r="BJ85" i="14"/>
  <c r="BI85" i="14"/>
  <c r="BK85" i="14" s="1" a="1"/>
  <c r="BK85" i="14" s="1"/>
  <c r="BF85" i="14"/>
  <c r="BE85" i="14"/>
  <c r="BG85" i="14" s="1" a="1"/>
  <c r="BG85" i="14" s="1"/>
  <c r="BB85" i="14"/>
  <c r="BA85" i="14"/>
  <c r="BC85" i="14" s="1" a="1"/>
  <c r="BC85" i="14" s="1"/>
  <c r="AW85" i="14"/>
  <c r="AY85" i="14" s="1" a="1"/>
  <c r="AY85" i="14" s="1"/>
  <c r="AT85" i="14"/>
  <c r="AS85" i="14"/>
  <c r="AU85" i="14" s="1" a="1"/>
  <c r="AU85" i="14" s="1"/>
  <c r="AP85" i="14"/>
  <c r="AO85" i="14"/>
  <c r="AQ85" i="14" s="1" a="1"/>
  <c r="AQ85" i="14" s="1"/>
  <c r="AM85" i="14" a="1"/>
  <c r="AM85" i="14" s="1"/>
  <c r="AL85" i="14"/>
  <c r="AK85" i="14"/>
  <c r="AH85" i="14"/>
  <c r="AG85" i="14"/>
  <c r="AI85" i="14" s="1" a="1"/>
  <c r="AI85" i="14" s="1"/>
  <c r="AD85" i="14"/>
  <c r="AC85" i="14"/>
  <c r="AE85" i="14" s="1" a="1"/>
  <c r="AE85" i="14" s="1"/>
  <c r="Z85" i="14"/>
  <c r="Y85" i="14"/>
  <c r="AA85" i="14" s="1" a="1"/>
  <c r="AA85" i="14" s="1"/>
  <c r="BY84" i="14"/>
  <c r="CA84" i="14" s="1" a="1"/>
  <c r="CA84" i="14" s="1"/>
  <c r="BV84" i="14"/>
  <c r="BU84" i="14"/>
  <c r="BW84" i="14" s="1" a="1"/>
  <c r="BW84" i="14" s="1"/>
  <c r="BR84" i="14"/>
  <c r="BQ84" i="14"/>
  <c r="BS84" i="14" s="1" a="1"/>
  <c r="BS84" i="14" s="1"/>
  <c r="BN84" i="14"/>
  <c r="BM84" i="14"/>
  <c r="BO84" i="14" s="1" a="1"/>
  <c r="BO84" i="14" s="1"/>
  <c r="BJ84" i="14"/>
  <c r="BI84" i="14"/>
  <c r="BK84" i="14" s="1" a="1"/>
  <c r="BK84" i="14" s="1"/>
  <c r="BF84" i="14"/>
  <c r="BE84" i="14"/>
  <c r="BG84" i="14" s="1" a="1"/>
  <c r="BG84" i="14" s="1"/>
  <c r="BB84" i="14"/>
  <c r="BA84" i="14"/>
  <c r="BC84" i="14" s="1" a="1"/>
  <c r="BC84" i="14" s="1"/>
  <c r="AW84" i="14"/>
  <c r="AY84" i="14" s="1" a="1"/>
  <c r="AY84" i="14" s="1"/>
  <c r="AT84" i="14"/>
  <c r="AS84" i="14"/>
  <c r="AU84" i="14" s="1" a="1"/>
  <c r="AU84" i="14" s="1"/>
  <c r="AP84" i="14"/>
  <c r="AO84" i="14"/>
  <c r="AQ84" i="14" s="1" a="1"/>
  <c r="AQ84" i="14" s="1"/>
  <c r="AL84" i="14"/>
  <c r="AK84" i="14"/>
  <c r="AM84" i="14" s="1" a="1"/>
  <c r="AM84" i="14" s="1"/>
  <c r="AH84" i="14"/>
  <c r="AG84" i="14"/>
  <c r="AI84" i="14" s="1" a="1"/>
  <c r="AI84" i="14" s="1"/>
  <c r="AD84" i="14"/>
  <c r="AC84" i="14"/>
  <c r="AE84" i="14" s="1" a="1"/>
  <c r="AE84" i="14" s="1"/>
  <c r="Z84" i="14"/>
  <c r="Y84" i="14"/>
  <c r="AA84" i="14" s="1" a="1"/>
  <c r="AA84" i="14" s="1"/>
  <c r="BY83" i="14"/>
  <c r="CA83" i="14" s="1" a="1"/>
  <c r="CA83" i="14" s="1"/>
  <c r="BV83" i="14"/>
  <c r="BU83" i="14"/>
  <c r="BW83" i="14" s="1" a="1"/>
  <c r="BW83" i="14" s="1"/>
  <c r="BR83" i="14"/>
  <c r="BQ83" i="14"/>
  <c r="BS83" i="14" s="1" a="1"/>
  <c r="BS83" i="14" s="1"/>
  <c r="BN83" i="14"/>
  <c r="BM83" i="14"/>
  <c r="BO83" i="14" s="1" a="1"/>
  <c r="BO83" i="14" s="1"/>
  <c r="BJ83" i="14"/>
  <c r="BI83" i="14"/>
  <c r="BK83" i="14" s="1" a="1"/>
  <c r="BK83" i="14" s="1"/>
  <c r="BF83" i="14"/>
  <c r="BE83" i="14"/>
  <c r="BG83" i="14" s="1" a="1"/>
  <c r="BG83" i="14" s="1"/>
  <c r="BB83" i="14"/>
  <c r="BA83" i="14"/>
  <c r="BC83" i="14" s="1" a="1"/>
  <c r="BC83" i="14" s="1"/>
  <c r="AW83" i="14"/>
  <c r="AY83" i="14" s="1" a="1"/>
  <c r="AY83" i="14" s="1"/>
  <c r="AT83" i="14"/>
  <c r="AS83" i="14"/>
  <c r="AU83" i="14" s="1" a="1"/>
  <c r="AU83" i="14" s="1"/>
  <c r="AP83" i="14"/>
  <c r="AO83" i="14"/>
  <c r="AQ83" i="14" s="1" a="1"/>
  <c r="AQ83" i="14" s="1"/>
  <c r="AL83" i="14"/>
  <c r="AK83" i="14"/>
  <c r="AM83" i="14" s="1" a="1"/>
  <c r="AM83" i="14" s="1"/>
  <c r="AI83" i="14" a="1"/>
  <c r="AI83" i="14" s="1"/>
  <c r="AH83" i="14"/>
  <c r="AG83" i="14"/>
  <c r="AD83" i="14"/>
  <c r="AC83" i="14"/>
  <c r="AE83" i="14" s="1" a="1"/>
  <c r="AE83" i="14" s="1"/>
  <c r="Z83" i="14"/>
  <c r="Y83" i="14"/>
  <c r="AA83" i="14" s="1" a="1"/>
  <c r="AA83" i="14" s="1"/>
  <c r="BY82" i="14"/>
  <c r="CA82" i="14" s="1" a="1"/>
  <c r="CA82" i="14" s="1"/>
  <c r="BV82" i="14"/>
  <c r="BU82" i="14"/>
  <c r="BW82" i="14" s="1" a="1"/>
  <c r="BW82" i="14" s="1"/>
  <c r="BR82" i="14"/>
  <c r="BQ82" i="14"/>
  <c r="BS82" i="14" s="1" a="1"/>
  <c r="BS82" i="14" s="1"/>
  <c r="BN82" i="14"/>
  <c r="BM82" i="14"/>
  <c r="BO82" i="14" s="1" a="1"/>
  <c r="BO82" i="14" s="1"/>
  <c r="BJ82" i="14"/>
  <c r="BI82" i="14"/>
  <c r="BK82" i="14" s="1" a="1"/>
  <c r="BK82" i="14" s="1"/>
  <c r="BF82" i="14"/>
  <c r="BE82" i="14"/>
  <c r="BG82" i="14" s="1" a="1"/>
  <c r="BG82" i="14" s="1"/>
  <c r="BB82" i="14"/>
  <c r="BA82" i="14"/>
  <c r="BC82" i="14" s="1" a="1"/>
  <c r="BC82" i="14" s="1"/>
  <c r="AY82" i="14" a="1"/>
  <c r="AY82" i="14" s="1"/>
  <c r="AW82" i="14"/>
  <c r="AT82" i="14"/>
  <c r="AS82" i="14"/>
  <c r="AU82" i="14" s="1" a="1"/>
  <c r="AU82" i="14" s="1"/>
  <c r="AP82" i="14"/>
  <c r="AO82" i="14"/>
  <c r="AQ82" i="14" s="1" a="1"/>
  <c r="AQ82" i="14" s="1"/>
  <c r="AL82" i="14"/>
  <c r="AK82" i="14"/>
  <c r="AM82" i="14" s="1" a="1"/>
  <c r="AM82" i="14" s="1"/>
  <c r="AH82" i="14"/>
  <c r="AG82" i="14"/>
  <c r="AI82" i="14" s="1" a="1"/>
  <c r="AI82" i="14" s="1"/>
  <c r="AD82" i="14"/>
  <c r="AC82" i="14"/>
  <c r="AE82" i="14" s="1" a="1"/>
  <c r="AE82" i="14" s="1"/>
  <c r="Z82" i="14"/>
  <c r="Y82" i="14"/>
  <c r="AA82" i="14" s="1" a="1"/>
  <c r="AA82" i="14" s="1"/>
  <c r="BY81" i="14"/>
  <c r="CA81" i="14" s="1" a="1"/>
  <c r="CA81" i="14" s="1"/>
  <c r="BV81" i="14"/>
  <c r="BU81" i="14"/>
  <c r="BW81" i="14" s="1" a="1"/>
  <c r="BW81" i="14" s="1"/>
  <c r="BR81" i="14"/>
  <c r="BQ81" i="14"/>
  <c r="BS81" i="14" s="1" a="1"/>
  <c r="BS81" i="14" s="1"/>
  <c r="BN81" i="14"/>
  <c r="BM81" i="14"/>
  <c r="BO81" i="14" s="1" a="1"/>
  <c r="BO81" i="14" s="1"/>
  <c r="BJ81" i="14"/>
  <c r="BI81" i="14"/>
  <c r="BK81" i="14" s="1" a="1"/>
  <c r="BK81" i="14" s="1"/>
  <c r="BF81" i="14"/>
  <c r="BE81" i="14"/>
  <c r="BG81" i="14" s="1" a="1"/>
  <c r="BG81" i="14" s="1"/>
  <c r="BB81" i="14"/>
  <c r="BA81" i="14"/>
  <c r="BC81" i="14" s="1" a="1"/>
  <c r="BC81" i="14" s="1"/>
  <c r="AW81" i="14"/>
  <c r="AY81" i="14" s="1" a="1"/>
  <c r="AY81" i="14" s="1"/>
  <c r="AT81" i="14"/>
  <c r="AS81" i="14"/>
  <c r="AU81" i="14" s="1" a="1"/>
  <c r="AU81" i="14" s="1"/>
  <c r="AP81" i="14"/>
  <c r="AO81" i="14"/>
  <c r="AQ81" i="14" s="1" a="1"/>
  <c r="AQ81" i="14" s="1"/>
  <c r="AL81" i="14"/>
  <c r="AK81" i="14"/>
  <c r="AM81" i="14" s="1" a="1"/>
  <c r="AM81" i="14" s="1"/>
  <c r="AH81" i="14"/>
  <c r="AG81" i="14"/>
  <c r="AI81" i="14" s="1" a="1"/>
  <c r="AI81" i="14" s="1"/>
  <c r="AD81" i="14"/>
  <c r="AC81" i="14"/>
  <c r="AE81" i="14" s="1" a="1"/>
  <c r="AE81" i="14" s="1"/>
  <c r="Z81" i="14"/>
  <c r="Y81" i="14"/>
  <c r="AA81" i="14" s="1" a="1"/>
  <c r="AA81" i="14" s="1"/>
  <c r="BY80" i="14"/>
  <c r="CA80" i="14" s="1" a="1"/>
  <c r="CA80" i="14" s="1"/>
  <c r="BV80" i="14"/>
  <c r="BU80" i="14"/>
  <c r="BW80" i="14" s="1" a="1"/>
  <c r="BW80" i="14" s="1"/>
  <c r="BR80" i="14"/>
  <c r="BQ80" i="14"/>
  <c r="BS80" i="14" s="1" a="1"/>
  <c r="BS80" i="14" s="1"/>
  <c r="BN80" i="14"/>
  <c r="BM80" i="14"/>
  <c r="BO80" i="14" s="1" a="1"/>
  <c r="BO80" i="14" s="1"/>
  <c r="BJ80" i="14"/>
  <c r="BI80" i="14"/>
  <c r="BK80" i="14" s="1" a="1"/>
  <c r="BK80" i="14" s="1"/>
  <c r="BF80" i="14"/>
  <c r="BE80" i="14"/>
  <c r="BG80" i="14" s="1" a="1"/>
  <c r="BG80" i="14" s="1"/>
  <c r="BB80" i="14"/>
  <c r="BA80" i="14"/>
  <c r="BC80" i="14" s="1" a="1"/>
  <c r="BC80" i="14" s="1"/>
  <c r="AW80" i="14"/>
  <c r="AY80" i="14" s="1" a="1"/>
  <c r="AY80" i="14" s="1"/>
  <c r="AT80" i="14"/>
  <c r="AS80" i="14"/>
  <c r="AU80" i="14" s="1" a="1"/>
  <c r="AU80" i="14" s="1"/>
  <c r="AP80" i="14"/>
  <c r="AO80" i="14"/>
  <c r="AQ80" i="14" s="1" a="1"/>
  <c r="AQ80" i="14" s="1"/>
  <c r="AL80" i="14"/>
  <c r="AK80" i="14"/>
  <c r="AM80" i="14" s="1" a="1"/>
  <c r="AM80" i="14" s="1"/>
  <c r="AH80" i="14"/>
  <c r="AG80" i="14"/>
  <c r="AI80" i="14" s="1" a="1"/>
  <c r="AI80" i="14" s="1"/>
  <c r="AD80" i="14"/>
  <c r="AC80" i="14"/>
  <c r="AE80" i="14" s="1" a="1"/>
  <c r="AE80" i="14" s="1"/>
  <c r="Z80" i="14"/>
  <c r="Y80" i="14"/>
  <c r="AA80" i="14" s="1" a="1"/>
  <c r="AA80" i="14" s="1"/>
  <c r="BY79" i="14"/>
  <c r="CA79" i="14" s="1" a="1"/>
  <c r="CA79" i="14" s="1"/>
  <c r="BW79" i="14" a="1"/>
  <c r="BW79" i="14" s="1"/>
  <c r="BV79" i="14"/>
  <c r="BU79" i="14"/>
  <c r="BR79" i="14"/>
  <c r="BQ79" i="14"/>
  <c r="BS79" i="14" s="1" a="1"/>
  <c r="BS79" i="14" s="1"/>
  <c r="BN79" i="14"/>
  <c r="BM79" i="14"/>
  <c r="BO79" i="14" s="1" a="1"/>
  <c r="BO79" i="14" s="1"/>
  <c r="BJ79" i="14"/>
  <c r="BI79" i="14"/>
  <c r="BK79" i="14" s="1" a="1"/>
  <c r="BK79" i="14" s="1"/>
  <c r="BF79" i="14"/>
  <c r="BE79" i="14"/>
  <c r="BG79" i="14" s="1" a="1"/>
  <c r="BG79" i="14" s="1"/>
  <c r="BB79" i="14"/>
  <c r="BA79" i="14"/>
  <c r="BC79" i="14" s="1" a="1"/>
  <c r="BC79" i="14" s="1"/>
  <c r="AW79" i="14"/>
  <c r="AY79" i="14" s="1" a="1"/>
  <c r="AY79" i="14" s="1"/>
  <c r="AT79" i="14"/>
  <c r="AS79" i="14"/>
  <c r="AU79" i="14" s="1" a="1"/>
  <c r="AU79" i="14" s="1"/>
  <c r="AQ79" i="14" a="1"/>
  <c r="AQ79" i="14" s="1"/>
  <c r="AP79" i="14"/>
  <c r="AO79" i="14"/>
  <c r="AL79" i="14"/>
  <c r="AK79" i="14"/>
  <c r="AM79" i="14" s="1" a="1"/>
  <c r="AM79" i="14" s="1"/>
  <c r="AH79" i="14"/>
  <c r="AG79" i="14"/>
  <c r="AI79" i="14" s="1" a="1"/>
  <c r="AI79" i="14" s="1"/>
  <c r="AD79" i="14"/>
  <c r="AC79" i="14"/>
  <c r="AE79" i="14" s="1" a="1"/>
  <c r="AE79" i="14" s="1"/>
  <c r="Z79" i="14"/>
  <c r="Y79" i="14"/>
  <c r="AA79" i="14" s="1" a="1"/>
  <c r="AA79" i="14" s="1"/>
  <c r="BY78" i="14"/>
  <c r="CA78" i="14" s="1" a="1"/>
  <c r="CA78" i="14" s="1"/>
  <c r="BV78" i="14"/>
  <c r="BU78" i="14"/>
  <c r="BW78" i="14" s="1" a="1"/>
  <c r="BW78" i="14" s="1"/>
  <c r="BR78" i="14"/>
  <c r="BQ78" i="14"/>
  <c r="BS78" i="14" s="1" a="1"/>
  <c r="BS78" i="14" s="1"/>
  <c r="BN78" i="14"/>
  <c r="BM78" i="14"/>
  <c r="BO78" i="14" s="1" a="1"/>
  <c r="BO78" i="14" s="1"/>
  <c r="BJ78" i="14"/>
  <c r="BI78" i="14"/>
  <c r="BK78" i="14" s="1" a="1"/>
  <c r="BK78" i="14" s="1"/>
  <c r="BF78" i="14"/>
  <c r="BE78" i="14"/>
  <c r="BG78" i="14" s="1" a="1"/>
  <c r="BG78" i="14" s="1"/>
  <c r="BB78" i="14"/>
  <c r="BA78" i="14"/>
  <c r="BC78" i="14" s="1" a="1"/>
  <c r="BC78" i="14" s="1"/>
  <c r="AW78" i="14"/>
  <c r="AY78" i="14" s="1" a="1"/>
  <c r="AY78" i="14" s="1"/>
  <c r="AT78" i="14"/>
  <c r="AS78" i="14"/>
  <c r="AU78" i="14" s="1" a="1"/>
  <c r="AU78" i="14" s="1"/>
  <c r="AQ78" i="14" a="1"/>
  <c r="AQ78" i="14" s="1"/>
  <c r="AP78" i="14"/>
  <c r="AO78" i="14"/>
  <c r="AM78" i="14" a="1"/>
  <c r="AM78" i="14" s="1"/>
  <c r="AL78" i="14"/>
  <c r="AK78" i="14"/>
  <c r="AH78" i="14"/>
  <c r="AG78" i="14"/>
  <c r="AI78" i="14" s="1" a="1"/>
  <c r="AI78" i="14" s="1"/>
  <c r="AD78" i="14"/>
  <c r="AC78" i="14"/>
  <c r="AE78" i="14" s="1" a="1"/>
  <c r="AE78" i="14" s="1"/>
  <c r="Z78" i="14"/>
  <c r="Y78" i="14"/>
  <c r="AA78" i="14" s="1" a="1"/>
  <c r="AA78" i="14" s="1"/>
  <c r="BY77" i="14"/>
  <c r="CA77" i="14" s="1" a="1"/>
  <c r="CA77" i="14" s="1"/>
  <c r="BW77" i="14" a="1"/>
  <c r="BW77" i="14" s="1"/>
  <c r="BV77" i="14"/>
  <c r="BU77" i="14"/>
  <c r="BR77" i="14"/>
  <c r="BQ77" i="14"/>
  <c r="BS77" i="14" s="1" a="1"/>
  <c r="BS77" i="14" s="1"/>
  <c r="BN77" i="14"/>
  <c r="BM77" i="14"/>
  <c r="BO77" i="14" s="1" a="1"/>
  <c r="BO77" i="14" s="1"/>
  <c r="BJ77" i="14"/>
  <c r="BI77" i="14"/>
  <c r="BK77" i="14" s="1" a="1"/>
  <c r="BK77" i="14" s="1"/>
  <c r="BF77" i="14"/>
  <c r="BE77" i="14"/>
  <c r="BG77" i="14" s="1" a="1"/>
  <c r="BG77" i="14" s="1"/>
  <c r="BB77" i="14"/>
  <c r="BA77" i="14"/>
  <c r="BC77" i="14" s="1" a="1"/>
  <c r="BC77" i="14" s="1"/>
  <c r="AW77" i="14"/>
  <c r="AY77" i="14" s="1" a="1"/>
  <c r="AY77" i="14" s="1"/>
  <c r="AT77" i="14"/>
  <c r="AS77" i="14"/>
  <c r="AU77" i="14" s="1" a="1"/>
  <c r="AU77" i="14" s="1"/>
  <c r="AP77" i="14"/>
  <c r="AO77" i="14"/>
  <c r="AQ77" i="14" s="1" a="1"/>
  <c r="AQ77" i="14" s="1"/>
  <c r="AL77" i="14"/>
  <c r="AK77" i="14"/>
  <c r="AM77" i="14" s="1" a="1"/>
  <c r="AM77" i="14" s="1"/>
  <c r="AH77" i="14"/>
  <c r="AG77" i="14"/>
  <c r="AI77" i="14" s="1" a="1"/>
  <c r="AI77" i="14" s="1"/>
  <c r="AD77" i="14"/>
  <c r="AC77" i="14"/>
  <c r="AE77" i="14" s="1" a="1"/>
  <c r="AE77" i="14" s="1"/>
  <c r="Z77" i="14"/>
  <c r="Y77" i="14"/>
  <c r="AA77" i="14" s="1" a="1"/>
  <c r="AA77" i="14" s="1"/>
  <c r="BY76" i="14"/>
  <c r="CA76" i="14" s="1" a="1"/>
  <c r="CA76" i="14" s="1"/>
  <c r="BV76" i="14"/>
  <c r="BU76" i="14"/>
  <c r="BW76" i="14" s="1" a="1"/>
  <c r="BW76" i="14" s="1"/>
  <c r="BR76" i="14"/>
  <c r="BQ76" i="14"/>
  <c r="BS76" i="14" s="1" a="1"/>
  <c r="BS76" i="14" s="1"/>
  <c r="BN76" i="14"/>
  <c r="BM76" i="14"/>
  <c r="BO76" i="14" s="1" a="1"/>
  <c r="BO76" i="14" s="1"/>
  <c r="BJ76" i="14"/>
  <c r="BI76" i="14"/>
  <c r="BK76" i="14" s="1" a="1"/>
  <c r="BK76" i="14" s="1"/>
  <c r="BF76" i="14"/>
  <c r="BE76" i="14"/>
  <c r="BG76" i="14" s="1" a="1"/>
  <c r="BG76" i="14" s="1"/>
  <c r="BB76" i="14"/>
  <c r="BA76" i="14"/>
  <c r="BC76" i="14" s="1" a="1"/>
  <c r="BC76" i="14" s="1"/>
  <c r="AW76" i="14"/>
  <c r="AY76" i="14" s="1" a="1"/>
  <c r="AY76" i="14" s="1"/>
  <c r="AT76" i="14"/>
  <c r="AS76" i="14"/>
  <c r="AU76" i="14" s="1" a="1"/>
  <c r="AU76" i="14" s="1"/>
  <c r="AP76" i="14"/>
  <c r="AO76" i="14"/>
  <c r="AQ76" i="14" s="1" a="1"/>
  <c r="AQ76" i="14" s="1"/>
  <c r="AL76" i="14"/>
  <c r="AK76" i="14"/>
  <c r="AM76" i="14" s="1" a="1"/>
  <c r="AM76" i="14" s="1"/>
  <c r="AH76" i="14"/>
  <c r="AG76" i="14"/>
  <c r="AI76" i="14" s="1" a="1"/>
  <c r="AI76" i="14" s="1"/>
  <c r="AD76" i="14"/>
  <c r="AC76" i="14"/>
  <c r="AE76" i="14" s="1" a="1"/>
  <c r="AE76" i="14" s="1"/>
  <c r="Z76" i="14"/>
  <c r="Y76" i="14"/>
  <c r="AA76" i="14" s="1" a="1"/>
  <c r="AA76" i="14" s="1"/>
  <c r="BY75" i="14"/>
  <c r="CA75" i="14" s="1" a="1"/>
  <c r="CA75" i="14" s="1"/>
  <c r="BV75" i="14"/>
  <c r="BU75" i="14"/>
  <c r="BW75" i="14" s="1" a="1"/>
  <c r="BW75" i="14" s="1"/>
  <c r="BR75" i="14"/>
  <c r="BQ75" i="14"/>
  <c r="BS75" i="14" s="1" a="1"/>
  <c r="BS75" i="14" s="1"/>
  <c r="BN75" i="14"/>
  <c r="BM75" i="14"/>
  <c r="BO75" i="14" s="1" a="1"/>
  <c r="BO75" i="14" s="1"/>
  <c r="BJ75" i="14"/>
  <c r="BI75" i="14"/>
  <c r="BK75" i="14" s="1" a="1"/>
  <c r="BK75" i="14" s="1"/>
  <c r="BF75" i="14"/>
  <c r="BE75" i="14"/>
  <c r="BG75" i="14" s="1" a="1"/>
  <c r="BG75" i="14" s="1"/>
  <c r="BB75" i="14"/>
  <c r="BA75" i="14"/>
  <c r="BC75" i="14" s="1" a="1"/>
  <c r="BC75" i="14" s="1"/>
  <c r="AW75" i="14"/>
  <c r="AY75" i="14" s="1" a="1"/>
  <c r="AY75" i="14" s="1"/>
  <c r="AT75" i="14"/>
  <c r="AS75" i="14"/>
  <c r="AU75" i="14" s="1" a="1"/>
  <c r="AU75" i="14" s="1"/>
  <c r="AP75" i="14"/>
  <c r="AO75" i="14"/>
  <c r="AQ75" i="14" s="1" a="1"/>
  <c r="AQ75" i="14" s="1"/>
  <c r="AL75" i="14"/>
  <c r="AK75" i="14"/>
  <c r="AM75" i="14" s="1" a="1"/>
  <c r="AM75" i="14" s="1"/>
  <c r="AH75" i="14"/>
  <c r="AG75" i="14"/>
  <c r="AI75" i="14" s="1" a="1"/>
  <c r="AI75" i="14" s="1"/>
  <c r="AD75" i="14"/>
  <c r="AC75" i="14"/>
  <c r="AE75" i="14" s="1" a="1"/>
  <c r="AE75" i="14" s="1"/>
  <c r="Z75" i="14"/>
  <c r="Y75" i="14"/>
  <c r="AA75" i="14" s="1" a="1"/>
  <c r="AA75" i="14" s="1"/>
  <c r="BY74" i="14"/>
  <c r="CA74" i="14" s="1" a="1"/>
  <c r="CA74" i="14" s="1"/>
  <c r="BV74" i="14"/>
  <c r="BU74" i="14"/>
  <c r="BW74" i="14" s="1" a="1"/>
  <c r="BW74" i="14" s="1"/>
  <c r="BR74" i="14"/>
  <c r="BQ74" i="14"/>
  <c r="BS74" i="14" s="1" a="1"/>
  <c r="BS74" i="14" s="1"/>
  <c r="BN74" i="14"/>
  <c r="BM74" i="14"/>
  <c r="BO74" i="14" s="1" a="1"/>
  <c r="BO74" i="14" s="1"/>
  <c r="BJ74" i="14"/>
  <c r="BI74" i="14"/>
  <c r="BK74" i="14" s="1" a="1"/>
  <c r="BK74" i="14" s="1"/>
  <c r="BF74" i="14"/>
  <c r="BE74" i="14"/>
  <c r="BG74" i="14" s="1" a="1"/>
  <c r="BG74" i="14" s="1"/>
  <c r="BC74" i="14" a="1"/>
  <c r="BC74" i="14" s="1"/>
  <c r="BB74" i="14"/>
  <c r="BA74" i="14"/>
  <c r="AW74" i="14"/>
  <c r="AY74" i="14" s="1" a="1"/>
  <c r="AY74" i="14" s="1"/>
  <c r="AT74" i="14"/>
  <c r="AS74" i="14"/>
  <c r="AU74" i="14" s="1" a="1"/>
  <c r="AU74" i="14" s="1"/>
  <c r="AP74" i="14"/>
  <c r="AO74" i="14"/>
  <c r="AQ74" i="14" s="1" a="1"/>
  <c r="AQ74" i="14" s="1"/>
  <c r="AL74" i="14"/>
  <c r="AK74" i="14"/>
  <c r="AM74" i="14" s="1" a="1"/>
  <c r="AM74" i="14" s="1"/>
  <c r="AH74" i="14"/>
  <c r="AG74" i="14"/>
  <c r="AI74" i="14" s="1" a="1"/>
  <c r="AI74" i="14" s="1"/>
  <c r="AD74" i="14"/>
  <c r="AC74" i="14"/>
  <c r="AE74" i="14" s="1" a="1"/>
  <c r="AE74" i="14" s="1"/>
  <c r="Z74" i="14"/>
  <c r="Y74" i="14"/>
  <c r="AA74" i="14" s="1" a="1"/>
  <c r="AA74" i="14" s="1"/>
  <c r="BY73" i="14"/>
  <c r="CA73" i="14" s="1" a="1"/>
  <c r="CA73" i="14" s="1"/>
  <c r="BV73" i="14"/>
  <c r="BU73" i="14"/>
  <c r="BW73" i="14" s="1" a="1"/>
  <c r="BW73" i="14" s="1"/>
  <c r="BR73" i="14"/>
  <c r="BQ73" i="14"/>
  <c r="BS73" i="14" s="1" a="1"/>
  <c r="BS73" i="14" s="1"/>
  <c r="BN73" i="14"/>
  <c r="BM73" i="14"/>
  <c r="BO73" i="14" s="1" a="1"/>
  <c r="BO73" i="14" s="1"/>
  <c r="BJ73" i="14"/>
  <c r="BI73" i="14"/>
  <c r="BK73" i="14" s="1" a="1"/>
  <c r="BK73" i="14" s="1"/>
  <c r="BF73" i="14"/>
  <c r="BE73" i="14"/>
  <c r="BG73" i="14" s="1" a="1"/>
  <c r="BG73" i="14" s="1"/>
  <c r="BC73" i="14" a="1"/>
  <c r="BC73" i="14" s="1"/>
  <c r="BB73" i="14"/>
  <c r="BA73" i="14"/>
  <c r="AW73" i="14"/>
  <c r="AY73" i="14" s="1" a="1"/>
  <c r="AY73" i="14" s="1"/>
  <c r="AT73" i="14"/>
  <c r="AS73" i="14"/>
  <c r="AU73" i="14" s="1" a="1"/>
  <c r="AU73" i="14" s="1"/>
  <c r="AP73" i="14"/>
  <c r="AO73" i="14"/>
  <c r="AQ73" i="14" s="1" a="1"/>
  <c r="AQ73" i="14" s="1"/>
  <c r="AL73" i="14"/>
  <c r="AK73" i="14"/>
  <c r="AM73" i="14" s="1" a="1"/>
  <c r="AM73" i="14" s="1"/>
  <c r="AH73" i="14"/>
  <c r="AG73" i="14"/>
  <c r="AI73" i="14" s="1" a="1"/>
  <c r="AI73" i="14" s="1"/>
  <c r="AD73" i="14"/>
  <c r="AC73" i="14"/>
  <c r="AE73" i="14" s="1" a="1"/>
  <c r="AE73" i="14" s="1"/>
  <c r="Z73" i="14"/>
  <c r="Y73" i="14"/>
  <c r="AA73" i="14" s="1" a="1"/>
  <c r="AA73" i="14" s="1"/>
  <c r="BY72" i="14"/>
  <c r="CA72" i="14" s="1" a="1"/>
  <c r="CA72" i="14" s="1"/>
  <c r="BV72" i="14"/>
  <c r="BU72" i="14"/>
  <c r="BW72" i="14" s="1" a="1"/>
  <c r="BW72" i="14" s="1"/>
  <c r="BR72" i="14"/>
  <c r="BQ72" i="14"/>
  <c r="BS72" i="14" s="1" a="1"/>
  <c r="BS72" i="14" s="1"/>
  <c r="BN72" i="14"/>
  <c r="BM72" i="14"/>
  <c r="BO72" i="14" s="1" a="1"/>
  <c r="BO72" i="14" s="1"/>
  <c r="BJ72" i="14"/>
  <c r="BI72" i="14"/>
  <c r="BK72" i="14" s="1" a="1"/>
  <c r="BK72" i="14" s="1"/>
  <c r="BF72" i="14"/>
  <c r="BE72" i="14"/>
  <c r="BG72" i="14" s="1" a="1"/>
  <c r="BG72" i="14" s="1"/>
  <c r="BB72" i="14"/>
  <c r="BA72" i="14"/>
  <c r="BC72" i="14" s="1" a="1"/>
  <c r="BC72" i="14" s="1"/>
  <c r="AW72" i="14"/>
  <c r="AY72" i="14" s="1" a="1"/>
  <c r="AY72" i="14" s="1"/>
  <c r="AT72" i="14"/>
  <c r="AS72" i="14"/>
  <c r="AU72" i="14" s="1" a="1"/>
  <c r="AU72" i="14" s="1"/>
  <c r="AP72" i="14"/>
  <c r="AO72" i="14"/>
  <c r="AQ72" i="14" s="1" a="1"/>
  <c r="AQ72" i="14" s="1"/>
  <c r="AL72" i="14"/>
  <c r="AK72" i="14"/>
  <c r="AM72" i="14" s="1" a="1"/>
  <c r="AM72" i="14" s="1"/>
  <c r="AH72" i="14"/>
  <c r="AG72" i="14"/>
  <c r="AI72" i="14" s="1" a="1"/>
  <c r="AI72" i="14" s="1"/>
  <c r="AD72" i="14"/>
  <c r="AC72" i="14"/>
  <c r="AE72" i="14" s="1" a="1"/>
  <c r="AE72" i="14" s="1"/>
  <c r="Z72" i="14"/>
  <c r="Y72" i="14"/>
  <c r="AA72" i="14" s="1" a="1"/>
  <c r="AA72" i="14" s="1"/>
  <c r="BY71" i="14"/>
  <c r="CA71" i="14" s="1" a="1"/>
  <c r="CA71" i="14" s="1"/>
  <c r="BV71" i="14"/>
  <c r="BU71" i="14"/>
  <c r="BW71" i="14" s="1" a="1"/>
  <c r="BW71" i="14" s="1"/>
  <c r="BR71" i="14"/>
  <c r="BQ71" i="14"/>
  <c r="BS71" i="14" s="1" a="1"/>
  <c r="BS71" i="14" s="1"/>
  <c r="BN71" i="14"/>
  <c r="BM71" i="14"/>
  <c r="BO71" i="14" s="1" a="1"/>
  <c r="BO71" i="14" s="1"/>
  <c r="BJ71" i="14"/>
  <c r="BI71" i="14"/>
  <c r="BK71" i="14" s="1" a="1"/>
  <c r="BK71" i="14" s="1"/>
  <c r="BF71" i="14"/>
  <c r="BE71" i="14"/>
  <c r="BG71" i="14" s="1" a="1"/>
  <c r="BG71" i="14" s="1"/>
  <c r="BB71" i="14"/>
  <c r="BA71" i="14"/>
  <c r="BC71" i="14" s="1" a="1"/>
  <c r="BC71" i="14" s="1"/>
  <c r="AY71" i="14" a="1"/>
  <c r="AY71" i="14" s="1"/>
  <c r="AW71" i="14"/>
  <c r="AT71" i="14"/>
  <c r="AS71" i="14"/>
  <c r="AU71" i="14" s="1" a="1"/>
  <c r="AU71" i="14" s="1"/>
  <c r="AP71" i="14"/>
  <c r="AO71" i="14"/>
  <c r="AQ71" i="14" s="1" a="1"/>
  <c r="AQ71" i="14" s="1"/>
  <c r="AL71" i="14"/>
  <c r="AK71" i="14"/>
  <c r="AM71" i="14" s="1" a="1"/>
  <c r="AM71" i="14" s="1"/>
  <c r="AH71" i="14"/>
  <c r="AG71" i="14"/>
  <c r="AI71" i="14" s="1" a="1"/>
  <c r="AI71" i="14" s="1"/>
  <c r="AD71" i="14"/>
  <c r="AC71" i="14"/>
  <c r="AE71" i="14" s="1" a="1"/>
  <c r="AE71" i="14" s="1"/>
  <c r="Z71" i="14"/>
  <c r="Y71" i="14"/>
  <c r="AA71" i="14" s="1" a="1"/>
  <c r="AA71" i="14" s="1"/>
  <c r="BY70" i="14"/>
  <c r="CA70" i="14" s="1" a="1"/>
  <c r="CA70" i="14" s="1"/>
  <c r="BV70" i="14"/>
  <c r="BU70" i="14"/>
  <c r="BW70" i="14" s="1" a="1"/>
  <c r="BW70" i="14" s="1"/>
  <c r="BR70" i="14"/>
  <c r="BQ70" i="14"/>
  <c r="BS70" i="14" s="1" a="1"/>
  <c r="BS70" i="14" s="1"/>
  <c r="BN70" i="14"/>
  <c r="BM70" i="14"/>
  <c r="BO70" i="14" s="1" a="1"/>
  <c r="BO70" i="14" s="1"/>
  <c r="BJ70" i="14"/>
  <c r="BI70" i="14"/>
  <c r="BK70" i="14" s="1" a="1"/>
  <c r="BK70" i="14" s="1"/>
  <c r="BF70" i="14"/>
  <c r="BE70" i="14"/>
  <c r="BG70" i="14" s="1" a="1"/>
  <c r="BG70" i="14" s="1"/>
  <c r="BB70" i="14"/>
  <c r="BA70" i="14"/>
  <c r="BC70" i="14" s="1" a="1"/>
  <c r="BC70" i="14" s="1"/>
  <c r="AW70" i="14"/>
  <c r="AY70" i="14" s="1" a="1"/>
  <c r="AY70" i="14" s="1"/>
  <c r="AT70" i="14"/>
  <c r="AS70" i="14"/>
  <c r="AU70" i="14" s="1" a="1"/>
  <c r="AU70" i="14" s="1"/>
  <c r="AP70" i="14"/>
  <c r="AO70" i="14"/>
  <c r="AQ70" i="14" s="1" a="1"/>
  <c r="AQ70" i="14" s="1"/>
  <c r="AL70" i="14"/>
  <c r="AK70" i="14"/>
  <c r="AM70" i="14" s="1" a="1"/>
  <c r="AM70" i="14" s="1"/>
  <c r="AH70" i="14"/>
  <c r="AG70" i="14"/>
  <c r="AI70" i="14" s="1" a="1"/>
  <c r="AI70" i="14" s="1"/>
  <c r="AD70" i="14"/>
  <c r="AC70" i="14"/>
  <c r="AE70" i="14" s="1" a="1"/>
  <c r="AE70" i="14" s="1"/>
  <c r="Z70" i="14"/>
  <c r="Y70" i="14"/>
  <c r="AA70" i="14" s="1" a="1"/>
  <c r="AA70" i="14" s="1"/>
  <c r="BY69" i="14"/>
  <c r="CA69" i="14" s="1" a="1"/>
  <c r="CA69" i="14" s="1"/>
  <c r="BV69" i="14"/>
  <c r="BU69" i="14"/>
  <c r="BW69" i="14" s="1" a="1"/>
  <c r="BW69" i="14" s="1"/>
  <c r="BR69" i="14"/>
  <c r="BQ69" i="14"/>
  <c r="BS69" i="14" s="1" a="1"/>
  <c r="BS69" i="14" s="1"/>
  <c r="BN69" i="14"/>
  <c r="BM69" i="14"/>
  <c r="BO69" i="14" s="1" a="1"/>
  <c r="BO69" i="14" s="1"/>
  <c r="BJ69" i="14"/>
  <c r="BI69" i="14"/>
  <c r="BK69" i="14" s="1" a="1"/>
  <c r="BK69" i="14" s="1"/>
  <c r="BF69" i="14"/>
  <c r="BE69" i="14"/>
  <c r="BG69" i="14" s="1" a="1"/>
  <c r="BG69" i="14" s="1"/>
  <c r="BB69" i="14"/>
  <c r="BA69" i="14"/>
  <c r="BC69" i="14" s="1" a="1"/>
  <c r="BC69" i="14" s="1"/>
  <c r="AW69" i="14"/>
  <c r="AY69" i="14" s="1" a="1"/>
  <c r="AY69" i="14" s="1"/>
  <c r="AT69" i="14"/>
  <c r="AS69" i="14"/>
  <c r="AU69" i="14" s="1" a="1"/>
  <c r="AU69" i="14" s="1"/>
  <c r="AP69" i="14"/>
  <c r="AO69" i="14"/>
  <c r="AQ69" i="14" s="1" a="1"/>
  <c r="AQ69" i="14" s="1"/>
  <c r="AL69" i="14"/>
  <c r="AK69" i="14"/>
  <c r="AM69" i="14" s="1" a="1"/>
  <c r="AM69" i="14" s="1"/>
  <c r="AH69" i="14"/>
  <c r="AG69" i="14"/>
  <c r="AI69" i="14" s="1" a="1"/>
  <c r="AI69" i="14" s="1"/>
  <c r="AD69" i="14"/>
  <c r="AC69" i="14"/>
  <c r="AE69" i="14" s="1" a="1"/>
  <c r="AE69" i="14" s="1"/>
  <c r="Z69" i="14"/>
  <c r="Y69" i="14"/>
  <c r="AA69" i="14" s="1" a="1"/>
  <c r="AA69" i="14" s="1"/>
  <c r="BY68" i="14"/>
  <c r="CA68" i="14" s="1" a="1"/>
  <c r="CA68" i="14" s="1"/>
  <c r="BV68" i="14"/>
  <c r="BU68" i="14"/>
  <c r="BW68" i="14" s="1" a="1"/>
  <c r="BW68" i="14" s="1"/>
  <c r="BR68" i="14"/>
  <c r="BQ68" i="14"/>
  <c r="BS68" i="14" s="1" a="1"/>
  <c r="BS68" i="14" s="1"/>
  <c r="BN68" i="14"/>
  <c r="BM68" i="14"/>
  <c r="BO68" i="14" s="1" a="1"/>
  <c r="BO68" i="14" s="1"/>
  <c r="BJ68" i="14"/>
  <c r="BI68" i="14"/>
  <c r="BK68" i="14" s="1" a="1"/>
  <c r="BK68" i="14" s="1"/>
  <c r="BF68" i="14"/>
  <c r="BE68" i="14"/>
  <c r="BG68" i="14" s="1" a="1"/>
  <c r="BG68" i="14" s="1"/>
  <c r="BB68" i="14"/>
  <c r="BA68" i="14"/>
  <c r="BC68" i="14" s="1" a="1"/>
  <c r="BC68" i="14" s="1"/>
  <c r="AW68" i="14"/>
  <c r="AY68" i="14" s="1" a="1"/>
  <c r="AY68" i="14" s="1"/>
  <c r="AT68" i="14"/>
  <c r="AS68" i="14"/>
  <c r="AU68" i="14" s="1" a="1"/>
  <c r="AU68" i="14" s="1"/>
  <c r="AP68" i="14"/>
  <c r="AO68" i="14"/>
  <c r="AQ68" i="14" s="1" a="1"/>
  <c r="AQ68" i="14" s="1"/>
  <c r="AL68" i="14"/>
  <c r="AK68" i="14"/>
  <c r="AM68" i="14" s="1" a="1"/>
  <c r="AM68" i="14" s="1"/>
  <c r="AH68" i="14"/>
  <c r="AG68" i="14"/>
  <c r="AI68" i="14" s="1" a="1"/>
  <c r="AI68" i="14" s="1"/>
  <c r="AD68" i="14"/>
  <c r="AC68" i="14"/>
  <c r="AE68" i="14" s="1" a="1"/>
  <c r="AE68" i="14" s="1"/>
  <c r="Z68" i="14"/>
  <c r="Y68" i="14"/>
  <c r="AA68" i="14" s="1" a="1"/>
  <c r="AA68" i="14" s="1"/>
  <c r="BY67" i="14"/>
  <c r="CA67" i="14" s="1" a="1"/>
  <c r="CA67" i="14" s="1"/>
  <c r="BV67" i="14"/>
  <c r="BU67" i="14"/>
  <c r="BW67" i="14" s="1" a="1"/>
  <c r="BW67" i="14" s="1"/>
  <c r="BR67" i="14"/>
  <c r="BQ67" i="14"/>
  <c r="BS67" i="14" s="1" a="1"/>
  <c r="BS67" i="14" s="1"/>
  <c r="BN67" i="14"/>
  <c r="BM67" i="14"/>
  <c r="BO67" i="14" s="1" a="1"/>
  <c r="BO67" i="14" s="1"/>
  <c r="BJ67" i="14"/>
  <c r="BI67" i="14"/>
  <c r="BK67" i="14" s="1" a="1"/>
  <c r="BK67" i="14" s="1"/>
  <c r="BF67" i="14"/>
  <c r="BE67" i="14"/>
  <c r="BG67" i="14" s="1" a="1"/>
  <c r="BG67" i="14" s="1"/>
  <c r="BB67" i="14"/>
  <c r="BA67" i="14"/>
  <c r="BC67" i="14" s="1" a="1"/>
  <c r="BC67" i="14" s="1"/>
  <c r="AW67" i="14"/>
  <c r="AY67" i="14" s="1" a="1"/>
  <c r="AY67" i="14" s="1"/>
  <c r="AT67" i="14"/>
  <c r="AS67" i="14"/>
  <c r="AU67" i="14" s="1" a="1"/>
  <c r="AU67" i="14" s="1"/>
  <c r="AP67" i="14"/>
  <c r="AO67" i="14"/>
  <c r="AQ67" i="14" s="1" a="1"/>
  <c r="AQ67" i="14" s="1"/>
  <c r="AL67" i="14"/>
  <c r="AK67" i="14"/>
  <c r="AM67" i="14" s="1" a="1"/>
  <c r="AM67" i="14" s="1"/>
  <c r="AH67" i="14"/>
  <c r="AG67" i="14"/>
  <c r="AI67" i="14" s="1" a="1"/>
  <c r="AI67" i="14" s="1"/>
  <c r="AD67" i="14"/>
  <c r="AC67" i="14"/>
  <c r="AE67" i="14" s="1" a="1"/>
  <c r="AE67" i="14" s="1"/>
  <c r="Z67" i="14"/>
  <c r="Y67" i="14"/>
  <c r="AA67" i="14" s="1" a="1"/>
  <c r="AA67" i="14" s="1"/>
  <c r="BY66" i="14"/>
  <c r="CA66" i="14" s="1" a="1"/>
  <c r="CA66" i="14" s="1"/>
  <c r="BV66" i="14"/>
  <c r="BU66" i="14"/>
  <c r="BW66" i="14" s="1" a="1"/>
  <c r="BW66" i="14" s="1"/>
  <c r="BR66" i="14"/>
  <c r="BQ66" i="14"/>
  <c r="BS66" i="14" s="1" a="1"/>
  <c r="BS66" i="14" s="1"/>
  <c r="BN66" i="14"/>
  <c r="BM66" i="14"/>
  <c r="BO66" i="14" s="1" a="1"/>
  <c r="BO66" i="14" s="1"/>
  <c r="BJ66" i="14"/>
  <c r="BI66" i="14"/>
  <c r="BK66" i="14" s="1" a="1"/>
  <c r="BK66" i="14" s="1"/>
  <c r="BF66" i="14"/>
  <c r="BE66" i="14"/>
  <c r="BG66" i="14" s="1" a="1"/>
  <c r="BG66" i="14" s="1"/>
  <c r="BB66" i="14"/>
  <c r="BA66" i="14"/>
  <c r="BC66" i="14" s="1" a="1"/>
  <c r="BC66" i="14" s="1"/>
  <c r="AW66" i="14"/>
  <c r="AY66" i="14" s="1" a="1"/>
  <c r="AY66" i="14" s="1"/>
  <c r="AT66" i="14"/>
  <c r="AS66" i="14"/>
  <c r="AU66" i="14" s="1" a="1"/>
  <c r="AU66" i="14" s="1"/>
  <c r="AP66" i="14"/>
  <c r="AO66" i="14"/>
  <c r="AQ66" i="14" s="1" a="1"/>
  <c r="AQ66" i="14" s="1"/>
  <c r="AL66" i="14"/>
  <c r="AK66" i="14"/>
  <c r="AM66" i="14" s="1" a="1"/>
  <c r="AM66" i="14" s="1"/>
  <c r="AH66" i="14"/>
  <c r="AG66" i="14"/>
  <c r="AI66" i="14" s="1" a="1"/>
  <c r="AI66" i="14" s="1"/>
  <c r="AD66" i="14"/>
  <c r="AC66" i="14"/>
  <c r="AE66" i="14" s="1" a="1"/>
  <c r="AE66" i="14" s="1"/>
  <c r="Z66" i="14"/>
  <c r="Y66" i="14"/>
  <c r="AA66" i="14" s="1" a="1"/>
  <c r="AA66" i="14" s="1"/>
  <c r="BY65" i="14"/>
  <c r="CA65" i="14" s="1" a="1"/>
  <c r="CA65" i="14" s="1"/>
  <c r="BV65" i="14"/>
  <c r="BU65" i="14"/>
  <c r="BW65" i="14" s="1" a="1"/>
  <c r="BW65" i="14" s="1"/>
  <c r="BR65" i="14"/>
  <c r="BQ65" i="14"/>
  <c r="BS65" i="14" s="1" a="1"/>
  <c r="BS65" i="14" s="1"/>
  <c r="BN65" i="14"/>
  <c r="BM65" i="14"/>
  <c r="BO65" i="14" s="1" a="1"/>
  <c r="BO65" i="14" s="1"/>
  <c r="BJ65" i="14"/>
  <c r="BI65" i="14"/>
  <c r="BK65" i="14" s="1" a="1"/>
  <c r="BK65" i="14" s="1"/>
  <c r="BF65" i="14"/>
  <c r="BE65" i="14"/>
  <c r="BG65" i="14" s="1" a="1"/>
  <c r="BG65" i="14" s="1"/>
  <c r="BB65" i="14"/>
  <c r="BA65" i="14"/>
  <c r="BC65" i="14" s="1" a="1"/>
  <c r="BC65" i="14" s="1"/>
  <c r="AW65" i="14"/>
  <c r="AY65" i="14" s="1" a="1"/>
  <c r="AY65" i="14" s="1"/>
  <c r="AT65" i="14"/>
  <c r="AS65" i="14"/>
  <c r="AU65" i="14" s="1" a="1"/>
  <c r="AU65" i="14" s="1"/>
  <c r="AP65" i="14"/>
  <c r="AO65" i="14"/>
  <c r="AQ65" i="14" s="1" a="1"/>
  <c r="AQ65" i="14" s="1"/>
  <c r="AL65" i="14"/>
  <c r="AK65" i="14"/>
  <c r="AM65" i="14" s="1" a="1"/>
  <c r="AM65" i="14" s="1"/>
  <c r="AH65" i="14"/>
  <c r="AG65" i="14"/>
  <c r="AI65" i="14" s="1" a="1"/>
  <c r="AI65" i="14" s="1"/>
  <c r="AD65" i="14"/>
  <c r="AC65" i="14"/>
  <c r="AE65" i="14" s="1" a="1"/>
  <c r="AE65" i="14" s="1"/>
  <c r="Z65" i="14"/>
  <c r="Y65" i="14"/>
  <c r="AA65" i="14" s="1" a="1"/>
  <c r="AA65" i="14" s="1"/>
  <c r="BY64" i="14"/>
  <c r="CA64" i="14" s="1" a="1"/>
  <c r="CA64" i="14" s="1"/>
  <c r="BV64" i="14"/>
  <c r="BU64" i="14"/>
  <c r="BW64" i="14" s="1" a="1"/>
  <c r="BW64" i="14" s="1"/>
  <c r="BR64" i="14"/>
  <c r="BQ64" i="14"/>
  <c r="BS64" i="14" s="1" a="1"/>
  <c r="BS64" i="14" s="1"/>
  <c r="BN64" i="14"/>
  <c r="BM64" i="14"/>
  <c r="BO64" i="14" s="1" a="1"/>
  <c r="BO64" i="14" s="1"/>
  <c r="BJ64" i="14"/>
  <c r="BI64" i="14"/>
  <c r="BK64" i="14" s="1" a="1"/>
  <c r="BK64" i="14" s="1"/>
  <c r="BF64" i="14"/>
  <c r="BE64" i="14"/>
  <c r="BG64" i="14" s="1" a="1"/>
  <c r="BG64" i="14" s="1"/>
  <c r="BB64" i="14"/>
  <c r="BA64" i="14"/>
  <c r="BC64" i="14" s="1" a="1"/>
  <c r="BC64" i="14" s="1"/>
  <c r="AW64" i="14"/>
  <c r="AY64" i="14" s="1" a="1"/>
  <c r="AY64" i="14" s="1"/>
  <c r="AT64" i="14"/>
  <c r="AS64" i="14"/>
  <c r="AU64" i="14" s="1" a="1"/>
  <c r="AU64" i="14" s="1"/>
  <c r="AP64" i="14"/>
  <c r="AO64" i="14"/>
  <c r="AQ64" i="14" s="1" a="1"/>
  <c r="AQ64" i="14" s="1"/>
  <c r="AL64" i="14"/>
  <c r="AK64" i="14"/>
  <c r="AM64" i="14" s="1" a="1"/>
  <c r="AM64" i="14" s="1"/>
  <c r="AH64" i="14"/>
  <c r="AG64" i="14"/>
  <c r="AI64" i="14" s="1" a="1"/>
  <c r="AI64" i="14" s="1"/>
  <c r="AD64" i="14"/>
  <c r="AC64" i="14"/>
  <c r="AE64" i="14" s="1" a="1"/>
  <c r="AE64" i="14" s="1"/>
  <c r="Z64" i="14"/>
  <c r="Y64" i="14"/>
  <c r="AA64" i="14" s="1" a="1"/>
  <c r="AA64" i="14" s="1"/>
  <c r="BY63" i="14"/>
  <c r="CA63" i="14" s="1" a="1"/>
  <c r="CA63" i="14" s="1"/>
  <c r="BV63" i="14"/>
  <c r="BU63" i="14"/>
  <c r="BW63" i="14" s="1" a="1"/>
  <c r="BW63" i="14" s="1"/>
  <c r="BR63" i="14"/>
  <c r="BQ63" i="14"/>
  <c r="BS63" i="14" s="1" a="1"/>
  <c r="BS63" i="14" s="1"/>
  <c r="BN63" i="14"/>
  <c r="BM63" i="14"/>
  <c r="BO63" i="14" s="1" a="1"/>
  <c r="BO63" i="14" s="1"/>
  <c r="BJ63" i="14"/>
  <c r="BI63" i="14"/>
  <c r="BK63" i="14" s="1" a="1"/>
  <c r="BK63" i="14" s="1"/>
  <c r="BF63" i="14"/>
  <c r="BE63" i="14"/>
  <c r="BG63" i="14" s="1" a="1"/>
  <c r="BG63" i="14" s="1"/>
  <c r="BC63" i="14" a="1"/>
  <c r="BC63" i="14" s="1"/>
  <c r="BB63" i="14"/>
  <c r="BA63" i="14"/>
  <c r="AW63" i="14"/>
  <c r="AY63" i="14" s="1" a="1"/>
  <c r="AY63" i="14" s="1"/>
  <c r="AT63" i="14"/>
  <c r="AS63" i="14"/>
  <c r="AU63" i="14" s="1" a="1"/>
  <c r="AU63" i="14" s="1"/>
  <c r="AP63" i="14"/>
  <c r="AO63" i="14"/>
  <c r="AQ63" i="14" s="1" a="1"/>
  <c r="AQ63" i="14" s="1"/>
  <c r="AL63" i="14"/>
  <c r="AK63" i="14"/>
  <c r="AM63" i="14" s="1" a="1"/>
  <c r="AM63" i="14" s="1"/>
  <c r="AH63" i="14"/>
  <c r="AG63" i="14"/>
  <c r="AI63" i="14" s="1" a="1"/>
  <c r="AI63" i="14" s="1"/>
  <c r="AD63" i="14"/>
  <c r="AC63" i="14"/>
  <c r="AE63" i="14" s="1" a="1"/>
  <c r="AE63" i="14" s="1"/>
  <c r="Z63" i="14"/>
  <c r="Y63" i="14"/>
  <c r="AA63" i="14" s="1" a="1"/>
  <c r="AA63" i="14" s="1"/>
  <c r="BY62" i="14"/>
  <c r="CA62" i="14" s="1" a="1"/>
  <c r="CA62" i="14" s="1"/>
  <c r="BV62" i="14"/>
  <c r="BU62" i="14"/>
  <c r="BW62" i="14" s="1" a="1"/>
  <c r="BW62" i="14" s="1"/>
  <c r="BR62" i="14"/>
  <c r="BQ62" i="14"/>
  <c r="BS62" i="14" s="1" a="1"/>
  <c r="BS62" i="14" s="1"/>
  <c r="BN62" i="14"/>
  <c r="BM62" i="14"/>
  <c r="BO62" i="14" s="1" a="1"/>
  <c r="BO62" i="14" s="1"/>
  <c r="BK62" i="14" a="1"/>
  <c r="BK62" i="14" s="1"/>
  <c r="BJ62" i="14"/>
  <c r="BI62" i="14"/>
  <c r="BF62" i="14"/>
  <c r="BE62" i="14"/>
  <c r="BG62" i="14" s="1" a="1"/>
  <c r="BG62" i="14" s="1"/>
  <c r="BB62" i="14"/>
  <c r="BA62" i="14"/>
  <c r="BC62" i="14" s="1" a="1"/>
  <c r="BC62" i="14" s="1"/>
  <c r="AW62" i="14"/>
  <c r="AY62" i="14" s="1" a="1"/>
  <c r="AY62" i="14" s="1"/>
  <c r="AT62" i="14"/>
  <c r="AS62" i="14"/>
  <c r="AU62" i="14" s="1" a="1"/>
  <c r="AU62" i="14" s="1"/>
  <c r="AP62" i="14"/>
  <c r="AO62" i="14"/>
  <c r="AQ62" i="14" s="1" a="1"/>
  <c r="AQ62" i="14" s="1"/>
  <c r="AL62" i="14"/>
  <c r="AK62" i="14"/>
  <c r="AM62" i="14" s="1" a="1"/>
  <c r="AM62" i="14" s="1"/>
  <c r="AH62" i="14"/>
  <c r="AG62" i="14"/>
  <c r="AI62" i="14" s="1" a="1"/>
  <c r="AI62" i="14" s="1"/>
  <c r="AD62" i="14"/>
  <c r="AC62" i="14"/>
  <c r="AE62" i="14" s="1" a="1"/>
  <c r="AE62" i="14" s="1"/>
  <c r="Z62" i="14"/>
  <c r="Y62" i="14"/>
  <c r="AA62" i="14" s="1" a="1"/>
  <c r="AA62" i="14" s="1"/>
  <c r="BY61" i="14"/>
  <c r="CA61" i="14" s="1" a="1"/>
  <c r="CA61" i="14" s="1"/>
  <c r="BV61" i="14"/>
  <c r="BU61" i="14"/>
  <c r="BW61" i="14" s="1" a="1"/>
  <c r="BW61" i="14" s="1"/>
  <c r="BR61" i="14"/>
  <c r="BQ61" i="14"/>
  <c r="BS61" i="14" s="1" a="1"/>
  <c r="BS61" i="14" s="1"/>
  <c r="BN61" i="14"/>
  <c r="BM61" i="14"/>
  <c r="BO61" i="14" s="1" a="1"/>
  <c r="BO61" i="14" s="1"/>
  <c r="BJ61" i="14"/>
  <c r="BI61" i="14"/>
  <c r="BK61" i="14" s="1" a="1"/>
  <c r="BK61" i="14" s="1"/>
  <c r="BF61" i="14"/>
  <c r="BE61" i="14"/>
  <c r="BG61" i="14" s="1" a="1"/>
  <c r="BG61" i="14" s="1"/>
  <c r="BB61" i="14"/>
  <c r="BA61" i="14"/>
  <c r="BC61" i="14" s="1" a="1"/>
  <c r="BC61" i="14" s="1"/>
  <c r="AW61" i="14"/>
  <c r="AY61" i="14" s="1" a="1"/>
  <c r="AY61" i="14" s="1"/>
  <c r="AT61" i="14"/>
  <c r="AS61" i="14"/>
  <c r="AU61" i="14" s="1" a="1"/>
  <c r="AU61" i="14" s="1"/>
  <c r="AP61" i="14"/>
  <c r="AO61" i="14"/>
  <c r="AQ61" i="14" s="1" a="1"/>
  <c r="AQ61" i="14" s="1"/>
  <c r="AL61" i="14"/>
  <c r="AK61" i="14"/>
  <c r="AM61" i="14" s="1" a="1"/>
  <c r="AM61" i="14" s="1"/>
  <c r="AI61" i="14" a="1"/>
  <c r="AI61" i="14" s="1"/>
  <c r="AH61" i="14"/>
  <c r="AG61" i="14"/>
  <c r="AD61" i="14"/>
  <c r="AC61" i="14"/>
  <c r="AE61" i="14" s="1" a="1"/>
  <c r="AE61" i="14" s="1"/>
  <c r="AA61" i="14" a="1"/>
  <c r="AA61" i="14" s="1"/>
  <c r="Z61" i="14"/>
  <c r="Y61" i="14"/>
  <c r="BY60" i="14"/>
  <c r="CA60" i="14" s="1" a="1"/>
  <c r="CA60" i="14" s="1"/>
  <c r="BV60" i="14"/>
  <c r="BU60" i="14"/>
  <c r="BW60" i="14" s="1" a="1"/>
  <c r="BW60" i="14" s="1"/>
  <c r="BR60" i="14"/>
  <c r="BQ60" i="14"/>
  <c r="BS60" i="14" s="1" a="1"/>
  <c r="BS60" i="14" s="1"/>
  <c r="BN60" i="14"/>
  <c r="BM60" i="14"/>
  <c r="BO60" i="14" s="1" a="1"/>
  <c r="BO60" i="14" s="1"/>
  <c r="BJ60" i="14"/>
  <c r="BI60" i="14"/>
  <c r="BK60" i="14" s="1" a="1"/>
  <c r="BK60" i="14" s="1"/>
  <c r="BF60" i="14"/>
  <c r="BE60" i="14"/>
  <c r="BG60" i="14" s="1" a="1"/>
  <c r="BG60" i="14" s="1"/>
  <c r="BC60" i="14" a="1"/>
  <c r="BC60" i="14" s="1"/>
  <c r="BB60" i="14"/>
  <c r="BA60" i="14"/>
  <c r="AW60" i="14"/>
  <c r="AY60" i="14" s="1" a="1"/>
  <c r="AY60" i="14" s="1"/>
  <c r="AT60" i="14"/>
  <c r="AS60" i="14"/>
  <c r="AU60" i="14" s="1" a="1"/>
  <c r="AU60" i="14" s="1"/>
  <c r="AP60" i="14"/>
  <c r="AO60" i="14"/>
  <c r="AQ60" i="14" s="1" a="1"/>
  <c r="AQ60" i="14" s="1"/>
  <c r="AM60" i="14" a="1"/>
  <c r="AM60" i="14" s="1"/>
  <c r="AL60" i="14"/>
  <c r="AK60" i="14"/>
  <c r="AH60" i="14"/>
  <c r="AG60" i="14"/>
  <c r="AI60" i="14" s="1" a="1"/>
  <c r="AI60" i="14" s="1"/>
  <c r="AD60" i="14"/>
  <c r="AC60" i="14"/>
  <c r="AE60" i="14" s="1" a="1"/>
  <c r="AE60" i="14" s="1"/>
  <c r="Z60" i="14"/>
  <c r="Y60" i="14"/>
  <c r="AA60" i="14" s="1" a="1"/>
  <c r="AA60" i="14" s="1"/>
  <c r="BY59" i="14"/>
  <c r="CA59" i="14" s="1" a="1"/>
  <c r="CA59" i="14" s="1"/>
  <c r="BV59" i="14"/>
  <c r="BU59" i="14"/>
  <c r="BW59" i="14" s="1" a="1"/>
  <c r="BW59" i="14" s="1"/>
  <c r="BR59" i="14"/>
  <c r="BQ59" i="14"/>
  <c r="BS59" i="14" s="1" a="1"/>
  <c r="BS59" i="14" s="1"/>
  <c r="BO59" i="14" a="1"/>
  <c r="BO59" i="14" s="1"/>
  <c r="BN59" i="14"/>
  <c r="BM59" i="14"/>
  <c r="BK59" i="14" a="1"/>
  <c r="BK59" i="14" s="1"/>
  <c r="BJ59" i="14"/>
  <c r="BI59" i="14"/>
  <c r="BF59" i="14"/>
  <c r="BE59" i="14"/>
  <c r="BG59" i="14" s="1" a="1"/>
  <c r="BG59" i="14" s="1"/>
  <c r="BB59" i="14"/>
  <c r="BA59" i="14"/>
  <c r="BC59" i="14" s="1" a="1"/>
  <c r="BC59" i="14" s="1"/>
  <c r="AW59" i="14"/>
  <c r="AY59" i="14" s="1" a="1"/>
  <c r="AY59" i="14" s="1"/>
  <c r="AT59" i="14"/>
  <c r="AS59" i="14"/>
  <c r="AU59" i="14" s="1" a="1"/>
  <c r="AU59" i="14" s="1"/>
  <c r="AP59" i="14"/>
  <c r="AO59" i="14"/>
  <c r="AQ59" i="14" s="1" a="1"/>
  <c r="AQ59" i="14" s="1"/>
  <c r="AL59" i="14"/>
  <c r="AK59" i="14"/>
  <c r="AM59" i="14" s="1" a="1"/>
  <c r="AM59" i="14" s="1"/>
  <c r="AH59" i="14"/>
  <c r="AG59" i="14"/>
  <c r="AI59" i="14" s="1" a="1"/>
  <c r="AI59" i="14" s="1"/>
  <c r="AD59" i="14"/>
  <c r="AC59" i="14"/>
  <c r="AE59" i="14" s="1" a="1"/>
  <c r="AE59" i="14" s="1"/>
  <c r="Z59" i="14"/>
  <c r="Y59" i="14"/>
  <c r="AA59" i="14" s="1" a="1"/>
  <c r="AA59" i="14" s="1"/>
  <c r="BY58" i="14"/>
  <c r="CA58" i="14" s="1" a="1"/>
  <c r="CA58" i="14" s="1"/>
  <c r="BV58" i="14"/>
  <c r="BU58" i="14"/>
  <c r="BW58" i="14" s="1" a="1"/>
  <c r="BW58" i="14" s="1"/>
  <c r="BR58" i="14"/>
  <c r="BQ58" i="14"/>
  <c r="BS58" i="14" s="1" a="1"/>
  <c r="BS58" i="14" s="1"/>
  <c r="BN58" i="14"/>
  <c r="BM58" i="14"/>
  <c r="BO58" i="14" s="1" a="1"/>
  <c r="BO58" i="14" s="1"/>
  <c r="BJ58" i="14"/>
  <c r="BI58" i="14"/>
  <c r="BK58" i="14" s="1" a="1"/>
  <c r="BK58" i="14" s="1"/>
  <c r="BF58" i="14"/>
  <c r="BE58" i="14"/>
  <c r="BG58" i="14" s="1" a="1"/>
  <c r="BG58" i="14" s="1"/>
  <c r="BC58" i="14" a="1"/>
  <c r="BC58" i="14" s="1"/>
  <c r="BB58" i="14"/>
  <c r="BA58" i="14"/>
  <c r="AW58" i="14"/>
  <c r="AY58" i="14" s="1" a="1"/>
  <c r="AY58" i="14" s="1"/>
  <c r="AT58" i="14"/>
  <c r="AS58" i="14"/>
  <c r="AU58" i="14" s="1" a="1"/>
  <c r="AU58" i="14" s="1"/>
  <c r="AP58" i="14"/>
  <c r="AO58" i="14"/>
  <c r="AQ58" i="14" s="1" a="1"/>
  <c r="AQ58" i="14" s="1"/>
  <c r="AL58" i="14"/>
  <c r="AK58" i="14"/>
  <c r="AM58" i="14" s="1" a="1"/>
  <c r="AM58" i="14" s="1"/>
  <c r="AH58" i="14"/>
  <c r="AG58" i="14"/>
  <c r="AI58" i="14" s="1" a="1"/>
  <c r="AI58" i="14" s="1"/>
  <c r="AD58" i="14"/>
  <c r="AC58" i="14"/>
  <c r="AE58" i="14" s="1" a="1"/>
  <c r="AE58" i="14" s="1"/>
  <c r="Z58" i="14"/>
  <c r="Y58" i="14"/>
  <c r="AA58" i="14" s="1" a="1"/>
  <c r="AA58" i="14" s="1"/>
  <c r="BY57" i="14"/>
  <c r="CA57" i="14" s="1" a="1"/>
  <c r="CA57" i="14" s="1"/>
  <c r="BV57" i="14"/>
  <c r="BU57" i="14"/>
  <c r="BW57" i="14" s="1" a="1"/>
  <c r="BW57" i="14" s="1"/>
  <c r="BR57" i="14"/>
  <c r="BQ57" i="14"/>
  <c r="BS57" i="14" s="1" a="1"/>
  <c r="BS57" i="14" s="1"/>
  <c r="BN57" i="14"/>
  <c r="BM57" i="14"/>
  <c r="BO57" i="14" s="1" a="1"/>
  <c r="BO57" i="14" s="1"/>
  <c r="BJ57" i="14"/>
  <c r="BI57" i="14"/>
  <c r="BK57" i="14" s="1" a="1"/>
  <c r="BK57" i="14" s="1"/>
  <c r="BF57" i="14"/>
  <c r="BE57" i="14"/>
  <c r="BG57" i="14" s="1" a="1"/>
  <c r="BG57" i="14" s="1"/>
  <c r="BB57" i="14"/>
  <c r="BA57" i="14"/>
  <c r="BC57" i="14" s="1" a="1"/>
  <c r="BC57" i="14" s="1"/>
  <c r="AW57" i="14"/>
  <c r="AY57" i="14" s="1" a="1"/>
  <c r="AY57" i="14" s="1"/>
  <c r="AT57" i="14"/>
  <c r="AS57" i="14"/>
  <c r="AU57" i="14" s="1" a="1"/>
  <c r="AU57" i="14" s="1"/>
  <c r="AP57" i="14"/>
  <c r="AO57" i="14"/>
  <c r="AQ57" i="14" s="1" a="1"/>
  <c r="AQ57" i="14" s="1"/>
  <c r="AL57" i="14"/>
  <c r="AK57" i="14"/>
  <c r="AM57" i="14" s="1" a="1"/>
  <c r="AM57" i="14" s="1"/>
  <c r="AH57" i="14"/>
  <c r="AG57" i="14"/>
  <c r="AI57" i="14" s="1" a="1"/>
  <c r="AI57" i="14" s="1"/>
  <c r="AD57" i="14"/>
  <c r="AC57" i="14"/>
  <c r="AE57" i="14" s="1" a="1"/>
  <c r="AE57" i="14" s="1"/>
  <c r="Z57" i="14"/>
  <c r="Y57" i="14"/>
  <c r="AA57" i="14" s="1" a="1"/>
  <c r="AA57" i="14" s="1"/>
  <c r="BY56" i="14"/>
  <c r="CA56" i="14" s="1" a="1"/>
  <c r="CA56" i="14" s="1"/>
  <c r="BV56" i="14"/>
  <c r="BU56" i="14"/>
  <c r="BW56" i="14" s="1" a="1"/>
  <c r="BW56" i="14" s="1"/>
  <c r="BS56" i="14" a="1"/>
  <c r="BS56" i="14" s="1"/>
  <c r="BR56" i="14"/>
  <c r="BQ56" i="14"/>
  <c r="BN56" i="14"/>
  <c r="BM56" i="14"/>
  <c r="BO56" i="14" s="1" a="1"/>
  <c r="BO56" i="14" s="1"/>
  <c r="BJ56" i="14"/>
  <c r="BI56" i="14"/>
  <c r="BK56" i="14" s="1" a="1"/>
  <c r="BK56" i="14" s="1"/>
  <c r="BF56" i="14"/>
  <c r="BE56" i="14"/>
  <c r="BG56" i="14" s="1" a="1"/>
  <c r="BG56" i="14" s="1"/>
  <c r="BB56" i="14"/>
  <c r="BA56" i="14"/>
  <c r="BC56" i="14" s="1" a="1"/>
  <c r="BC56" i="14" s="1"/>
  <c r="AW56" i="14"/>
  <c r="AY56" i="14" s="1" a="1"/>
  <c r="AY56" i="14" s="1"/>
  <c r="AT56" i="14"/>
  <c r="AS56" i="14"/>
  <c r="AU56" i="14" s="1" a="1"/>
  <c r="AU56" i="14" s="1"/>
  <c r="AP56" i="14"/>
  <c r="AO56" i="14"/>
  <c r="AQ56" i="14" s="1" a="1"/>
  <c r="AQ56" i="14" s="1"/>
  <c r="AL56" i="14"/>
  <c r="AK56" i="14"/>
  <c r="AM56" i="14" s="1" a="1"/>
  <c r="AM56" i="14" s="1"/>
  <c r="AH56" i="14"/>
  <c r="AG56" i="14"/>
  <c r="AI56" i="14" s="1" a="1"/>
  <c r="AI56" i="14" s="1"/>
  <c r="AD56" i="14"/>
  <c r="AC56" i="14"/>
  <c r="AE56" i="14" s="1" a="1"/>
  <c r="AE56" i="14" s="1"/>
  <c r="Z56" i="14"/>
  <c r="Y56" i="14"/>
  <c r="AA56" i="14" s="1" a="1"/>
  <c r="AA56" i="14" s="1"/>
  <c r="BY55" i="14"/>
  <c r="CA55" i="14" s="1" a="1"/>
  <c r="CA55" i="14" s="1"/>
  <c r="BV55" i="14"/>
  <c r="BU55" i="14"/>
  <c r="BW55" i="14" s="1" a="1"/>
  <c r="BW55" i="14" s="1"/>
  <c r="BR55" i="14"/>
  <c r="BQ55" i="14"/>
  <c r="BS55" i="14" s="1" a="1"/>
  <c r="BS55" i="14" s="1"/>
  <c r="BN55" i="14"/>
  <c r="BM55" i="14"/>
  <c r="BO55" i="14" s="1" a="1"/>
  <c r="BO55" i="14" s="1"/>
  <c r="BJ55" i="14"/>
  <c r="BI55" i="14"/>
  <c r="BK55" i="14" s="1" a="1"/>
  <c r="BK55" i="14" s="1"/>
  <c r="BF55" i="14"/>
  <c r="BE55" i="14"/>
  <c r="BG55" i="14" s="1" a="1"/>
  <c r="BG55" i="14" s="1"/>
  <c r="BB55" i="14"/>
  <c r="BA55" i="14"/>
  <c r="BC55" i="14" s="1" a="1"/>
  <c r="BC55" i="14" s="1"/>
  <c r="AW55" i="14"/>
  <c r="AY55" i="14" s="1" a="1"/>
  <c r="AY55" i="14" s="1"/>
  <c r="AT55" i="14"/>
  <c r="AS55" i="14"/>
  <c r="AU55" i="14" s="1" a="1"/>
  <c r="AU55" i="14" s="1"/>
  <c r="AP55" i="14"/>
  <c r="AO55" i="14"/>
  <c r="AQ55" i="14" s="1" a="1"/>
  <c r="AQ55" i="14" s="1"/>
  <c r="AL55" i="14"/>
  <c r="AK55" i="14"/>
  <c r="AM55" i="14" s="1" a="1"/>
  <c r="AM55" i="14" s="1"/>
  <c r="AH55" i="14"/>
  <c r="AG55" i="14"/>
  <c r="AI55" i="14" s="1" a="1"/>
  <c r="AI55" i="14" s="1"/>
  <c r="AD55" i="14"/>
  <c r="AC55" i="14"/>
  <c r="AE55" i="14" s="1" a="1"/>
  <c r="AE55" i="14" s="1"/>
  <c r="Z55" i="14"/>
  <c r="Y55" i="14"/>
  <c r="AA55" i="14" s="1" a="1"/>
  <c r="AA55" i="14" s="1"/>
  <c r="BY54" i="14"/>
  <c r="CA54" i="14" s="1" a="1"/>
  <c r="CA54" i="14" s="1"/>
  <c r="BV54" i="14"/>
  <c r="BU54" i="14"/>
  <c r="BW54" i="14" s="1" a="1"/>
  <c r="BW54" i="14" s="1"/>
  <c r="BR54" i="14"/>
  <c r="BQ54" i="14"/>
  <c r="BS54" i="14" s="1" a="1"/>
  <c r="BS54" i="14" s="1"/>
  <c r="BN54" i="14"/>
  <c r="BM54" i="14"/>
  <c r="BO54" i="14" s="1" a="1"/>
  <c r="BO54" i="14" s="1"/>
  <c r="BJ54" i="14"/>
  <c r="BI54" i="14"/>
  <c r="BK54" i="14" s="1" a="1"/>
  <c r="BK54" i="14" s="1"/>
  <c r="BF54" i="14"/>
  <c r="BE54" i="14"/>
  <c r="BG54" i="14" s="1" a="1"/>
  <c r="BG54" i="14" s="1"/>
  <c r="BB54" i="14"/>
  <c r="BA54" i="14"/>
  <c r="BC54" i="14" s="1" a="1"/>
  <c r="BC54" i="14" s="1"/>
  <c r="AW54" i="14"/>
  <c r="AY54" i="14" s="1" a="1"/>
  <c r="AY54" i="14" s="1"/>
  <c r="AT54" i="14"/>
  <c r="AS54" i="14"/>
  <c r="AU54" i="14" s="1" a="1"/>
  <c r="AU54" i="14" s="1"/>
  <c r="AQ54" i="14" a="1"/>
  <c r="AQ54" i="14" s="1"/>
  <c r="AP54" i="14"/>
  <c r="AO54" i="14"/>
  <c r="AL54" i="14"/>
  <c r="AK54" i="14"/>
  <c r="AM54" i="14" s="1" a="1"/>
  <c r="AM54" i="14" s="1"/>
  <c r="AH54" i="14"/>
  <c r="AG54" i="14"/>
  <c r="AI54" i="14" s="1" a="1"/>
  <c r="AI54" i="14" s="1"/>
  <c r="AD54" i="14"/>
  <c r="AC54" i="14"/>
  <c r="AE54" i="14" s="1" a="1"/>
  <c r="AE54" i="14" s="1"/>
  <c r="AA54" i="14" a="1"/>
  <c r="AA54" i="14" s="1"/>
  <c r="Z54" i="14"/>
  <c r="Y54" i="14"/>
  <c r="BY53" i="14"/>
  <c r="CA53" i="14" s="1" a="1"/>
  <c r="CA53" i="14" s="1"/>
  <c r="BV53" i="14"/>
  <c r="BU53" i="14"/>
  <c r="BW53" i="14" s="1" a="1"/>
  <c r="BW53" i="14" s="1"/>
  <c r="BR53" i="14"/>
  <c r="BQ53" i="14"/>
  <c r="BS53" i="14" s="1" a="1"/>
  <c r="BS53" i="14" s="1"/>
  <c r="BN53" i="14"/>
  <c r="BM53" i="14"/>
  <c r="BO53" i="14" s="1" a="1"/>
  <c r="BO53" i="14" s="1"/>
  <c r="BJ53" i="14"/>
  <c r="BI53" i="14"/>
  <c r="BK53" i="14" s="1" a="1"/>
  <c r="BK53" i="14" s="1"/>
  <c r="BF53" i="14"/>
  <c r="BE53" i="14"/>
  <c r="BG53" i="14" s="1" a="1"/>
  <c r="BG53" i="14" s="1"/>
  <c r="BB53" i="14"/>
  <c r="BA53" i="14"/>
  <c r="BC53" i="14" s="1" a="1"/>
  <c r="BC53" i="14" s="1"/>
  <c r="AW53" i="14"/>
  <c r="AY53" i="14" s="1" a="1"/>
  <c r="AY53" i="14" s="1"/>
  <c r="AT53" i="14"/>
  <c r="AS53" i="14"/>
  <c r="AU53" i="14" s="1" a="1"/>
  <c r="AU53" i="14" s="1"/>
  <c r="AP53" i="14"/>
  <c r="AO53" i="14"/>
  <c r="AQ53" i="14" s="1" a="1"/>
  <c r="AQ53" i="14" s="1"/>
  <c r="AL53" i="14"/>
  <c r="AK53" i="14"/>
  <c r="AM53" i="14" s="1" a="1"/>
  <c r="AM53" i="14" s="1"/>
  <c r="AH53" i="14"/>
  <c r="AG53" i="14"/>
  <c r="AI53" i="14" s="1" a="1"/>
  <c r="AI53" i="14" s="1"/>
  <c r="AD53" i="14"/>
  <c r="AC53" i="14"/>
  <c r="AE53" i="14" s="1" a="1"/>
  <c r="AE53" i="14" s="1"/>
  <c r="AA53" i="14" a="1"/>
  <c r="AA53" i="14" s="1"/>
  <c r="Z53" i="14"/>
  <c r="Y53" i="14"/>
  <c r="BY52" i="14"/>
  <c r="CA52" i="14" s="1" a="1"/>
  <c r="CA52" i="14" s="1"/>
  <c r="BV52" i="14"/>
  <c r="BU52" i="14"/>
  <c r="BW52" i="14" s="1" a="1"/>
  <c r="BW52" i="14" s="1"/>
  <c r="BR52" i="14"/>
  <c r="BQ52" i="14"/>
  <c r="BS52" i="14" s="1" a="1"/>
  <c r="BS52" i="14" s="1"/>
  <c r="BN52" i="14"/>
  <c r="BM52" i="14"/>
  <c r="BO52" i="14" s="1" a="1"/>
  <c r="BO52" i="14" s="1"/>
  <c r="BJ52" i="14"/>
  <c r="BI52" i="14"/>
  <c r="BK52" i="14" s="1" a="1"/>
  <c r="BK52" i="14" s="1"/>
  <c r="BF52" i="14"/>
  <c r="BE52" i="14"/>
  <c r="BG52" i="14" s="1" a="1"/>
  <c r="BG52" i="14" s="1"/>
  <c r="BB52" i="14"/>
  <c r="BA52" i="14"/>
  <c r="BC52" i="14" s="1" a="1"/>
  <c r="BC52" i="14" s="1"/>
  <c r="AY52" i="14" a="1"/>
  <c r="AY52" i="14" s="1"/>
  <c r="AW52" i="14"/>
  <c r="AT52" i="14"/>
  <c r="AS52" i="14"/>
  <c r="AU52" i="14" s="1" a="1"/>
  <c r="AU52" i="14" s="1"/>
  <c r="AP52" i="14"/>
  <c r="AO52" i="14"/>
  <c r="AQ52" i="14" s="1" a="1"/>
  <c r="AQ52" i="14" s="1"/>
  <c r="AL52" i="14"/>
  <c r="AK52" i="14"/>
  <c r="AM52" i="14" s="1" a="1"/>
  <c r="AM52" i="14" s="1"/>
  <c r="AH52" i="14"/>
  <c r="AG52" i="14"/>
  <c r="AI52" i="14" s="1" a="1"/>
  <c r="AI52" i="14" s="1"/>
  <c r="AD52" i="14"/>
  <c r="AC52" i="14"/>
  <c r="AE52" i="14" s="1" a="1"/>
  <c r="AE52" i="14" s="1"/>
  <c r="Z52" i="14"/>
  <c r="Y52" i="14"/>
  <c r="AA52" i="14" s="1" a="1"/>
  <c r="AA52" i="14" s="1"/>
  <c r="BY51" i="14"/>
  <c r="CA51" i="14" s="1" a="1"/>
  <c r="CA51" i="14" s="1"/>
  <c r="BV51" i="14"/>
  <c r="BU51" i="14"/>
  <c r="BW51" i="14" s="1" a="1"/>
  <c r="BW51" i="14" s="1"/>
  <c r="BR51" i="14"/>
  <c r="BQ51" i="14"/>
  <c r="BS51" i="14" s="1" a="1"/>
  <c r="BS51" i="14" s="1"/>
  <c r="BN51" i="14"/>
  <c r="BM51" i="14"/>
  <c r="BO51" i="14" s="1" a="1"/>
  <c r="BO51" i="14" s="1"/>
  <c r="BJ51" i="14"/>
  <c r="BI51" i="14"/>
  <c r="BK51" i="14" s="1" a="1"/>
  <c r="BK51" i="14" s="1"/>
  <c r="BF51" i="14"/>
  <c r="BE51" i="14"/>
  <c r="BG51" i="14" s="1" a="1"/>
  <c r="BG51" i="14" s="1"/>
  <c r="BB51" i="14"/>
  <c r="BA51" i="14"/>
  <c r="BC51" i="14" s="1" a="1"/>
  <c r="BC51" i="14" s="1"/>
  <c r="AW51" i="14"/>
  <c r="AY51" i="14" s="1" a="1"/>
  <c r="AY51" i="14" s="1"/>
  <c r="AU51" i="14" a="1"/>
  <c r="AU51" i="14" s="1"/>
  <c r="AT51" i="14"/>
  <c r="AS51" i="14"/>
  <c r="AP51" i="14"/>
  <c r="AO51" i="14"/>
  <c r="AQ51" i="14" s="1" a="1"/>
  <c r="AQ51" i="14" s="1"/>
  <c r="AL51" i="14"/>
  <c r="AK51" i="14"/>
  <c r="AM51" i="14" s="1" a="1"/>
  <c r="AM51" i="14" s="1"/>
  <c r="AH51" i="14"/>
  <c r="AG51" i="14"/>
  <c r="AI51" i="14" s="1" a="1"/>
  <c r="AI51" i="14" s="1"/>
  <c r="AD51" i="14"/>
  <c r="AC51" i="14"/>
  <c r="AE51" i="14" s="1" a="1"/>
  <c r="AE51" i="14" s="1"/>
  <c r="Z51" i="14"/>
  <c r="Y51" i="14"/>
  <c r="AA51" i="14" s="1" a="1"/>
  <c r="AA51" i="14" s="1"/>
  <c r="BY50" i="14"/>
  <c r="CA50" i="14" s="1" a="1"/>
  <c r="CA50" i="14" s="1"/>
  <c r="BV50" i="14"/>
  <c r="BU50" i="14"/>
  <c r="BW50" i="14" s="1" a="1"/>
  <c r="BW50" i="14" s="1"/>
  <c r="BR50" i="14"/>
  <c r="BQ50" i="14"/>
  <c r="BS50" i="14" s="1" a="1"/>
  <c r="BS50" i="14" s="1"/>
  <c r="BN50" i="14"/>
  <c r="BM50" i="14"/>
  <c r="BO50" i="14" s="1" a="1"/>
  <c r="BO50" i="14" s="1"/>
  <c r="BJ50" i="14"/>
  <c r="BI50" i="14"/>
  <c r="BK50" i="14" s="1" a="1"/>
  <c r="BK50" i="14" s="1"/>
  <c r="BF50" i="14"/>
  <c r="BE50" i="14"/>
  <c r="BG50" i="14" s="1" a="1"/>
  <c r="BG50" i="14" s="1"/>
  <c r="BB50" i="14"/>
  <c r="BA50" i="14"/>
  <c r="BC50" i="14" s="1" a="1"/>
  <c r="BC50" i="14" s="1"/>
  <c r="AW50" i="14"/>
  <c r="AY50" i="14" s="1" a="1"/>
  <c r="AY50" i="14" s="1"/>
  <c r="AT50" i="14"/>
  <c r="AS50" i="14"/>
  <c r="AU50" i="14" s="1" a="1"/>
  <c r="AU50" i="14" s="1"/>
  <c r="AP50" i="14"/>
  <c r="AO50" i="14"/>
  <c r="AQ50" i="14" s="1" a="1"/>
  <c r="AQ50" i="14" s="1"/>
  <c r="AL50" i="14"/>
  <c r="AK50" i="14"/>
  <c r="AM50" i="14" s="1" a="1"/>
  <c r="AM50" i="14" s="1"/>
  <c r="AH50" i="14"/>
  <c r="AG50" i="14"/>
  <c r="AI50" i="14" s="1" a="1"/>
  <c r="AI50" i="14" s="1"/>
  <c r="AD50" i="14"/>
  <c r="AC50" i="14"/>
  <c r="AE50" i="14" s="1" a="1"/>
  <c r="AE50" i="14" s="1"/>
  <c r="Z50" i="14"/>
  <c r="Y50" i="14"/>
  <c r="AA50" i="14" s="1" a="1"/>
  <c r="AA50" i="14" s="1"/>
  <c r="BY49" i="14"/>
  <c r="CA49" i="14" s="1" a="1"/>
  <c r="CA49" i="14" s="1"/>
  <c r="BV49" i="14"/>
  <c r="BU49" i="14"/>
  <c r="BW49" i="14" s="1" a="1"/>
  <c r="BW49" i="14" s="1"/>
  <c r="BR49" i="14"/>
  <c r="BQ49" i="14"/>
  <c r="BS49" i="14" s="1" a="1"/>
  <c r="BS49" i="14" s="1"/>
  <c r="BN49" i="14"/>
  <c r="BM49" i="14"/>
  <c r="BO49" i="14" s="1" a="1"/>
  <c r="BO49" i="14" s="1"/>
  <c r="BJ49" i="14"/>
  <c r="BI49" i="14"/>
  <c r="BK49" i="14" s="1" a="1"/>
  <c r="BK49" i="14" s="1"/>
  <c r="BF49" i="14"/>
  <c r="BE49" i="14"/>
  <c r="BG49" i="14" s="1" a="1"/>
  <c r="BG49" i="14" s="1"/>
  <c r="BB49" i="14"/>
  <c r="BA49" i="14"/>
  <c r="BC49" i="14" s="1" a="1"/>
  <c r="BC49" i="14" s="1"/>
  <c r="AW49" i="14"/>
  <c r="AY49" i="14" s="1" a="1"/>
  <c r="AY49" i="14" s="1"/>
  <c r="AT49" i="14"/>
  <c r="AS49" i="14"/>
  <c r="AU49" i="14" s="1" a="1"/>
  <c r="AU49" i="14" s="1"/>
  <c r="AP49" i="14"/>
  <c r="AO49" i="14"/>
  <c r="AQ49" i="14" s="1" a="1"/>
  <c r="AQ49" i="14" s="1"/>
  <c r="AL49" i="14"/>
  <c r="AK49" i="14"/>
  <c r="AM49" i="14" s="1" a="1"/>
  <c r="AM49" i="14" s="1"/>
  <c r="AH49" i="14"/>
  <c r="AG49" i="14"/>
  <c r="AI49" i="14" s="1" a="1"/>
  <c r="AI49" i="14" s="1"/>
  <c r="AD49" i="14"/>
  <c r="AC49" i="14"/>
  <c r="AE49" i="14" s="1" a="1"/>
  <c r="AE49" i="14" s="1"/>
  <c r="Z49" i="14"/>
  <c r="Y49" i="14"/>
  <c r="AA49" i="14" s="1" a="1"/>
  <c r="AA49" i="14" s="1"/>
  <c r="CA48" i="14" a="1"/>
  <c r="CA48" i="14" s="1"/>
  <c r="BY48" i="14"/>
  <c r="BV48" i="14"/>
  <c r="BU48" i="14"/>
  <c r="BW48" i="14" s="1" a="1"/>
  <c r="BW48" i="14" s="1"/>
  <c r="BR48" i="14"/>
  <c r="BQ48" i="14"/>
  <c r="BS48" i="14" s="1" a="1"/>
  <c r="BS48" i="14" s="1"/>
  <c r="BN48" i="14"/>
  <c r="BM48" i="14"/>
  <c r="BO48" i="14" s="1" a="1"/>
  <c r="BO48" i="14" s="1"/>
  <c r="BJ48" i="14"/>
  <c r="BI48" i="14"/>
  <c r="BK48" i="14" s="1" a="1"/>
  <c r="BK48" i="14" s="1"/>
  <c r="BF48" i="14"/>
  <c r="BE48" i="14"/>
  <c r="BG48" i="14" s="1" a="1"/>
  <c r="BG48" i="14" s="1"/>
  <c r="BB48" i="14"/>
  <c r="BA48" i="14"/>
  <c r="BC48" i="14" s="1" a="1"/>
  <c r="BC48" i="14" s="1"/>
  <c r="AW48" i="14"/>
  <c r="AY48" i="14" s="1" a="1"/>
  <c r="AY48" i="14" s="1"/>
  <c r="AT48" i="14"/>
  <c r="AS48" i="14"/>
  <c r="AU48" i="14" s="1" a="1"/>
  <c r="AU48" i="14" s="1"/>
  <c r="AP48" i="14"/>
  <c r="AO48" i="14"/>
  <c r="AQ48" i="14" s="1" a="1"/>
  <c r="AQ48" i="14" s="1"/>
  <c r="AL48" i="14"/>
  <c r="AK48" i="14"/>
  <c r="AM48" i="14" s="1" a="1"/>
  <c r="AM48" i="14" s="1"/>
  <c r="AH48" i="14"/>
  <c r="AG48" i="14"/>
  <c r="AI48" i="14" s="1" a="1"/>
  <c r="AI48" i="14" s="1"/>
  <c r="AD48" i="14"/>
  <c r="AC48" i="14"/>
  <c r="AE48" i="14" s="1" a="1"/>
  <c r="AE48" i="14" s="1"/>
  <c r="Z48" i="14"/>
  <c r="Y48" i="14"/>
  <c r="AA48" i="14" s="1" a="1"/>
  <c r="AA48" i="14" s="1"/>
  <c r="BY47" i="14"/>
  <c r="CA47" i="14" s="1" a="1"/>
  <c r="CA47" i="14" s="1"/>
  <c r="BV47" i="14"/>
  <c r="BU47" i="14"/>
  <c r="BW47" i="14" s="1" a="1"/>
  <c r="BW47" i="14" s="1"/>
  <c r="BR47" i="14"/>
  <c r="BQ47" i="14"/>
  <c r="BS47" i="14" s="1" a="1"/>
  <c r="BS47" i="14" s="1"/>
  <c r="BN47" i="14"/>
  <c r="BM47" i="14"/>
  <c r="BO47" i="14" s="1" a="1"/>
  <c r="BO47" i="14" s="1"/>
  <c r="BJ47" i="14"/>
  <c r="BI47" i="14"/>
  <c r="BK47" i="14" s="1" a="1"/>
  <c r="BK47" i="14" s="1"/>
  <c r="BF47" i="14"/>
  <c r="BE47" i="14"/>
  <c r="BG47" i="14" s="1" a="1"/>
  <c r="BG47" i="14" s="1"/>
  <c r="BB47" i="14"/>
  <c r="BA47" i="14"/>
  <c r="BC47" i="14" s="1" a="1"/>
  <c r="BC47" i="14" s="1"/>
  <c r="AW47" i="14"/>
  <c r="AY47" i="14" s="1" a="1"/>
  <c r="AY47" i="14" s="1"/>
  <c r="AT47" i="14"/>
  <c r="AS47" i="14"/>
  <c r="AU47" i="14" s="1" a="1"/>
  <c r="AU47" i="14" s="1"/>
  <c r="AP47" i="14"/>
  <c r="AO47" i="14"/>
  <c r="AQ47" i="14" s="1" a="1"/>
  <c r="AQ47" i="14" s="1"/>
  <c r="AL47" i="14"/>
  <c r="AK47" i="14"/>
  <c r="AM47" i="14" s="1" a="1"/>
  <c r="AM47" i="14" s="1"/>
  <c r="AH47" i="14"/>
  <c r="AG47" i="14"/>
  <c r="AI47" i="14" s="1" a="1"/>
  <c r="AI47" i="14" s="1"/>
  <c r="AD47" i="14"/>
  <c r="AC47" i="14"/>
  <c r="AE47" i="14" s="1" a="1"/>
  <c r="AE47" i="14" s="1"/>
  <c r="Z47" i="14"/>
  <c r="Y47" i="14"/>
  <c r="AA47" i="14" s="1" a="1"/>
  <c r="AA47" i="14" s="1"/>
  <c r="BY46" i="14"/>
  <c r="CA46" i="14" s="1" a="1"/>
  <c r="CA46" i="14" s="1"/>
  <c r="BV46" i="14"/>
  <c r="BU46" i="14"/>
  <c r="BW46" i="14" s="1" a="1"/>
  <c r="BW46" i="14" s="1"/>
  <c r="BR46" i="14"/>
  <c r="BQ46" i="14"/>
  <c r="BS46" i="14" s="1" a="1"/>
  <c r="BS46" i="14" s="1"/>
  <c r="BN46" i="14"/>
  <c r="BM46" i="14"/>
  <c r="BO46" i="14" s="1" a="1"/>
  <c r="BO46" i="14" s="1"/>
  <c r="BJ46" i="14"/>
  <c r="BI46" i="14"/>
  <c r="BK46" i="14" s="1" a="1"/>
  <c r="BK46" i="14" s="1"/>
  <c r="BF46" i="14"/>
  <c r="BE46" i="14"/>
  <c r="BG46" i="14" s="1" a="1"/>
  <c r="BG46" i="14" s="1"/>
  <c r="BB46" i="14"/>
  <c r="BA46" i="14"/>
  <c r="BC46" i="14" s="1" a="1"/>
  <c r="BC46" i="14" s="1"/>
  <c r="AW46" i="14"/>
  <c r="AY46" i="14" s="1" a="1"/>
  <c r="AY46" i="14" s="1"/>
  <c r="AT46" i="14"/>
  <c r="AS46" i="14"/>
  <c r="AU46" i="14" s="1" a="1"/>
  <c r="AU46" i="14" s="1"/>
  <c r="AP46" i="14"/>
  <c r="AO46" i="14"/>
  <c r="AQ46" i="14" s="1" a="1"/>
  <c r="AQ46" i="14" s="1"/>
  <c r="AL46" i="14"/>
  <c r="AK46" i="14"/>
  <c r="AM46" i="14" s="1" a="1"/>
  <c r="AM46" i="14" s="1"/>
  <c r="AH46" i="14"/>
  <c r="AG46" i="14"/>
  <c r="AI46" i="14" s="1" a="1"/>
  <c r="AI46" i="14" s="1"/>
  <c r="AD46" i="14"/>
  <c r="AC46" i="14"/>
  <c r="AE46" i="14" s="1" a="1"/>
  <c r="AE46" i="14" s="1"/>
  <c r="Z46" i="14"/>
  <c r="Y46" i="14"/>
  <c r="AA46" i="14" s="1" a="1"/>
  <c r="AA46" i="14" s="1"/>
  <c r="BY45" i="14"/>
  <c r="CA45" i="14" s="1" a="1"/>
  <c r="CA45" i="14" s="1"/>
  <c r="BV45" i="14"/>
  <c r="BU45" i="14"/>
  <c r="BW45" i="14" s="1" a="1"/>
  <c r="BW45" i="14" s="1"/>
  <c r="BR45" i="14"/>
  <c r="BQ45" i="14"/>
  <c r="BS45" i="14" s="1" a="1"/>
  <c r="BS45" i="14" s="1"/>
  <c r="BN45" i="14"/>
  <c r="BM45" i="14"/>
  <c r="BO45" i="14" s="1" a="1"/>
  <c r="BO45" i="14" s="1"/>
  <c r="BJ45" i="14"/>
  <c r="BI45" i="14"/>
  <c r="BK45" i="14" s="1" a="1"/>
  <c r="BK45" i="14" s="1"/>
  <c r="BF45" i="14"/>
  <c r="BE45" i="14"/>
  <c r="BG45" i="14" s="1" a="1"/>
  <c r="BG45" i="14" s="1"/>
  <c r="BB45" i="14"/>
  <c r="BA45" i="14"/>
  <c r="BC45" i="14" s="1" a="1"/>
  <c r="BC45" i="14" s="1"/>
  <c r="AW45" i="14"/>
  <c r="AY45" i="14" s="1" a="1"/>
  <c r="AY45" i="14" s="1"/>
  <c r="AT45" i="14"/>
  <c r="AS45" i="14"/>
  <c r="AU45" i="14" s="1" a="1"/>
  <c r="AU45" i="14" s="1"/>
  <c r="AP45" i="14"/>
  <c r="AO45" i="14"/>
  <c r="AQ45" i="14" s="1" a="1"/>
  <c r="AQ45" i="14" s="1"/>
  <c r="AL45" i="14"/>
  <c r="AK45" i="14"/>
  <c r="AM45" i="14" s="1" a="1"/>
  <c r="AM45" i="14" s="1"/>
  <c r="AH45" i="14"/>
  <c r="AG45" i="14"/>
  <c r="AI45" i="14" s="1" a="1"/>
  <c r="AI45" i="14" s="1"/>
  <c r="AD45" i="14"/>
  <c r="AC45" i="14"/>
  <c r="AE45" i="14" s="1" a="1"/>
  <c r="AE45" i="14" s="1"/>
  <c r="Z45" i="14"/>
  <c r="Y45" i="14"/>
  <c r="AA45" i="14" s="1" a="1"/>
  <c r="AA45" i="14" s="1"/>
  <c r="BY44" i="14"/>
  <c r="CA44" i="14" s="1" a="1"/>
  <c r="CA44" i="14" s="1"/>
  <c r="BV44" i="14"/>
  <c r="BU44" i="14"/>
  <c r="BW44" i="14" s="1" a="1"/>
  <c r="BW44" i="14" s="1"/>
  <c r="BR44" i="14"/>
  <c r="BQ44" i="14"/>
  <c r="BS44" i="14" s="1" a="1"/>
  <c r="BS44" i="14" s="1"/>
  <c r="BN44" i="14"/>
  <c r="BM44" i="14"/>
  <c r="BO44" i="14" s="1" a="1"/>
  <c r="BO44" i="14" s="1"/>
  <c r="BJ44" i="14"/>
  <c r="BI44" i="14"/>
  <c r="BK44" i="14" s="1" a="1"/>
  <c r="BK44" i="14" s="1"/>
  <c r="BF44" i="14"/>
  <c r="BE44" i="14"/>
  <c r="BG44" i="14" s="1" a="1"/>
  <c r="BG44" i="14" s="1"/>
  <c r="BB44" i="14"/>
  <c r="BA44" i="14"/>
  <c r="BC44" i="14" s="1" a="1"/>
  <c r="BC44" i="14" s="1"/>
  <c r="AW44" i="14"/>
  <c r="AY44" i="14" s="1" a="1"/>
  <c r="AY44" i="14" s="1"/>
  <c r="AT44" i="14"/>
  <c r="AS44" i="14"/>
  <c r="AU44" i="14" s="1" a="1"/>
  <c r="AU44" i="14" s="1"/>
  <c r="AP44" i="14"/>
  <c r="AO44" i="14"/>
  <c r="AQ44" i="14" s="1" a="1"/>
  <c r="AQ44" i="14" s="1"/>
  <c r="AL44" i="14"/>
  <c r="AK44" i="14"/>
  <c r="AM44" i="14" s="1" a="1"/>
  <c r="AM44" i="14" s="1"/>
  <c r="AH44" i="14"/>
  <c r="AG44" i="14"/>
  <c r="AI44" i="14" s="1" a="1"/>
  <c r="AI44" i="14" s="1"/>
  <c r="AD44" i="14"/>
  <c r="AC44" i="14"/>
  <c r="AE44" i="14" s="1" a="1"/>
  <c r="AE44" i="14" s="1"/>
  <c r="Z44" i="14"/>
  <c r="Y44" i="14"/>
  <c r="AA44" i="14" s="1" a="1"/>
  <c r="AA44" i="14" s="1"/>
  <c r="BY43" i="14"/>
  <c r="CA43" i="14" s="1" a="1"/>
  <c r="CA43" i="14" s="1"/>
  <c r="BV43" i="14"/>
  <c r="BU43" i="14"/>
  <c r="BW43" i="14" s="1" a="1"/>
  <c r="BW43" i="14" s="1"/>
  <c r="BR43" i="14"/>
  <c r="BQ43" i="14"/>
  <c r="BS43" i="14" s="1" a="1"/>
  <c r="BS43" i="14" s="1"/>
  <c r="BN43" i="14"/>
  <c r="BM43" i="14"/>
  <c r="BO43" i="14" s="1" a="1"/>
  <c r="BO43" i="14" s="1"/>
  <c r="BJ43" i="14"/>
  <c r="BI43" i="14"/>
  <c r="BK43" i="14" s="1" a="1"/>
  <c r="BK43" i="14" s="1"/>
  <c r="BG43" i="14" a="1"/>
  <c r="BG43" i="14" s="1"/>
  <c r="BF43" i="14"/>
  <c r="BE43" i="14"/>
  <c r="BB43" i="14"/>
  <c r="BA43" i="14"/>
  <c r="BC43" i="14" s="1" a="1"/>
  <c r="BC43" i="14" s="1"/>
  <c r="AW43" i="14"/>
  <c r="AY43" i="14" s="1" a="1"/>
  <c r="AY43" i="14" s="1"/>
  <c r="AT43" i="14"/>
  <c r="AS43" i="14"/>
  <c r="AU43" i="14" s="1" a="1"/>
  <c r="AU43" i="14" s="1"/>
  <c r="AP43" i="14"/>
  <c r="AO43" i="14"/>
  <c r="AQ43" i="14" s="1" a="1"/>
  <c r="AQ43" i="14" s="1"/>
  <c r="AL43" i="14"/>
  <c r="AK43" i="14"/>
  <c r="AM43" i="14" s="1" a="1"/>
  <c r="AM43" i="14" s="1"/>
  <c r="AH43" i="14"/>
  <c r="AG43" i="14"/>
  <c r="AI43" i="14" s="1" a="1"/>
  <c r="AI43" i="14" s="1"/>
  <c r="AD43" i="14"/>
  <c r="AC43" i="14"/>
  <c r="AE43" i="14" s="1" a="1"/>
  <c r="AE43" i="14" s="1"/>
  <c r="Z43" i="14"/>
  <c r="Y43" i="14"/>
  <c r="AA43" i="14" s="1" a="1"/>
  <c r="AA43" i="14" s="1"/>
  <c r="BY42" i="14"/>
  <c r="CA42" i="14" s="1" a="1"/>
  <c r="CA42" i="14" s="1"/>
  <c r="BV42" i="14"/>
  <c r="BU42" i="14"/>
  <c r="BW42" i="14" s="1" a="1"/>
  <c r="BW42" i="14" s="1"/>
  <c r="BR42" i="14"/>
  <c r="BQ42" i="14"/>
  <c r="BS42" i="14" s="1" a="1"/>
  <c r="BS42" i="14" s="1"/>
  <c r="BN42" i="14"/>
  <c r="BM42" i="14"/>
  <c r="BO42" i="14" s="1" a="1"/>
  <c r="BO42" i="14" s="1"/>
  <c r="BJ42" i="14"/>
  <c r="BI42" i="14"/>
  <c r="BK42" i="14" s="1" a="1"/>
  <c r="BK42" i="14" s="1"/>
  <c r="BF42" i="14"/>
  <c r="BE42" i="14"/>
  <c r="BG42" i="14" s="1" a="1"/>
  <c r="BG42" i="14" s="1"/>
  <c r="BC42" i="14" a="1"/>
  <c r="BC42" i="14" s="1"/>
  <c r="BB42" i="14"/>
  <c r="BA42" i="14"/>
  <c r="AW42" i="14"/>
  <c r="AY42" i="14" s="1" a="1"/>
  <c r="AY42" i="14" s="1"/>
  <c r="AT42" i="14"/>
  <c r="AS42" i="14"/>
  <c r="AU42" i="14" s="1" a="1"/>
  <c r="AU42" i="14" s="1"/>
  <c r="AP42" i="14"/>
  <c r="AO42" i="14"/>
  <c r="AQ42" i="14" s="1" a="1"/>
  <c r="AQ42" i="14" s="1"/>
  <c r="AL42" i="14"/>
  <c r="AK42" i="14"/>
  <c r="AM42" i="14" s="1" a="1"/>
  <c r="AM42" i="14" s="1"/>
  <c r="AH42" i="14"/>
  <c r="AG42" i="14"/>
  <c r="AI42" i="14" s="1" a="1"/>
  <c r="AI42" i="14" s="1"/>
  <c r="AD42" i="14"/>
  <c r="AC42" i="14"/>
  <c r="AE42" i="14" s="1" a="1"/>
  <c r="AE42" i="14" s="1"/>
  <c r="Z42" i="14"/>
  <c r="Y42" i="14"/>
  <c r="AA42" i="14" s="1" a="1"/>
  <c r="AA42" i="14" s="1"/>
  <c r="BY41" i="14"/>
  <c r="CA41" i="14" s="1" a="1"/>
  <c r="CA41" i="14" s="1"/>
  <c r="BV41" i="14"/>
  <c r="BU41" i="14"/>
  <c r="BW41" i="14" s="1" a="1"/>
  <c r="BW41" i="14" s="1"/>
  <c r="BR41" i="14"/>
  <c r="BQ41" i="14"/>
  <c r="BS41" i="14" s="1" a="1"/>
  <c r="BS41" i="14" s="1"/>
  <c r="BN41" i="14"/>
  <c r="BM41" i="14"/>
  <c r="BO41" i="14" s="1" a="1"/>
  <c r="BO41" i="14" s="1"/>
  <c r="BJ41" i="14"/>
  <c r="BI41" i="14"/>
  <c r="BK41" i="14" s="1" a="1"/>
  <c r="BK41" i="14" s="1"/>
  <c r="BF41" i="14"/>
  <c r="BE41" i="14"/>
  <c r="BG41" i="14" s="1" a="1"/>
  <c r="BG41" i="14" s="1"/>
  <c r="BB41" i="14"/>
  <c r="BA41" i="14"/>
  <c r="BC41" i="14" s="1" a="1"/>
  <c r="BC41" i="14" s="1"/>
  <c r="AY41" i="14" a="1"/>
  <c r="AY41" i="14" s="1"/>
  <c r="AW41" i="14"/>
  <c r="AT41" i="14"/>
  <c r="AS41" i="14"/>
  <c r="AU41" i="14" s="1" a="1"/>
  <c r="AU41" i="14" s="1"/>
  <c r="AP41" i="14"/>
  <c r="AO41" i="14"/>
  <c r="AQ41" i="14" s="1" a="1"/>
  <c r="AQ41" i="14" s="1"/>
  <c r="AL41" i="14"/>
  <c r="AK41" i="14"/>
  <c r="AM41" i="14" s="1" a="1"/>
  <c r="AM41" i="14" s="1"/>
  <c r="AH41" i="14"/>
  <c r="AG41" i="14"/>
  <c r="AI41" i="14" s="1" a="1"/>
  <c r="AI41" i="14" s="1"/>
  <c r="AD41" i="14"/>
  <c r="AC41" i="14"/>
  <c r="AE41" i="14" s="1" a="1"/>
  <c r="AE41" i="14" s="1"/>
  <c r="Z41" i="14"/>
  <c r="Y41" i="14"/>
  <c r="AA41" i="14" s="1" a="1"/>
  <c r="AA41" i="14" s="1"/>
  <c r="BY40" i="14"/>
  <c r="CA40" i="14" s="1" a="1"/>
  <c r="CA40" i="14" s="1"/>
  <c r="BV40" i="14"/>
  <c r="BU40" i="14"/>
  <c r="BW40" i="14" s="1" a="1"/>
  <c r="BW40" i="14" s="1"/>
  <c r="BR40" i="14"/>
  <c r="BQ40" i="14"/>
  <c r="BS40" i="14" s="1" a="1"/>
  <c r="BS40" i="14" s="1"/>
  <c r="BN40" i="14"/>
  <c r="BM40" i="14"/>
  <c r="BO40" i="14" s="1" a="1"/>
  <c r="BO40" i="14" s="1"/>
  <c r="BJ40" i="14"/>
  <c r="BI40" i="14"/>
  <c r="BK40" i="14" s="1" a="1"/>
  <c r="BK40" i="14" s="1"/>
  <c r="BF40" i="14"/>
  <c r="BE40" i="14"/>
  <c r="BG40" i="14" s="1" a="1"/>
  <c r="BG40" i="14" s="1"/>
  <c r="BB40" i="14"/>
  <c r="BA40" i="14"/>
  <c r="BC40" i="14" s="1" a="1"/>
  <c r="BC40" i="14" s="1"/>
  <c r="AW40" i="14"/>
  <c r="AY40" i="14" s="1" a="1"/>
  <c r="AY40" i="14" s="1"/>
  <c r="AT40" i="14"/>
  <c r="AS40" i="14"/>
  <c r="AU40" i="14" s="1" a="1"/>
  <c r="AU40" i="14" s="1"/>
  <c r="AP40" i="14"/>
  <c r="AO40" i="14"/>
  <c r="AQ40" i="14" s="1" a="1"/>
  <c r="AQ40" i="14" s="1"/>
  <c r="AL40" i="14"/>
  <c r="AK40" i="14"/>
  <c r="AM40" i="14" s="1" a="1"/>
  <c r="AM40" i="14" s="1"/>
  <c r="AH40" i="14"/>
  <c r="AG40" i="14"/>
  <c r="AI40" i="14" s="1" a="1"/>
  <c r="AI40" i="14" s="1"/>
  <c r="AE40" i="14" a="1"/>
  <c r="AE40" i="14" s="1"/>
  <c r="AD40" i="14"/>
  <c r="AC40" i="14"/>
  <c r="Z40" i="14"/>
  <c r="Y40" i="14"/>
  <c r="AA40" i="14" s="1" a="1"/>
  <c r="AA40" i="14" s="1"/>
  <c r="BY39" i="14"/>
  <c r="CA39" i="14" s="1" a="1"/>
  <c r="CA39" i="14" s="1"/>
  <c r="BV39" i="14"/>
  <c r="BU39" i="14"/>
  <c r="BW39" i="14" s="1" a="1"/>
  <c r="BW39" i="14" s="1"/>
  <c r="BR39" i="14"/>
  <c r="BQ39" i="14"/>
  <c r="BS39" i="14" s="1" a="1"/>
  <c r="BS39" i="14" s="1"/>
  <c r="BN39" i="14"/>
  <c r="BM39" i="14"/>
  <c r="BO39" i="14" s="1" a="1"/>
  <c r="BO39" i="14" s="1"/>
  <c r="BJ39" i="14"/>
  <c r="BI39" i="14"/>
  <c r="BK39" i="14" s="1" a="1"/>
  <c r="BK39" i="14" s="1"/>
  <c r="BF39" i="14"/>
  <c r="BE39" i="14"/>
  <c r="BG39" i="14" s="1" a="1"/>
  <c r="BG39" i="14" s="1"/>
  <c r="BB39" i="14"/>
  <c r="BA39" i="14"/>
  <c r="BC39" i="14" s="1" a="1"/>
  <c r="BC39" i="14" s="1"/>
  <c r="AW39" i="14"/>
  <c r="AY39" i="14" s="1" a="1"/>
  <c r="AY39" i="14" s="1"/>
  <c r="AT39" i="14"/>
  <c r="AS39" i="14"/>
  <c r="AU39" i="14" s="1" a="1"/>
  <c r="AU39" i="14" s="1"/>
  <c r="AP39" i="14"/>
  <c r="AO39" i="14"/>
  <c r="AQ39" i="14" s="1" a="1"/>
  <c r="AQ39" i="14" s="1"/>
  <c r="AL39" i="14"/>
  <c r="AK39" i="14"/>
  <c r="AM39" i="14" s="1" a="1"/>
  <c r="AM39" i="14" s="1"/>
  <c r="AH39" i="14"/>
  <c r="AG39" i="14"/>
  <c r="AI39" i="14" s="1" a="1"/>
  <c r="AI39" i="14" s="1"/>
  <c r="AD39" i="14"/>
  <c r="AC39" i="14"/>
  <c r="AE39" i="14" s="1" a="1"/>
  <c r="AE39" i="14" s="1"/>
  <c r="Z39" i="14"/>
  <c r="Y39" i="14"/>
  <c r="AA39" i="14" s="1" a="1"/>
  <c r="AA39" i="14" s="1"/>
  <c r="BY38" i="14"/>
  <c r="CA38" i="14" s="1" a="1"/>
  <c r="CA38" i="14" s="1"/>
  <c r="BV38" i="14"/>
  <c r="BU38" i="14"/>
  <c r="BW38" i="14" s="1" a="1"/>
  <c r="BW38" i="14" s="1"/>
  <c r="BR38" i="14"/>
  <c r="BQ38" i="14"/>
  <c r="BS38" i="14" s="1" a="1"/>
  <c r="BS38" i="14" s="1"/>
  <c r="BN38" i="14"/>
  <c r="BM38" i="14"/>
  <c r="BO38" i="14" s="1" a="1"/>
  <c r="BO38" i="14" s="1"/>
  <c r="BJ38" i="14"/>
  <c r="BI38" i="14"/>
  <c r="BK38" i="14" s="1" a="1"/>
  <c r="BK38" i="14" s="1"/>
  <c r="BG38" i="14" a="1"/>
  <c r="BG38" i="14" s="1"/>
  <c r="BF38" i="14"/>
  <c r="BE38" i="14"/>
  <c r="BB38" i="14"/>
  <c r="BA38" i="14"/>
  <c r="BC38" i="14" s="1" a="1"/>
  <c r="BC38" i="14" s="1"/>
  <c r="AW38" i="14"/>
  <c r="AY38" i="14" s="1" a="1"/>
  <c r="AY38" i="14" s="1"/>
  <c r="AT38" i="14"/>
  <c r="AS38" i="14"/>
  <c r="AU38" i="14" s="1" a="1"/>
  <c r="AU38" i="14" s="1"/>
  <c r="AP38" i="14"/>
  <c r="AO38" i="14"/>
  <c r="AQ38" i="14" s="1" a="1"/>
  <c r="AQ38" i="14" s="1"/>
  <c r="AL38" i="14"/>
  <c r="AK38" i="14"/>
  <c r="AM38" i="14" s="1" a="1"/>
  <c r="AM38" i="14" s="1"/>
  <c r="AH38" i="14"/>
  <c r="AG38" i="14"/>
  <c r="AI38" i="14" s="1" a="1"/>
  <c r="AI38" i="14" s="1"/>
  <c r="AE38" i="14" a="1"/>
  <c r="AE38" i="14" s="1"/>
  <c r="AD38" i="14"/>
  <c r="AC38" i="14"/>
  <c r="Z38" i="14"/>
  <c r="Y38" i="14"/>
  <c r="AA38" i="14" s="1" a="1"/>
  <c r="AA38" i="14" s="1"/>
  <c r="BY37" i="14"/>
  <c r="CA37" i="14" s="1" a="1"/>
  <c r="CA37" i="14" s="1"/>
  <c r="BV37" i="14"/>
  <c r="BU37" i="14"/>
  <c r="BW37" i="14" s="1" a="1"/>
  <c r="BW37" i="14" s="1"/>
  <c r="BR37" i="14"/>
  <c r="BQ37" i="14"/>
  <c r="BS37" i="14" s="1" a="1"/>
  <c r="BS37" i="14" s="1"/>
  <c r="BN37" i="14"/>
  <c r="BM37" i="14"/>
  <c r="BO37" i="14" s="1" a="1"/>
  <c r="BO37" i="14" s="1"/>
  <c r="BJ37" i="14"/>
  <c r="BI37" i="14"/>
  <c r="BK37" i="14" s="1" a="1"/>
  <c r="BK37" i="14" s="1"/>
  <c r="BF37" i="14"/>
  <c r="BE37" i="14"/>
  <c r="BG37" i="14" s="1" a="1"/>
  <c r="BG37" i="14" s="1"/>
  <c r="BB37" i="14"/>
  <c r="BA37" i="14"/>
  <c r="BC37" i="14" s="1" a="1"/>
  <c r="BC37" i="14" s="1"/>
  <c r="AW37" i="14"/>
  <c r="AY37" i="14" s="1" a="1"/>
  <c r="AY37" i="14" s="1"/>
  <c r="AT37" i="14"/>
  <c r="AS37" i="14"/>
  <c r="AU37" i="14" s="1" a="1"/>
  <c r="AU37" i="14" s="1"/>
  <c r="AP37" i="14"/>
  <c r="AO37" i="14"/>
  <c r="AQ37" i="14" s="1" a="1"/>
  <c r="AQ37" i="14" s="1"/>
  <c r="AL37" i="14"/>
  <c r="AK37" i="14"/>
  <c r="AM37" i="14" s="1" a="1"/>
  <c r="AM37" i="14" s="1"/>
  <c r="AH37" i="14"/>
  <c r="AG37" i="14"/>
  <c r="AI37" i="14" s="1" a="1"/>
  <c r="AI37" i="14" s="1"/>
  <c r="AD37" i="14"/>
  <c r="AC37" i="14"/>
  <c r="AE37" i="14" s="1" a="1"/>
  <c r="AE37" i="14" s="1"/>
  <c r="Z37" i="14"/>
  <c r="Y37" i="14"/>
  <c r="AA37" i="14" s="1" a="1"/>
  <c r="AA37" i="14" s="1"/>
  <c r="BY36" i="14"/>
  <c r="CA36" i="14" s="1" a="1"/>
  <c r="CA36" i="14" s="1"/>
  <c r="BV36" i="14"/>
  <c r="BU36" i="14"/>
  <c r="BW36" i="14" s="1" a="1"/>
  <c r="BW36" i="14" s="1"/>
  <c r="BR36" i="14"/>
  <c r="BQ36" i="14"/>
  <c r="BS36" i="14" s="1" a="1"/>
  <c r="BS36" i="14" s="1"/>
  <c r="BO36" i="14" a="1"/>
  <c r="BO36" i="14" s="1"/>
  <c r="BN36" i="14"/>
  <c r="BM36" i="14"/>
  <c r="BK36" i="14" a="1"/>
  <c r="BK36" i="14" s="1"/>
  <c r="BJ36" i="14"/>
  <c r="BI36" i="14"/>
  <c r="BF36" i="14"/>
  <c r="BE36" i="14"/>
  <c r="BG36" i="14" s="1" a="1"/>
  <c r="BG36" i="14" s="1"/>
  <c r="BB36" i="14"/>
  <c r="BA36" i="14"/>
  <c r="BC36" i="14" s="1" a="1"/>
  <c r="BC36" i="14" s="1"/>
  <c r="AW36" i="14"/>
  <c r="AY36" i="14" s="1" a="1"/>
  <c r="AY36" i="14" s="1"/>
  <c r="AT36" i="14"/>
  <c r="AS36" i="14"/>
  <c r="AU36" i="14" s="1" a="1"/>
  <c r="AU36" i="14" s="1"/>
  <c r="AP36" i="14"/>
  <c r="AO36" i="14"/>
  <c r="AQ36" i="14" s="1" a="1"/>
  <c r="AQ36" i="14" s="1"/>
  <c r="AL36" i="14"/>
  <c r="AK36" i="14"/>
  <c r="AM36" i="14" s="1" a="1"/>
  <c r="AM36" i="14" s="1"/>
  <c r="AH36" i="14"/>
  <c r="AG36" i="14"/>
  <c r="AI36" i="14" s="1" a="1"/>
  <c r="AI36" i="14" s="1"/>
  <c r="AD36" i="14"/>
  <c r="AC36" i="14"/>
  <c r="AE36" i="14" s="1" a="1"/>
  <c r="AE36" i="14" s="1"/>
  <c r="Z36" i="14"/>
  <c r="Y36" i="14"/>
  <c r="AA36" i="14" s="1" a="1"/>
  <c r="AA36" i="14" s="1"/>
  <c r="BY35" i="14"/>
  <c r="CA35" i="14" s="1" a="1"/>
  <c r="CA35" i="14" s="1"/>
  <c r="BW35" i="14" a="1"/>
  <c r="BW35" i="14" s="1"/>
  <c r="BV35" i="14"/>
  <c r="BU35" i="14"/>
  <c r="BR35" i="14"/>
  <c r="BQ35" i="14"/>
  <c r="BS35" i="14" s="1" a="1"/>
  <c r="BS35" i="14" s="1"/>
  <c r="BN35" i="14"/>
  <c r="BM35" i="14"/>
  <c r="BO35" i="14" s="1" a="1"/>
  <c r="BO35" i="14" s="1"/>
  <c r="BJ35" i="14"/>
  <c r="BI35" i="14"/>
  <c r="BK35" i="14" s="1" a="1"/>
  <c r="BK35" i="14" s="1"/>
  <c r="BF35" i="14"/>
  <c r="BE35" i="14"/>
  <c r="BG35" i="14" s="1" a="1"/>
  <c r="BG35" i="14" s="1"/>
  <c r="BB35" i="14"/>
  <c r="BA35" i="14"/>
  <c r="BC35" i="14" s="1" a="1"/>
  <c r="BC35" i="14" s="1"/>
  <c r="AW35" i="14"/>
  <c r="AY35" i="14" s="1" a="1"/>
  <c r="AY35" i="14" s="1"/>
  <c r="AU35" i="14" a="1"/>
  <c r="AU35" i="14" s="1"/>
  <c r="AT35" i="14"/>
  <c r="AS35" i="14"/>
  <c r="AP35" i="14"/>
  <c r="AO35" i="14"/>
  <c r="AQ35" i="14" s="1" a="1"/>
  <c r="AQ35" i="14" s="1"/>
  <c r="AL35" i="14"/>
  <c r="AK35" i="14"/>
  <c r="AM35" i="14" s="1" a="1"/>
  <c r="AM35" i="14" s="1"/>
  <c r="AH35" i="14"/>
  <c r="AG35" i="14"/>
  <c r="AI35" i="14" s="1" a="1"/>
  <c r="AI35" i="14" s="1"/>
  <c r="AD35" i="14"/>
  <c r="AC35" i="14"/>
  <c r="AE35" i="14" s="1" a="1"/>
  <c r="AE35" i="14" s="1"/>
  <c r="Z35" i="14"/>
  <c r="Y35" i="14"/>
  <c r="AA35" i="14" s="1" a="1"/>
  <c r="AA35" i="14" s="1"/>
  <c r="CA34" i="14" a="1"/>
  <c r="CA34" i="14" s="1"/>
  <c r="BY34" i="14"/>
  <c r="BV34" i="14"/>
  <c r="BU34" i="14"/>
  <c r="BW34" i="14" s="1" a="1"/>
  <c r="BW34" i="14" s="1"/>
  <c r="BR34" i="14"/>
  <c r="BQ34" i="14"/>
  <c r="BS34" i="14" s="1" a="1"/>
  <c r="BS34" i="14" s="1"/>
  <c r="BN34" i="14"/>
  <c r="BM34" i="14"/>
  <c r="BO34" i="14" s="1" a="1"/>
  <c r="BO34" i="14" s="1"/>
  <c r="BJ34" i="14"/>
  <c r="BI34" i="14"/>
  <c r="BK34" i="14" s="1" a="1"/>
  <c r="BK34" i="14" s="1"/>
  <c r="BF34" i="14"/>
  <c r="BE34" i="14"/>
  <c r="BG34" i="14" s="1" a="1"/>
  <c r="BG34" i="14" s="1"/>
  <c r="BB34" i="14"/>
  <c r="BA34" i="14"/>
  <c r="BC34" i="14" s="1" a="1"/>
  <c r="BC34" i="14" s="1"/>
  <c r="AW34" i="14"/>
  <c r="AY34" i="14" s="1" a="1"/>
  <c r="AY34" i="14" s="1"/>
  <c r="AT34" i="14"/>
  <c r="AS34" i="14"/>
  <c r="AU34" i="14" s="1" a="1"/>
  <c r="AU34" i="14" s="1"/>
  <c r="AP34" i="14"/>
  <c r="AO34" i="14"/>
  <c r="AQ34" i="14" s="1" a="1"/>
  <c r="AQ34" i="14" s="1"/>
  <c r="AL34" i="14"/>
  <c r="AK34" i="14"/>
  <c r="AM34" i="14" s="1" a="1"/>
  <c r="AM34" i="14" s="1"/>
  <c r="AH34" i="14"/>
  <c r="AG34" i="14"/>
  <c r="AI34" i="14" s="1" a="1"/>
  <c r="AI34" i="14" s="1"/>
  <c r="AD34" i="14"/>
  <c r="AC34" i="14"/>
  <c r="AE34" i="14" s="1" a="1"/>
  <c r="AE34" i="14" s="1"/>
  <c r="Z34" i="14"/>
  <c r="Y34" i="14"/>
  <c r="AA34" i="14" s="1" a="1"/>
  <c r="AA34" i="14" s="1"/>
  <c r="BY33" i="14"/>
  <c r="CA33" i="14" s="1" a="1"/>
  <c r="CA33" i="14" s="1"/>
  <c r="BV33" i="14"/>
  <c r="BU33" i="14"/>
  <c r="BW33" i="14" s="1" a="1"/>
  <c r="BW33" i="14" s="1"/>
  <c r="BR33" i="14"/>
  <c r="BQ33" i="14"/>
  <c r="BS33" i="14" s="1" a="1"/>
  <c r="BS33" i="14" s="1"/>
  <c r="BN33" i="14"/>
  <c r="BM33" i="14"/>
  <c r="BO33" i="14" s="1" a="1"/>
  <c r="BO33" i="14" s="1"/>
  <c r="BJ33" i="14"/>
  <c r="BI33" i="14"/>
  <c r="BK33" i="14" s="1" a="1"/>
  <c r="BK33" i="14" s="1"/>
  <c r="BF33" i="14"/>
  <c r="BE33" i="14"/>
  <c r="BG33" i="14" s="1" a="1"/>
  <c r="BG33" i="14" s="1"/>
  <c r="BC33" i="14" a="1"/>
  <c r="BC33" i="14" s="1"/>
  <c r="BB33" i="14"/>
  <c r="BA33" i="14"/>
  <c r="AW33" i="14"/>
  <c r="AY33" i="14" s="1" a="1"/>
  <c r="AY33" i="14" s="1"/>
  <c r="AT33" i="14"/>
  <c r="AS33" i="14"/>
  <c r="AU33" i="14" s="1" a="1"/>
  <c r="AU33" i="14" s="1"/>
  <c r="AP33" i="14"/>
  <c r="AO33" i="14"/>
  <c r="AQ33" i="14" s="1" a="1"/>
  <c r="AQ33" i="14" s="1"/>
  <c r="AL33" i="14"/>
  <c r="AK33" i="14"/>
  <c r="AM33" i="14" s="1" a="1"/>
  <c r="AM33" i="14" s="1"/>
  <c r="AH33" i="14"/>
  <c r="AG33" i="14"/>
  <c r="AI33" i="14" s="1" a="1"/>
  <c r="AI33" i="14" s="1"/>
  <c r="AD33" i="14"/>
  <c r="AC33" i="14"/>
  <c r="AE33" i="14" s="1" a="1"/>
  <c r="AE33" i="14" s="1"/>
  <c r="Z33" i="14"/>
  <c r="Y33" i="14"/>
  <c r="AA33" i="14" s="1" a="1"/>
  <c r="AA33" i="14" s="1"/>
  <c r="BY32" i="14"/>
  <c r="CA32" i="14" s="1" a="1"/>
  <c r="CA32" i="14" s="1"/>
  <c r="BV32" i="14"/>
  <c r="BU32" i="14"/>
  <c r="BW32" i="14" s="1" a="1"/>
  <c r="BW32" i="14" s="1"/>
  <c r="BS32" i="14" a="1"/>
  <c r="BS32" i="14" s="1"/>
  <c r="BR32" i="14"/>
  <c r="BQ32" i="14"/>
  <c r="BN32" i="14"/>
  <c r="BM32" i="14"/>
  <c r="BO32" i="14" s="1" a="1"/>
  <c r="BO32" i="14" s="1"/>
  <c r="BJ32" i="14"/>
  <c r="BI32" i="14"/>
  <c r="BK32" i="14" s="1" a="1"/>
  <c r="BK32" i="14" s="1"/>
  <c r="BG32" i="14" a="1"/>
  <c r="BG32" i="14" s="1"/>
  <c r="BF32" i="14"/>
  <c r="BE32" i="14"/>
  <c r="BB32" i="14"/>
  <c r="BA32" i="14"/>
  <c r="BC32" i="14" s="1" a="1"/>
  <c r="BC32" i="14" s="1"/>
  <c r="AY32" i="14" a="1"/>
  <c r="AY32" i="14" s="1"/>
  <c r="AW32" i="14"/>
  <c r="AT32" i="14"/>
  <c r="AS32" i="14"/>
  <c r="AU32" i="14" s="1" a="1"/>
  <c r="AU32" i="14" s="1"/>
  <c r="AP32" i="14"/>
  <c r="AO32" i="14"/>
  <c r="AQ32" i="14" s="1" a="1"/>
  <c r="AQ32" i="14" s="1"/>
  <c r="AL32" i="14"/>
  <c r="AK32" i="14"/>
  <c r="AM32" i="14" s="1" a="1"/>
  <c r="AM32" i="14" s="1"/>
  <c r="AH32" i="14"/>
  <c r="AG32" i="14"/>
  <c r="AI32" i="14" s="1" a="1"/>
  <c r="AI32" i="14" s="1"/>
  <c r="AD32" i="14"/>
  <c r="AC32" i="14"/>
  <c r="AE32" i="14" s="1" a="1"/>
  <c r="AE32" i="14" s="1"/>
  <c r="Z32" i="14"/>
  <c r="Y32" i="14"/>
  <c r="AA32" i="14" s="1" a="1"/>
  <c r="AA32" i="14" s="1"/>
  <c r="BY31" i="14"/>
  <c r="CA31" i="14" s="1" a="1"/>
  <c r="CA31" i="14" s="1"/>
  <c r="BV31" i="14"/>
  <c r="BU31" i="14"/>
  <c r="BW31" i="14" s="1" a="1"/>
  <c r="BW31" i="14" s="1"/>
  <c r="BR31" i="14"/>
  <c r="BQ31" i="14"/>
  <c r="BS31" i="14" s="1" a="1"/>
  <c r="BS31" i="14" s="1"/>
  <c r="BN31" i="14"/>
  <c r="BM31" i="14"/>
  <c r="BO31" i="14" s="1" a="1"/>
  <c r="BO31" i="14" s="1"/>
  <c r="BJ31" i="14"/>
  <c r="BI31" i="14"/>
  <c r="BK31" i="14" s="1" a="1"/>
  <c r="BK31" i="14" s="1"/>
  <c r="BF31" i="14"/>
  <c r="BE31" i="14"/>
  <c r="BG31" i="14" s="1" a="1"/>
  <c r="BG31" i="14" s="1"/>
  <c r="BB31" i="14"/>
  <c r="BA31" i="14"/>
  <c r="BC31" i="14" s="1" a="1"/>
  <c r="BC31" i="14" s="1"/>
  <c r="AW31" i="14"/>
  <c r="AY31" i="14" s="1" a="1"/>
  <c r="AY31" i="14" s="1"/>
  <c r="AT31" i="14"/>
  <c r="AS31" i="14"/>
  <c r="AU31" i="14" s="1" a="1"/>
  <c r="AU31" i="14" s="1"/>
  <c r="AP31" i="14"/>
  <c r="AO31" i="14"/>
  <c r="AQ31" i="14" s="1" a="1"/>
  <c r="AQ31" i="14" s="1"/>
  <c r="AL31" i="14"/>
  <c r="AK31" i="14"/>
  <c r="AM31" i="14" s="1" a="1"/>
  <c r="AM31" i="14" s="1"/>
  <c r="AH31" i="14"/>
  <c r="AG31" i="14"/>
  <c r="AI31" i="14" s="1" a="1"/>
  <c r="AI31" i="14" s="1"/>
  <c r="AD31" i="14"/>
  <c r="AC31" i="14"/>
  <c r="AE31" i="14" s="1" a="1"/>
  <c r="AE31" i="14" s="1"/>
  <c r="Z31" i="14"/>
  <c r="Y31" i="14"/>
  <c r="AA31" i="14" s="1" a="1"/>
  <c r="AA31" i="14" s="1"/>
  <c r="BY30" i="14"/>
  <c r="CA30" i="14" s="1" a="1"/>
  <c r="CA30" i="14" s="1"/>
  <c r="BV30" i="14"/>
  <c r="BU30" i="14"/>
  <c r="BW30" i="14" s="1" a="1"/>
  <c r="BW30" i="14" s="1"/>
  <c r="BR30" i="14"/>
  <c r="BQ30" i="14"/>
  <c r="BS30" i="14" s="1" a="1"/>
  <c r="BS30" i="14" s="1"/>
  <c r="BN30" i="14"/>
  <c r="BM30" i="14"/>
  <c r="BO30" i="14" s="1" a="1"/>
  <c r="BO30" i="14" s="1"/>
  <c r="BJ30" i="14"/>
  <c r="BI30" i="14"/>
  <c r="BK30" i="14" s="1" a="1"/>
  <c r="BK30" i="14" s="1"/>
  <c r="BF30" i="14"/>
  <c r="BE30" i="14"/>
  <c r="BG30" i="14" s="1" a="1"/>
  <c r="BG30" i="14" s="1"/>
  <c r="BB30" i="14"/>
  <c r="BA30" i="14"/>
  <c r="BC30" i="14" s="1" a="1"/>
  <c r="BC30" i="14" s="1"/>
  <c r="AW30" i="14"/>
  <c r="AY30" i="14" s="1" a="1"/>
  <c r="AY30" i="14" s="1"/>
  <c r="AT30" i="14"/>
  <c r="AS30" i="14"/>
  <c r="AU30" i="14" s="1" a="1"/>
  <c r="AU30" i="14" s="1"/>
  <c r="AP30" i="14"/>
  <c r="AO30" i="14"/>
  <c r="AQ30" i="14" s="1" a="1"/>
  <c r="AQ30" i="14" s="1"/>
  <c r="AL30" i="14"/>
  <c r="AK30" i="14"/>
  <c r="AM30" i="14" s="1" a="1"/>
  <c r="AM30" i="14" s="1"/>
  <c r="AH30" i="14"/>
  <c r="AG30" i="14"/>
  <c r="AI30" i="14" s="1" a="1"/>
  <c r="AI30" i="14" s="1"/>
  <c r="AD30" i="14"/>
  <c r="AC30" i="14"/>
  <c r="AE30" i="14" s="1" a="1"/>
  <c r="AE30" i="14" s="1"/>
  <c r="Z30" i="14"/>
  <c r="Y30" i="14"/>
  <c r="AA30" i="14" s="1" a="1"/>
  <c r="AA30" i="14" s="1"/>
  <c r="BY29" i="14"/>
  <c r="CA29" i="14" s="1" a="1"/>
  <c r="CA29" i="14" s="1"/>
  <c r="BV29" i="14"/>
  <c r="BU29" i="14"/>
  <c r="BW29" i="14" s="1" a="1"/>
  <c r="BW29" i="14" s="1"/>
  <c r="BR29" i="14"/>
  <c r="BQ29" i="14"/>
  <c r="BS29" i="14" s="1" a="1"/>
  <c r="BS29" i="14" s="1"/>
  <c r="BN29" i="14"/>
  <c r="BM29" i="14"/>
  <c r="BO29" i="14" s="1" a="1"/>
  <c r="BO29" i="14" s="1"/>
  <c r="BJ29" i="14"/>
  <c r="BI29" i="14"/>
  <c r="BK29" i="14" s="1" a="1"/>
  <c r="BK29" i="14" s="1"/>
  <c r="BF29" i="14"/>
  <c r="BE29" i="14"/>
  <c r="BG29" i="14" s="1" a="1"/>
  <c r="BG29" i="14" s="1"/>
  <c r="BB29" i="14"/>
  <c r="BA29" i="14"/>
  <c r="BC29" i="14" s="1" a="1"/>
  <c r="BC29" i="14" s="1"/>
  <c r="AW29" i="14"/>
  <c r="AY29" i="14" s="1" a="1"/>
  <c r="AY29" i="14" s="1"/>
  <c r="AT29" i="14"/>
  <c r="AS29" i="14"/>
  <c r="AU29" i="14" s="1" a="1"/>
  <c r="AU29" i="14" s="1"/>
  <c r="AP29" i="14"/>
  <c r="AO29" i="14"/>
  <c r="AQ29" i="14" s="1" a="1"/>
  <c r="AQ29" i="14" s="1"/>
  <c r="AL29" i="14"/>
  <c r="AK29" i="14"/>
  <c r="AM29" i="14" s="1" a="1"/>
  <c r="AM29" i="14" s="1"/>
  <c r="AH29" i="14"/>
  <c r="AG29" i="14"/>
  <c r="AI29" i="14" s="1" a="1"/>
  <c r="AI29" i="14" s="1"/>
  <c r="AD29" i="14"/>
  <c r="AC29" i="14"/>
  <c r="AE29" i="14" s="1" a="1"/>
  <c r="AE29" i="14" s="1"/>
  <c r="Z29" i="14"/>
  <c r="Y29" i="14"/>
  <c r="AA29" i="14" s="1" a="1"/>
  <c r="AA29" i="14" s="1"/>
  <c r="BY28" i="14"/>
  <c r="CA28" i="14" s="1" a="1"/>
  <c r="CA28" i="14" s="1"/>
  <c r="BV28" i="14"/>
  <c r="BU28" i="14"/>
  <c r="BW28" i="14" s="1" a="1"/>
  <c r="BW28" i="14" s="1"/>
  <c r="BR28" i="14"/>
  <c r="BQ28" i="14"/>
  <c r="BS28" i="14" s="1" a="1"/>
  <c r="BS28" i="14" s="1"/>
  <c r="BN28" i="14"/>
  <c r="BM28" i="14"/>
  <c r="BO28" i="14" s="1" a="1"/>
  <c r="BO28" i="14" s="1"/>
  <c r="BJ28" i="14"/>
  <c r="BI28" i="14"/>
  <c r="BK28" i="14" s="1" a="1"/>
  <c r="BK28" i="14" s="1"/>
  <c r="BF28" i="14"/>
  <c r="BE28" i="14"/>
  <c r="BG28" i="14" s="1" a="1"/>
  <c r="BG28" i="14" s="1"/>
  <c r="BB28" i="14"/>
  <c r="BA28" i="14"/>
  <c r="BC28" i="14" s="1" a="1"/>
  <c r="BC28" i="14" s="1"/>
  <c r="AY28" i="14" a="1"/>
  <c r="AY28" i="14" s="1"/>
  <c r="AW28" i="14"/>
  <c r="AT28" i="14"/>
  <c r="AS28" i="14"/>
  <c r="AU28" i="14" s="1" a="1"/>
  <c r="AU28" i="14" s="1"/>
  <c r="AQ28" i="14" a="1"/>
  <c r="AQ28" i="14" s="1"/>
  <c r="AP28" i="14"/>
  <c r="AO28" i="14"/>
  <c r="AL28" i="14"/>
  <c r="AK28" i="14"/>
  <c r="AM28" i="14" s="1" a="1"/>
  <c r="AM28" i="14" s="1"/>
  <c r="AH28" i="14"/>
  <c r="AG28" i="14"/>
  <c r="AI28" i="14" s="1" a="1"/>
  <c r="AI28" i="14" s="1"/>
  <c r="AD28" i="14"/>
  <c r="AC28" i="14"/>
  <c r="AE28" i="14" s="1" a="1"/>
  <c r="AE28" i="14" s="1"/>
  <c r="Z28" i="14"/>
  <c r="Y28" i="14"/>
  <c r="AA28" i="14" s="1" a="1"/>
  <c r="AA28" i="14" s="1"/>
  <c r="BY27" i="14"/>
  <c r="CA27" i="14" s="1" a="1"/>
  <c r="CA27" i="14" s="1"/>
  <c r="BV27" i="14"/>
  <c r="BU27" i="14"/>
  <c r="BW27" i="14" s="1" a="1"/>
  <c r="BW27" i="14" s="1"/>
  <c r="BR27" i="14"/>
  <c r="BQ27" i="14"/>
  <c r="BS27" i="14" s="1" a="1"/>
  <c r="BS27" i="14" s="1"/>
  <c r="BN27" i="14"/>
  <c r="BM27" i="14"/>
  <c r="BO27" i="14" s="1" a="1"/>
  <c r="BO27" i="14" s="1"/>
  <c r="BK27" i="14" a="1"/>
  <c r="BK27" i="14" s="1"/>
  <c r="BJ27" i="14"/>
  <c r="BI27" i="14"/>
  <c r="BF27" i="14"/>
  <c r="BE27" i="14"/>
  <c r="BG27" i="14" s="1" a="1"/>
  <c r="BG27" i="14" s="1"/>
  <c r="BB27" i="14"/>
  <c r="BA27" i="14"/>
  <c r="BC27" i="14" s="1" a="1"/>
  <c r="BC27" i="14" s="1"/>
  <c r="AW27" i="14"/>
  <c r="AY27" i="14" s="1" a="1"/>
  <c r="AY27" i="14" s="1"/>
  <c r="AU27" i="14" a="1"/>
  <c r="AU27" i="14" s="1"/>
  <c r="AT27" i="14"/>
  <c r="AS27" i="14"/>
  <c r="AP27" i="14"/>
  <c r="AO27" i="14"/>
  <c r="AQ27" i="14" s="1" a="1"/>
  <c r="AQ27" i="14" s="1"/>
  <c r="AL27" i="14"/>
  <c r="AK27" i="14"/>
  <c r="AM27" i="14" s="1" a="1"/>
  <c r="AM27" i="14" s="1"/>
  <c r="AH27" i="14"/>
  <c r="AG27" i="14"/>
  <c r="AI27" i="14" s="1" a="1"/>
  <c r="AI27" i="14" s="1"/>
  <c r="AD27" i="14"/>
  <c r="AC27" i="14"/>
  <c r="AE27" i="14" s="1" a="1"/>
  <c r="AE27" i="14" s="1"/>
  <c r="Z27" i="14"/>
  <c r="Y27" i="14"/>
  <c r="AA27" i="14" s="1" a="1"/>
  <c r="AA27" i="14" s="1"/>
  <c r="BY26" i="14"/>
  <c r="CA26" i="14" s="1" a="1"/>
  <c r="CA26" i="14" s="1"/>
  <c r="BV26" i="14"/>
  <c r="BU26" i="14"/>
  <c r="BW26" i="14" s="1" a="1"/>
  <c r="BW26" i="14" s="1"/>
  <c r="BR26" i="14"/>
  <c r="BQ26" i="14"/>
  <c r="BS26" i="14" s="1" a="1"/>
  <c r="BS26" i="14" s="1"/>
  <c r="BN26" i="14"/>
  <c r="BM26" i="14"/>
  <c r="BO26" i="14" s="1" a="1"/>
  <c r="BO26" i="14" s="1"/>
  <c r="BJ26" i="14"/>
  <c r="BI26" i="14"/>
  <c r="BK26" i="14" s="1" a="1"/>
  <c r="BK26" i="14" s="1"/>
  <c r="BF26" i="14"/>
  <c r="BE26" i="14"/>
  <c r="BG26" i="14" s="1" a="1"/>
  <c r="BG26" i="14" s="1"/>
  <c r="BB26" i="14"/>
  <c r="BA26" i="14"/>
  <c r="BC26" i="14" s="1" a="1"/>
  <c r="BC26" i="14" s="1"/>
  <c r="AW26" i="14"/>
  <c r="AY26" i="14" s="1" a="1"/>
  <c r="AY26" i="14" s="1"/>
  <c r="AU26" i="14" a="1"/>
  <c r="AU26" i="14" s="1"/>
  <c r="AT26" i="14"/>
  <c r="AS26" i="14"/>
  <c r="AP26" i="14"/>
  <c r="AO26" i="14"/>
  <c r="AQ26" i="14" s="1" a="1"/>
  <c r="AQ26" i="14" s="1"/>
  <c r="AL26" i="14"/>
  <c r="AK26" i="14"/>
  <c r="AM26" i="14" s="1" a="1"/>
  <c r="AM26" i="14" s="1"/>
  <c r="AH26" i="14"/>
  <c r="AG26" i="14"/>
  <c r="AI26" i="14" s="1" a="1"/>
  <c r="AI26" i="14" s="1"/>
  <c r="AD26" i="14"/>
  <c r="AC26" i="14"/>
  <c r="AE26" i="14" s="1" a="1"/>
  <c r="AE26" i="14" s="1"/>
  <c r="Z26" i="14"/>
  <c r="Y26" i="14"/>
  <c r="AA26" i="14" s="1" a="1"/>
  <c r="AA26" i="14" s="1"/>
  <c r="BY25" i="14"/>
  <c r="CA25" i="14" s="1" a="1"/>
  <c r="CA25" i="14" s="1"/>
  <c r="BV25" i="14"/>
  <c r="BU25" i="14"/>
  <c r="BW25" i="14" s="1" a="1"/>
  <c r="BW25" i="14" s="1"/>
  <c r="BS25" i="14" a="1"/>
  <c r="BS25" i="14" s="1"/>
  <c r="BR25" i="14"/>
  <c r="BQ25" i="14"/>
  <c r="BN25" i="14"/>
  <c r="BM25" i="14"/>
  <c r="BO25" i="14" s="1" a="1"/>
  <c r="BO25" i="14" s="1"/>
  <c r="BJ25" i="14"/>
  <c r="BI25" i="14"/>
  <c r="BK25" i="14" s="1" a="1"/>
  <c r="BK25" i="14" s="1"/>
  <c r="BF25" i="14"/>
  <c r="BE25" i="14"/>
  <c r="BG25" i="14" s="1" a="1"/>
  <c r="BG25" i="14" s="1"/>
  <c r="BB25" i="14"/>
  <c r="BA25" i="14"/>
  <c r="BC25" i="14" s="1" a="1"/>
  <c r="BC25" i="14" s="1"/>
  <c r="AW25" i="14"/>
  <c r="AY25" i="14" s="1" a="1"/>
  <c r="AY25" i="14" s="1"/>
  <c r="AT25" i="14"/>
  <c r="AS25" i="14"/>
  <c r="AU25" i="14" s="1" a="1"/>
  <c r="AU25" i="14" s="1"/>
  <c r="AP25" i="14"/>
  <c r="AO25" i="14"/>
  <c r="AQ25" i="14" s="1" a="1"/>
  <c r="AQ25" i="14" s="1"/>
  <c r="AL25" i="14"/>
  <c r="AK25" i="14"/>
  <c r="AM25" i="14" s="1" a="1"/>
  <c r="AM25" i="14" s="1"/>
  <c r="AH25" i="14"/>
  <c r="AG25" i="14"/>
  <c r="AI25" i="14" s="1" a="1"/>
  <c r="AI25" i="14" s="1"/>
  <c r="AD25" i="14"/>
  <c r="AC25" i="14"/>
  <c r="AE25" i="14" s="1" a="1"/>
  <c r="AE25" i="14" s="1"/>
  <c r="Z25" i="14"/>
  <c r="Y25" i="14"/>
  <c r="AA25" i="14" s="1" a="1"/>
  <c r="AA25" i="14" s="1"/>
  <c r="BY24" i="14"/>
  <c r="CA24" i="14" s="1" a="1"/>
  <c r="CA24" i="14" s="1"/>
  <c r="BV24" i="14"/>
  <c r="BU24" i="14"/>
  <c r="BW24" i="14" s="1" a="1"/>
  <c r="BW24" i="14" s="1"/>
  <c r="BR24" i="14"/>
  <c r="BQ24" i="14"/>
  <c r="BS24" i="14" s="1" a="1"/>
  <c r="BS24" i="14" s="1"/>
  <c r="BN24" i="14"/>
  <c r="BM24" i="14"/>
  <c r="BO24" i="14" s="1" a="1"/>
  <c r="BO24" i="14" s="1"/>
  <c r="BJ24" i="14"/>
  <c r="BI24" i="14"/>
  <c r="BK24" i="14" s="1" a="1"/>
  <c r="BK24" i="14" s="1"/>
  <c r="BF24" i="14"/>
  <c r="BE24" i="14"/>
  <c r="BG24" i="14" s="1" a="1"/>
  <c r="BG24" i="14" s="1"/>
  <c r="BB24" i="14"/>
  <c r="BA24" i="14"/>
  <c r="BC24" i="14" s="1" a="1"/>
  <c r="BC24" i="14" s="1"/>
  <c r="AY24" i="14" a="1"/>
  <c r="AY24" i="14" s="1"/>
  <c r="AW24" i="14"/>
  <c r="AT24" i="14"/>
  <c r="AS24" i="14"/>
  <c r="AU24" i="14" s="1" a="1"/>
  <c r="AU24" i="14" s="1"/>
  <c r="AP24" i="14"/>
  <c r="AO24" i="14"/>
  <c r="AQ24" i="14" s="1" a="1"/>
  <c r="AQ24" i="14" s="1"/>
  <c r="AL24" i="14"/>
  <c r="AK24" i="14"/>
  <c r="AM24" i="14" s="1" a="1"/>
  <c r="AM24" i="14" s="1"/>
  <c r="AH24" i="14"/>
  <c r="AG24" i="14"/>
  <c r="AI24" i="14" s="1" a="1"/>
  <c r="AI24" i="14" s="1"/>
  <c r="AD24" i="14"/>
  <c r="AC24" i="14"/>
  <c r="AE24" i="14" s="1" a="1"/>
  <c r="AE24" i="14" s="1"/>
  <c r="Z24" i="14"/>
  <c r="Y24" i="14"/>
  <c r="AA24" i="14" s="1" a="1"/>
  <c r="AA24" i="14" s="1"/>
  <c r="BY23" i="14"/>
  <c r="CA23" i="14" s="1" a="1"/>
  <c r="CA23" i="14" s="1"/>
  <c r="BV23" i="14"/>
  <c r="BU23" i="14"/>
  <c r="BW23" i="14" s="1" a="1"/>
  <c r="BW23" i="14" s="1"/>
  <c r="BR23" i="14"/>
  <c r="BQ23" i="14"/>
  <c r="BS23" i="14" s="1" a="1"/>
  <c r="BS23" i="14" s="1"/>
  <c r="BN23" i="14"/>
  <c r="BM23" i="14"/>
  <c r="BO23" i="14" s="1" a="1"/>
  <c r="BO23" i="14" s="1"/>
  <c r="BJ23" i="14"/>
  <c r="BI23" i="14"/>
  <c r="BK23" i="14" s="1" a="1"/>
  <c r="BK23" i="14" s="1"/>
  <c r="BF23" i="14"/>
  <c r="BE23" i="14"/>
  <c r="BG23" i="14" s="1" a="1"/>
  <c r="BG23" i="14" s="1"/>
  <c r="BB23" i="14"/>
  <c r="BA23" i="14"/>
  <c r="BC23" i="14" s="1" a="1"/>
  <c r="BC23" i="14" s="1"/>
  <c r="AW23" i="14"/>
  <c r="AY23" i="14" s="1" a="1"/>
  <c r="AY23" i="14" s="1"/>
  <c r="AT23" i="14"/>
  <c r="AS23" i="14"/>
  <c r="AU23" i="14" s="1" a="1"/>
  <c r="AU23" i="14" s="1"/>
  <c r="AP23" i="14"/>
  <c r="AO23" i="14"/>
  <c r="AQ23" i="14" s="1" a="1"/>
  <c r="AQ23" i="14" s="1"/>
  <c r="AL23" i="14"/>
  <c r="AK23" i="14"/>
  <c r="AM23" i="14" s="1" a="1"/>
  <c r="AM23" i="14" s="1"/>
  <c r="AH23" i="14"/>
  <c r="AG23" i="14"/>
  <c r="AI23" i="14" s="1" a="1"/>
  <c r="AI23" i="14" s="1"/>
  <c r="AD23" i="14"/>
  <c r="AC23" i="14"/>
  <c r="AE23" i="14" s="1" a="1"/>
  <c r="AE23" i="14" s="1"/>
  <c r="Z23" i="14"/>
  <c r="Y23" i="14"/>
  <c r="AA23" i="14" s="1" a="1"/>
  <c r="AA23" i="14" s="1"/>
  <c r="BY22" i="14"/>
  <c r="CA22" i="14" s="1" a="1"/>
  <c r="CA22" i="14" s="1"/>
  <c r="BV22" i="14"/>
  <c r="BU22" i="14"/>
  <c r="BW22" i="14" s="1" a="1"/>
  <c r="BW22" i="14" s="1"/>
  <c r="BR22" i="14"/>
  <c r="BQ22" i="14"/>
  <c r="BS22" i="14" s="1" a="1"/>
  <c r="BS22" i="14" s="1"/>
  <c r="BN22" i="14"/>
  <c r="BM22" i="14"/>
  <c r="BO22" i="14" s="1" a="1"/>
  <c r="BO22" i="14" s="1"/>
  <c r="BJ22" i="14"/>
  <c r="BI22" i="14"/>
  <c r="BK22" i="14" s="1" a="1"/>
  <c r="BK22" i="14" s="1"/>
  <c r="BF22" i="14"/>
  <c r="BE22" i="14"/>
  <c r="BG22" i="14" s="1" a="1"/>
  <c r="BG22" i="14" s="1"/>
  <c r="BB22" i="14"/>
  <c r="BA22" i="14"/>
  <c r="BC22" i="14" s="1" a="1"/>
  <c r="BC22" i="14" s="1"/>
  <c r="AW22" i="14"/>
  <c r="AY22" i="14" s="1" a="1"/>
  <c r="AY22" i="14" s="1"/>
  <c r="AT22" i="14"/>
  <c r="AS22" i="14"/>
  <c r="AU22" i="14" s="1" a="1"/>
  <c r="AU22" i="14" s="1"/>
  <c r="AP22" i="14"/>
  <c r="AO22" i="14"/>
  <c r="AQ22" i="14" s="1" a="1"/>
  <c r="AQ22" i="14" s="1"/>
  <c r="AL22" i="14"/>
  <c r="AK22" i="14"/>
  <c r="AM22" i="14" s="1" a="1"/>
  <c r="AM22" i="14" s="1"/>
  <c r="AH22" i="14"/>
  <c r="AG22" i="14"/>
  <c r="AI22" i="14" s="1" a="1"/>
  <c r="AI22" i="14" s="1"/>
  <c r="AD22" i="14"/>
  <c r="AC22" i="14"/>
  <c r="AE22" i="14" s="1" a="1"/>
  <c r="AE22" i="14" s="1"/>
  <c r="Z22" i="14"/>
  <c r="Y22" i="14"/>
  <c r="AA22" i="14" s="1" a="1"/>
  <c r="AA22" i="14" s="1"/>
  <c r="BY21" i="14"/>
  <c r="CA21" i="14" s="1" a="1"/>
  <c r="CA21" i="14" s="1"/>
  <c r="BV21" i="14"/>
  <c r="BU21" i="14"/>
  <c r="BW21" i="14" s="1" a="1"/>
  <c r="BW21" i="14" s="1"/>
  <c r="BR21" i="14"/>
  <c r="BQ21" i="14"/>
  <c r="BS21" i="14" s="1" a="1"/>
  <c r="BS21" i="14" s="1"/>
  <c r="BN21" i="14"/>
  <c r="BM21" i="14"/>
  <c r="BO21" i="14" s="1" a="1"/>
  <c r="BO21" i="14" s="1"/>
  <c r="BJ21" i="14"/>
  <c r="BI21" i="14"/>
  <c r="BK21" i="14" s="1" a="1"/>
  <c r="BK21" i="14" s="1"/>
  <c r="BF21" i="14"/>
  <c r="BE21" i="14"/>
  <c r="BG21" i="14" s="1" a="1"/>
  <c r="BG21" i="14" s="1"/>
  <c r="BB21" i="14"/>
  <c r="BA21" i="14"/>
  <c r="BC21" i="14" s="1" a="1"/>
  <c r="BC21" i="14" s="1"/>
  <c r="AW21" i="14"/>
  <c r="AY21" i="14" s="1" a="1"/>
  <c r="AY21" i="14" s="1"/>
  <c r="AT21" i="14"/>
  <c r="AS21" i="14"/>
  <c r="AU21" i="14" s="1" a="1"/>
  <c r="AU21" i="14" s="1"/>
  <c r="AP21" i="14"/>
  <c r="AO21" i="14"/>
  <c r="AQ21" i="14" s="1" a="1"/>
  <c r="AQ21" i="14" s="1"/>
  <c r="AL21" i="14"/>
  <c r="AK21" i="14"/>
  <c r="AM21" i="14" s="1" a="1"/>
  <c r="AM21" i="14" s="1"/>
  <c r="AH21" i="14"/>
  <c r="AG21" i="14"/>
  <c r="AI21" i="14" s="1" a="1"/>
  <c r="AI21" i="14" s="1"/>
  <c r="AD21" i="14"/>
  <c r="AC21" i="14"/>
  <c r="AE21" i="14" s="1" a="1"/>
  <c r="AE21" i="14" s="1"/>
  <c r="Z21" i="14"/>
  <c r="Y21" i="14"/>
  <c r="AA21" i="14" s="1" a="1"/>
  <c r="AA21" i="14" s="1"/>
  <c r="BY20" i="14"/>
  <c r="CA20" i="14" s="1" a="1"/>
  <c r="CA20" i="14" s="1"/>
  <c r="BV20" i="14"/>
  <c r="BU20" i="14"/>
  <c r="BW20" i="14" s="1" a="1"/>
  <c r="BW20" i="14" s="1"/>
  <c r="BR20" i="14"/>
  <c r="BQ20" i="14"/>
  <c r="BS20" i="14" s="1" a="1"/>
  <c r="BS20" i="14" s="1"/>
  <c r="BN20" i="14"/>
  <c r="BM20" i="14"/>
  <c r="BO20" i="14" s="1" a="1"/>
  <c r="BO20" i="14" s="1"/>
  <c r="BJ20" i="14"/>
  <c r="BI20" i="14"/>
  <c r="BK20" i="14" s="1" a="1"/>
  <c r="BK20" i="14" s="1"/>
  <c r="BF20" i="14"/>
  <c r="BE20" i="14"/>
  <c r="BG20" i="14" s="1" a="1"/>
  <c r="BG20" i="14" s="1"/>
  <c r="BB20" i="14"/>
  <c r="BA20" i="14"/>
  <c r="BC20" i="14" s="1" a="1"/>
  <c r="BC20" i="14" s="1"/>
  <c r="AW20" i="14"/>
  <c r="AY20" i="14" s="1" a="1"/>
  <c r="AY20" i="14" s="1"/>
  <c r="AT20" i="14"/>
  <c r="AS20" i="14"/>
  <c r="AU20" i="14" s="1" a="1"/>
  <c r="AU20" i="14" s="1"/>
  <c r="AP20" i="14"/>
  <c r="AO20" i="14"/>
  <c r="AQ20" i="14" s="1" a="1"/>
  <c r="AQ20" i="14" s="1"/>
  <c r="AL20" i="14"/>
  <c r="AK20" i="14"/>
  <c r="AM20" i="14" s="1" a="1"/>
  <c r="AM20" i="14" s="1"/>
  <c r="AH20" i="14"/>
  <c r="AG20" i="14"/>
  <c r="AI20" i="14" s="1" a="1"/>
  <c r="AI20" i="14" s="1"/>
  <c r="AD20" i="14"/>
  <c r="AC20" i="14"/>
  <c r="AE20" i="14" s="1" a="1"/>
  <c r="AE20" i="14" s="1"/>
  <c r="Z20" i="14"/>
  <c r="Y20" i="14"/>
  <c r="AA20" i="14" s="1" a="1"/>
  <c r="AA20" i="14" s="1"/>
  <c r="BY19" i="14"/>
  <c r="CA19" i="14" s="1" a="1"/>
  <c r="CA19" i="14" s="1"/>
  <c r="BV19" i="14"/>
  <c r="BU19" i="14"/>
  <c r="BW19" i="14" s="1" a="1"/>
  <c r="BW19" i="14" s="1"/>
  <c r="BR19" i="14"/>
  <c r="BQ19" i="14"/>
  <c r="BS19" i="14" s="1" a="1"/>
  <c r="BS19" i="14" s="1"/>
  <c r="BN19" i="14"/>
  <c r="BM19" i="14"/>
  <c r="BO19" i="14" s="1" a="1"/>
  <c r="BO19" i="14" s="1"/>
  <c r="BJ19" i="14"/>
  <c r="BI19" i="14"/>
  <c r="BK19" i="14" s="1" a="1"/>
  <c r="BK19" i="14" s="1"/>
  <c r="BG19" i="14" a="1"/>
  <c r="BG19" i="14" s="1"/>
  <c r="BF19" i="14"/>
  <c r="BE19" i="14"/>
  <c r="BB19" i="14"/>
  <c r="BA19" i="14"/>
  <c r="BC19" i="14" s="1" a="1"/>
  <c r="BC19" i="14" s="1"/>
  <c r="AW19" i="14"/>
  <c r="AY19" i="14" s="1" a="1"/>
  <c r="AY19" i="14" s="1"/>
  <c r="AT19" i="14"/>
  <c r="AS19" i="14"/>
  <c r="AU19" i="14" s="1" a="1"/>
  <c r="AU19" i="14" s="1"/>
  <c r="AP19" i="14"/>
  <c r="AO19" i="14"/>
  <c r="AQ19" i="14" s="1" a="1"/>
  <c r="AQ19" i="14" s="1"/>
  <c r="AL19" i="14"/>
  <c r="AK19" i="14"/>
  <c r="AM19" i="14" s="1" a="1"/>
  <c r="AM19" i="14" s="1"/>
  <c r="AH19" i="14"/>
  <c r="AG19" i="14"/>
  <c r="AI19" i="14" s="1" a="1"/>
  <c r="AI19" i="14" s="1"/>
  <c r="AD19" i="14"/>
  <c r="AC19" i="14"/>
  <c r="AE19" i="14" s="1" a="1"/>
  <c r="AE19" i="14" s="1"/>
  <c r="Z19" i="14"/>
  <c r="Y19" i="14"/>
  <c r="AA19" i="14" s="1" a="1"/>
  <c r="AA19" i="14" s="1"/>
  <c r="L19" i="14"/>
  <c r="BY117" i="13"/>
  <c r="CA117" i="13" s="1" a="1"/>
  <c r="CA117" i="13" s="1"/>
  <c r="BV117" i="13"/>
  <c r="BU117" i="13"/>
  <c r="BW117" i="13" s="1" a="1"/>
  <c r="BW117" i="13" s="1"/>
  <c r="BR117" i="13"/>
  <c r="BQ117" i="13"/>
  <c r="BS117" i="13" s="1" a="1"/>
  <c r="BS117" i="13" s="1"/>
  <c r="BO117" i="13" a="1"/>
  <c r="BO117" i="13" s="1"/>
  <c r="BN117" i="13"/>
  <c r="BM117" i="13"/>
  <c r="BJ117" i="13"/>
  <c r="BI117" i="13"/>
  <c r="BK117" i="13" s="1" a="1"/>
  <c r="BK117" i="13" s="1"/>
  <c r="BF117" i="13"/>
  <c r="BE117" i="13"/>
  <c r="BG117" i="13" s="1" a="1"/>
  <c r="BG117" i="13" s="1"/>
  <c r="BB117" i="13"/>
  <c r="BA117" i="13"/>
  <c r="BC117" i="13" s="1" a="1"/>
  <c r="BC117" i="13" s="1"/>
  <c r="AW117" i="13"/>
  <c r="AY117" i="13" s="1" a="1"/>
  <c r="AY117" i="13" s="1"/>
  <c r="AT117" i="13"/>
  <c r="AS117" i="13"/>
  <c r="AU117" i="13" s="1" a="1"/>
  <c r="AU117" i="13" s="1"/>
  <c r="AP117" i="13"/>
  <c r="AO117" i="13"/>
  <c r="AQ117" i="13" s="1" a="1"/>
  <c r="AQ117" i="13" s="1"/>
  <c r="AL117" i="13"/>
  <c r="AK117" i="13"/>
  <c r="AM117" i="13" s="1" a="1"/>
  <c r="AM117" i="13" s="1"/>
  <c r="AI117" i="13" a="1"/>
  <c r="AI117" i="13" s="1"/>
  <c r="AH117" i="13"/>
  <c r="AG117" i="13"/>
  <c r="AD117" i="13"/>
  <c r="AC117" i="13"/>
  <c r="AE117" i="13" s="1" a="1"/>
  <c r="AE117" i="13" s="1"/>
  <c r="Z117" i="13"/>
  <c r="Y117" i="13"/>
  <c r="AA117" i="13" s="1" a="1"/>
  <c r="AA117" i="13" s="1"/>
  <c r="CA116" i="13" a="1"/>
  <c r="CA116" i="13" s="1"/>
  <c r="BY116" i="13"/>
  <c r="BV116" i="13"/>
  <c r="BU116" i="13"/>
  <c r="BW116" i="13" s="1" a="1"/>
  <c r="BW116" i="13" s="1"/>
  <c r="BS116" i="13" a="1"/>
  <c r="BS116" i="13" s="1"/>
  <c r="BR116" i="13"/>
  <c r="BQ116" i="13"/>
  <c r="BN116" i="13"/>
  <c r="BM116" i="13"/>
  <c r="BO116" i="13" s="1" a="1"/>
  <c r="BO116" i="13" s="1"/>
  <c r="BJ116" i="13"/>
  <c r="BI116" i="13"/>
  <c r="BK116" i="13" s="1" a="1"/>
  <c r="BK116" i="13" s="1"/>
  <c r="BF116" i="13"/>
  <c r="BE116" i="13"/>
  <c r="BG116" i="13" s="1" a="1"/>
  <c r="BG116" i="13" s="1"/>
  <c r="BB116" i="13"/>
  <c r="BA116" i="13"/>
  <c r="BC116" i="13" s="1" a="1"/>
  <c r="BC116" i="13" s="1"/>
  <c r="AW116" i="13"/>
  <c r="AY116" i="13" s="1" a="1"/>
  <c r="AY116" i="13" s="1"/>
  <c r="AT116" i="13"/>
  <c r="AS116" i="13"/>
  <c r="AU116" i="13" s="1" a="1"/>
  <c r="AU116" i="13" s="1"/>
  <c r="AQ116" i="13" a="1"/>
  <c r="AQ116" i="13" s="1"/>
  <c r="AP116" i="13"/>
  <c r="AO116" i="13"/>
  <c r="AM116" i="13" a="1"/>
  <c r="AM116" i="13" s="1"/>
  <c r="AL116" i="13"/>
  <c r="AK116" i="13"/>
  <c r="AI116" i="13" a="1"/>
  <c r="AI116" i="13" s="1"/>
  <c r="AH116" i="13"/>
  <c r="AG116" i="13"/>
  <c r="AD116" i="13"/>
  <c r="AC116" i="13"/>
  <c r="AE116" i="13" s="1" a="1"/>
  <c r="AE116" i="13" s="1"/>
  <c r="Z116" i="13"/>
  <c r="Y116" i="13"/>
  <c r="AA116" i="13" s="1" a="1"/>
  <c r="AA116" i="13" s="1"/>
  <c r="BY115" i="13"/>
  <c r="CA115" i="13" s="1" a="1"/>
  <c r="CA115" i="13" s="1"/>
  <c r="BV115" i="13"/>
  <c r="BU115" i="13"/>
  <c r="BW115" i="13" s="1" a="1"/>
  <c r="BW115" i="13" s="1"/>
  <c r="BS115" i="13" a="1"/>
  <c r="BS115" i="13" s="1"/>
  <c r="BR115" i="13"/>
  <c r="BQ115" i="13"/>
  <c r="BO115" i="13" a="1"/>
  <c r="BO115" i="13" s="1"/>
  <c r="BN115" i="13"/>
  <c r="BM115" i="13"/>
  <c r="BJ115" i="13"/>
  <c r="BI115" i="13"/>
  <c r="BK115" i="13" s="1" a="1"/>
  <c r="BK115" i="13" s="1"/>
  <c r="BF115" i="13"/>
  <c r="BE115" i="13"/>
  <c r="BG115" i="13" s="1" a="1"/>
  <c r="BG115" i="13" s="1"/>
  <c r="BB115" i="13"/>
  <c r="BA115" i="13"/>
  <c r="BC115" i="13" s="1" a="1"/>
  <c r="BC115" i="13" s="1"/>
  <c r="AW115" i="13"/>
  <c r="AY115" i="13" s="1" a="1"/>
  <c r="AY115" i="13" s="1"/>
  <c r="AT115" i="13"/>
  <c r="AS115" i="13"/>
  <c r="AU115" i="13" s="1" a="1"/>
  <c r="AU115" i="13" s="1"/>
  <c r="AP115" i="13"/>
  <c r="AO115" i="13"/>
  <c r="AQ115" i="13" s="1" a="1"/>
  <c r="AQ115" i="13" s="1"/>
  <c r="AL115" i="13"/>
  <c r="AK115" i="13"/>
  <c r="AM115" i="13" s="1" a="1"/>
  <c r="AM115" i="13" s="1"/>
  <c r="AH115" i="13"/>
  <c r="AG115" i="13"/>
  <c r="AI115" i="13" s="1" a="1"/>
  <c r="AI115" i="13" s="1"/>
  <c r="AD115" i="13"/>
  <c r="AC115" i="13"/>
  <c r="AE115" i="13" s="1" a="1"/>
  <c r="AE115" i="13" s="1"/>
  <c r="Z115" i="13"/>
  <c r="Y115" i="13"/>
  <c r="AA115" i="13" s="1" a="1"/>
  <c r="AA115" i="13" s="1"/>
  <c r="BY114" i="13"/>
  <c r="CA114" i="13" s="1" a="1"/>
  <c r="CA114" i="13" s="1"/>
  <c r="BV114" i="13"/>
  <c r="BU114" i="13"/>
  <c r="BW114" i="13" s="1" a="1"/>
  <c r="BW114" i="13" s="1"/>
  <c r="BR114" i="13"/>
  <c r="BQ114" i="13"/>
  <c r="BS114" i="13" s="1" a="1"/>
  <c r="BS114" i="13" s="1"/>
  <c r="BN114" i="13"/>
  <c r="BM114" i="13"/>
  <c r="BO114" i="13" s="1" a="1"/>
  <c r="BO114" i="13" s="1"/>
  <c r="BJ114" i="13"/>
  <c r="BI114" i="13"/>
  <c r="BK114" i="13" s="1" a="1"/>
  <c r="BK114" i="13" s="1"/>
  <c r="BG114" i="13" a="1"/>
  <c r="BG114" i="13" s="1"/>
  <c r="BF114" i="13"/>
  <c r="BE114" i="13"/>
  <c r="BC114" i="13" a="1"/>
  <c r="BC114" i="13" s="1"/>
  <c r="BB114" i="13"/>
  <c r="BA114" i="13"/>
  <c r="AW114" i="13"/>
  <c r="AY114" i="13" s="1" a="1"/>
  <c r="AY114" i="13" s="1"/>
  <c r="AT114" i="13"/>
  <c r="AS114" i="13"/>
  <c r="AU114" i="13" s="1" a="1"/>
  <c r="AU114" i="13" s="1"/>
  <c r="AP114" i="13"/>
  <c r="AO114" i="13"/>
  <c r="AQ114" i="13" s="1" a="1"/>
  <c r="AQ114" i="13" s="1"/>
  <c r="AL114" i="13"/>
  <c r="AK114" i="13"/>
  <c r="AM114" i="13" s="1" a="1"/>
  <c r="AM114" i="13" s="1"/>
  <c r="AH114" i="13"/>
  <c r="AG114" i="13"/>
  <c r="AI114" i="13" s="1" a="1"/>
  <c r="AI114" i="13" s="1"/>
  <c r="AD114" i="13"/>
  <c r="AC114" i="13"/>
  <c r="AE114" i="13" s="1" a="1"/>
  <c r="AE114" i="13" s="1"/>
  <c r="AA114" i="13" a="1"/>
  <c r="AA114" i="13" s="1"/>
  <c r="Z114" i="13"/>
  <c r="Y114" i="13"/>
  <c r="BY113" i="13"/>
  <c r="CA113" i="13" s="1" a="1"/>
  <c r="CA113" i="13" s="1"/>
  <c r="BV113" i="13"/>
  <c r="BU113" i="13"/>
  <c r="BW113" i="13" s="1" a="1"/>
  <c r="BW113" i="13" s="1"/>
  <c r="BS113" i="13" a="1"/>
  <c r="BS113" i="13" s="1"/>
  <c r="BR113" i="13"/>
  <c r="BQ113" i="13"/>
  <c r="BN113" i="13"/>
  <c r="BM113" i="13"/>
  <c r="BO113" i="13" s="1" a="1"/>
  <c r="BO113" i="13" s="1"/>
  <c r="BJ113" i="13"/>
  <c r="BI113" i="13"/>
  <c r="BK113" i="13" s="1" a="1"/>
  <c r="BK113" i="13" s="1"/>
  <c r="BG113" i="13" a="1"/>
  <c r="BG113" i="13" s="1"/>
  <c r="BF113" i="13"/>
  <c r="BE113" i="13"/>
  <c r="BC113" i="13" a="1"/>
  <c r="BC113" i="13" s="1"/>
  <c r="BB113" i="13"/>
  <c r="BA113" i="13"/>
  <c r="AY113" i="13" a="1"/>
  <c r="AY113" i="13" s="1"/>
  <c r="AW113" i="13"/>
  <c r="AT113" i="13"/>
  <c r="AS113" i="13"/>
  <c r="AU113" i="13" s="1" a="1"/>
  <c r="AU113" i="13" s="1"/>
  <c r="AP113" i="13"/>
  <c r="AO113" i="13"/>
  <c r="AQ113" i="13" s="1" a="1"/>
  <c r="AQ113" i="13" s="1"/>
  <c r="AL113" i="13"/>
  <c r="AK113" i="13"/>
  <c r="AM113" i="13" s="1" a="1"/>
  <c r="AM113" i="13" s="1"/>
  <c r="AH113" i="13"/>
  <c r="AG113" i="13"/>
  <c r="AI113" i="13" s="1" a="1"/>
  <c r="AI113" i="13" s="1"/>
  <c r="AE113" i="13" a="1"/>
  <c r="AE113" i="13" s="1"/>
  <c r="AD113" i="13"/>
  <c r="AC113" i="13"/>
  <c r="AA113" i="13" a="1"/>
  <c r="AA113" i="13" s="1"/>
  <c r="Z113" i="13"/>
  <c r="Y113" i="13"/>
  <c r="CA112" i="13" a="1"/>
  <c r="CA112" i="13" s="1"/>
  <c r="BY112" i="13"/>
  <c r="BV112" i="13"/>
  <c r="BU112" i="13"/>
  <c r="BW112" i="13" s="1" a="1"/>
  <c r="BW112" i="13" s="1"/>
  <c r="BR112" i="13"/>
  <c r="BQ112" i="13"/>
  <c r="BS112" i="13" s="1" a="1"/>
  <c r="BS112" i="13" s="1"/>
  <c r="BN112" i="13"/>
  <c r="BM112" i="13"/>
  <c r="BO112" i="13" s="1" a="1"/>
  <c r="BO112" i="13" s="1"/>
  <c r="BK112" i="13" a="1"/>
  <c r="BK112" i="13" s="1"/>
  <c r="BJ112" i="13"/>
  <c r="BI112" i="13"/>
  <c r="BF112" i="13"/>
  <c r="BE112" i="13"/>
  <c r="BG112" i="13" s="1" a="1"/>
  <c r="BG112" i="13" s="1"/>
  <c r="BB112" i="13"/>
  <c r="BA112" i="13"/>
  <c r="BC112" i="13" s="1" a="1"/>
  <c r="BC112" i="13" s="1"/>
  <c r="AY112" i="13" a="1"/>
  <c r="AY112" i="13" s="1"/>
  <c r="AW112" i="13"/>
  <c r="AT112" i="13"/>
  <c r="AS112" i="13"/>
  <c r="AU112" i="13" s="1" a="1"/>
  <c r="AU112" i="13" s="1"/>
  <c r="AP112" i="13"/>
  <c r="AO112" i="13"/>
  <c r="AQ112" i="13" s="1" a="1"/>
  <c r="AQ112" i="13" s="1"/>
  <c r="AL112" i="13"/>
  <c r="AK112" i="13"/>
  <c r="AM112" i="13" s="1" a="1"/>
  <c r="AM112" i="13" s="1"/>
  <c r="AI112" i="13" a="1"/>
  <c r="AI112" i="13" s="1"/>
  <c r="AH112" i="13"/>
  <c r="AG112" i="13"/>
  <c r="AD112" i="13"/>
  <c r="AC112" i="13"/>
  <c r="AE112" i="13" s="1" a="1"/>
  <c r="AE112" i="13" s="1"/>
  <c r="Z112" i="13"/>
  <c r="Y112" i="13"/>
  <c r="AA112" i="13" s="1" a="1"/>
  <c r="AA112" i="13" s="1"/>
  <c r="CA111" i="13" a="1"/>
  <c r="CA111" i="13" s="1"/>
  <c r="BY111" i="13"/>
  <c r="BW111" i="13" a="1"/>
  <c r="BW111" i="13" s="1"/>
  <c r="BV111" i="13"/>
  <c r="BU111" i="13"/>
  <c r="BR111" i="13"/>
  <c r="BQ111" i="13"/>
  <c r="BS111" i="13" s="1" a="1"/>
  <c r="BS111" i="13" s="1"/>
  <c r="BN111" i="13"/>
  <c r="BM111" i="13"/>
  <c r="BO111" i="13" s="1" a="1"/>
  <c r="BO111" i="13" s="1"/>
  <c r="BJ111" i="13"/>
  <c r="BI111" i="13"/>
  <c r="BK111" i="13" s="1" a="1"/>
  <c r="BK111" i="13" s="1"/>
  <c r="BF111" i="13"/>
  <c r="BE111" i="13"/>
  <c r="BG111" i="13" s="1" a="1"/>
  <c r="BG111" i="13" s="1"/>
  <c r="BB111" i="13"/>
  <c r="BA111" i="13"/>
  <c r="BC111" i="13" s="1" a="1"/>
  <c r="BC111" i="13" s="1"/>
  <c r="AY111" i="13" a="1"/>
  <c r="AY111" i="13" s="1"/>
  <c r="AW111" i="13"/>
  <c r="AT111" i="13"/>
  <c r="AS111" i="13"/>
  <c r="AU111" i="13" s="1" a="1"/>
  <c r="AU111" i="13" s="1"/>
  <c r="AP111" i="13"/>
  <c r="AO111" i="13"/>
  <c r="AQ111" i="13" s="1" a="1"/>
  <c r="AQ111" i="13" s="1"/>
  <c r="AL111" i="13"/>
  <c r="AK111" i="13"/>
  <c r="AM111" i="13" s="1" a="1"/>
  <c r="AM111" i="13" s="1"/>
  <c r="AH111" i="13"/>
  <c r="AG111" i="13"/>
  <c r="AI111" i="13" s="1" a="1"/>
  <c r="AI111" i="13" s="1"/>
  <c r="AD111" i="13"/>
  <c r="AC111" i="13"/>
  <c r="AE111" i="13" s="1" a="1"/>
  <c r="AE111" i="13" s="1"/>
  <c r="Z111" i="13"/>
  <c r="Y111" i="13"/>
  <c r="AA111" i="13" s="1" a="1"/>
  <c r="AA111" i="13" s="1"/>
  <c r="CA110" i="13" a="1"/>
  <c r="CA110" i="13" s="1"/>
  <c r="BY110" i="13"/>
  <c r="BW110" i="13" a="1"/>
  <c r="BW110" i="13" s="1"/>
  <c r="BV110" i="13"/>
  <c r="BU110" i="13"/>
  <c r="BR110" i="13"/>
  <c r="BQ110" i="13"/>
  <c r="BS110" i="13" s="1" a="1"/>
  <c r="BS110" i="13" s="1"/>
  <c r="BN110" i="13"/>
  <c r="BM110" i="13"/>
  <c r="BO110" i="13" s="1" a="1"/>
  <c r="BO110" i="13" s="1"/>
  <c r="BJ110" i="13"/>
  <c r="BI110" i="13"/>
  <c r="BK110" i="13" s="1" a="1"/>
  <c r="BK110" i="13" s="1"/>
  <c r="BF110" i="13"/>
  <c r="BE110" i="13"/>
  <c r="BG110" i="13" s="1" a="1"/>
  <c r="BG110" i="13" s="1"/>
  <c r="BB110" i="13"/>
  <c r="BA110" i="13"/>
  <c r="BC110" i="13" s="1" a="1"/>
  <c r="BC110" i="13" s="1"/>
  <c r="AY110" i="13" a="1"/>
  <c r="AY110" i="13" s="1"/>
  <c r="AW110" i="13"/>
  <c r="AT110" i="13"/>
  <c r="AS110" i="13"/>
  <c r="AU110" i="13" s="1" a="1"/>
  <c r="AU110" i="13" s="1"/>
  <c r="AQ110" i="13" a="1"/>
  <c r="AQ110" i="13" s="1"/>
  <c r="AP110" i="13"/>
  <c r="AO110" i="13"/>
  <c r="AL110" i="13"/>
  <c r="AK110" i="13"/>
  <c r="AM110" i="13" s="1" a="1"/>
  <c r="AM110" i="13" s="1"/>
  <c r="AH110" i="13"/>
  <c r="AG110" i="13"/>
  <c r="AI110" i="13" s="1" a="1"/>
  <c r="AI110" i="13" s="1"/>
  <c r="AD110" i="13"/>
  <c r="AC110" i="13"/>
  <c r="AE110" i="13" s="1" a="1"/>
  <c r="AE110" i="13" s="1"/>
  <c r="Z110" i="13"/>
  <c r="Y110" i="13"/>
  <c r="AA110" i="13" s="1" a="1"/>
  <c r="AA110" i="13" s="1"/>
  <c r="CA109" i="13" a="1"/>
  <c r="CA109" i="13" s="1"/>
  <c r="BY109" i="13"/>
  <c r="BW109" i="13" a="1"/>
  <c r="BW109" i="13" s="1"/>
  <c r="BV109" i="13"/>
  <c r="BU109" i="13"/>
  <c r="BR109" i="13"/>
  <c r="BQ109" i="13"/>
  <c r="BS109" i="13" s="1" a="1"/>
  <c r="BS109" i="13" s="1"/>
  <c r="BN109" i="13"/>
  <c r="BM109" i="13"/>
  <c r="BO109" i="13" s="1" a="1"/>
  <c r="BO109" i="13" s="1"/>
  <c r="BJ109" i="13"/>
  <c r="BI109" i="13"/>
  <c r="BK109" i="13" s="1" a="1"/>
  <c r="BK109" i="13" s="1"/>
  <c r="BF109" i="13"/>
  <c r="BE109" i="13"/>
  <c r="BG109" i="13" s="1" a="1"/>
  <c r="BG109" i="13" s="1"/>
  <c r="BC109" i="13" a="1"/>
  <c r="BC109" i="13" s="1"/>
  <c r="BB109" i="13"/>
  <c r="BA109" i="13"/>
  <c r="AY109" i="13" a="1"/>
  <c r="AY109" i="13" s="1"/>
  <c r="AW109" i="13"/>
  <c r="AU109" i="13" a="1"/>
  <c r="AU109" i="13" s="1"/>
  <c r="AT109" i="13"/>
  <c r="AS109" i="13"/>
  <c r="AP109" i="13"/>
  <c r="AO109" i="13"/>
  <c r="AQ109" i="13" s="1" a="1"/>
  <c r="AQ109" i="13" s="1"/>
  <c r="AL109" i="13"/>
  <c r="AK109" i="13"/>
  <c r="AM109" i="13" s="1" a="1"/>
  <c r="AM109" i="13" s="1"/>
  <c r="AH109" i="13"/>
  <c r="AG109" i="13"/>
  <c r="AI109" i="13" s="1" a="1"/>
  <c r="AI109" i="13" s="1"/>
  <c r="AD109" i="13"/>
  <c r="AC109" i="13"/>
  <c r="AE109" i="13" s="1" a="1"/>
  <c r="AE109" i="13" s="1"/>
  <c r="Z109" i="13"/>
  <c r="Y109" i="13"/>
  <c r="AA109" i="13" s="1" a="1"/>
  <c r="AA109" i="13" s="1"/>
  <c r="CA108" i="13" a="1"/>
  <c r="CA108" i="13" s="1"/>
  <c r="BY108" i="13"/>
  <c r="BV108" i="13"/>
  <c r="BU108" i="13"/>
  <c r="BW108" i="13" s="1" a="1"/>
  <c r="BW108" i="13" s="1"/>
  <c r="BR108" i="13"/>
  <c r="BQ108" i="13"/>
  <c r="BS108" i="13" s="1" a="1"/>
  <c r="BS108" i="13" s="1"/>
  <c r="BN108" i="13"/>
  <c r="BM108" i="13"/>
  <c r="BO108" i="13" s="1" a="1"/>
  <c r="BO108" i="13" s="1"/>
  <c r="BK108" i="13" a="1"/>
  <c r="BK108" i="13" s="1"/>
  <c r="BJ108" i="13"/>
  <c r="BI108" i="13"/>
  <c r="BF108" i="13"/>
  <c r="BE108" i="13"/>
  <c r="BG108" i="13" s="1" a="1"/>
  <c r="BG108" i="13" s="1"/>
  <c r="BB108" i="13"/>
  <c r="BA108" i="13"/>
  <c r="BC108" i="13" s="1" a="1"/>
  <c r="BC108" i="13" s="1"/>
  <c r="AY108" i="13" a="1"/>
  <c r="AY108" i="13" s="1"/>
  <c r="AW108" i="13"/>
  <c r="AT108" i="13"/>
  <c r="AS108" i="13"/>
  <c r="AU108" i="13" s="1" a="1"/>
  <c r="AU108" i="13" s="1"/>
  <c r="AP108" i="13"/>
  <c r="AO108" i="13"/>
  <c r="AQ108" i="13" s="1" a="1"/>
  <c r="AQ108" i="13" s="1"/>
  <c r="AL108" i="13"/>
  <c r="AK108" i="13"/>
  <c r="AM108" i="13" s="1" a="1"/>
  <c r="AM108" i="13" s="1"/>
  <c r="AH108" i="13"/>
  <c r="AG108" i="13"/>
  <c r="AI108" i="13" s="1" a="1"/>
  <c r="AI108" i="13" s="1"/>
  <c r="AE108" i="13" a="1"/>
  <c r="AE108" i="13" s="1"/>
  <c r="AD108" i="13"/>
  <c r="AC108" i="13"/>
  <c r="Z108" i="13"/>
  <c r="Y108" i="13"/>
  <c r="AA108" i="13" s="1" a="1"/>
  <c r="AA108" i="13" s="1"/>
  <c r="BY107" i="13"/>
  <c r="CA107" i="13" s="1" a="1"/>
  <c r="CA107" i="13" s="1"/>
  <c r="BW107" i="13" a="1"/>
  <c r="BW107" i="13" s="1"/>
  <c r="BV107" i="13"/>
  <c r="BU107" i="13"/>
  <c r="BS107" i="13" a="1"/>
  <c r="BS107" i="13" s="1"/>
  <c r="BR107" i="13"/>
  <c r="BQ107" i="13"/>
  <c r="BO107" i="13" a="1"/>
  <c r="BO107" i="13" s="1"/>
  <c r="BN107" i="13"/>
  <c r="BM107" i="13"/>
  <c r="BJ107" i="13"/>
  <c r="BI107" i="13"/>
  <c r="BK107" i="13" s="1" a="1"/>
  <c r="BK107" i="13" s="1"/>
  <c r="BF107" i="13"/>
  <c r="BE107" i="13"/>
  <c r="BG107" i="13" s="1" a="1"/>
  <c r="BG107" i="13" s="1"/>
  <c r="BB107" i="13"/>
  <c r="BA107" i="13"/>
  <c r="BC107" i="13" s="1" a="1"/>
  <c r="BC107" i="13" s="1"/>
  <c r="AW107" i="13"/>
  <c r="AY107" i="13" s="1" a="1"/>
  <c r="AY107" i="13" s="1"/>
  <c r="AU107" i="13" a="1"/>
  <c r="AU107" i="13" s="1"/>
  <c r="AT107" i="13"/>
  <c r="AS107" i="13"/>
  <c r="AQ107" i="13" a="1"/>
  <c r="AQ107" i="13" s="1"/>
  <c r="AP107" i="13"/>
  <c r="AO107" i="13"/>
  <c r="AL107" i="13"/>
  <c r="AK107" i="13"/>
  <c r="AM107" i="13" s="1" a="1"/>
  <c r="AM107" i="13" s="1"/>
  <c r="AH107" i="13"/>
  <c r="AG107" i="13"/>
  <c r="AI107" i="13" s="1" a="1"/>
  <c r="AI107" i="13" s="1"/>
  <c r="AE107" i="13" a="1"/>
  <c r="AE107" i="13" s="1"/>
  <c r="AD107" i="13"/>
  <c r="AC107" i="13"/>
  <c r="Z107" i="13"/>
  <c r="Y107" i="13"/>
  <c r="AA107" i="13" s="1" a="1"/>
  <c r="AA107" i="13" s="1"/>
  <c r="BY106" i="13"/>
  <c r="CA106" i="13" s="1" a="1"/>
  <c r="CA106" i="13" s="1"/>
  <c r="BV106" i="13"/>
  <c r="BU106" i="13"/>
  <c r="BW106" i="13" s="1" a="1"/>
  <c r="BW106" i="13" s="1"/>
  <c r="BR106" i="13"/>
  <c r="BQ106" i="13"/>
  <c r="BS106" i="13" s="1" a="1"/>
  <c r="BS106" i="13" s="1"/>
  <c r="BN106" i="13"/>
  <c r="BM106" i="13"/>
  <c r="BO106" i="13" s="1" a="1"/>
  <c r="BO106" i="13" s="1"/>
  <c r="BK106" i="13" a="1"/>
  <c r="BK106" i="13" s="1"/>
  <c r="BJ106" i="13"/>
  <c r="BI106" i="13"/>
  <c r="BF106" i="13"/>
  <c r="BE106" i="13"/>
  <c r="BG106" i="13" s="1" a="1"/>
  <c r="BG106" i="13" s="1"/>
  <c r="BB106" i="13"/>
  <c r="BA106" i="13"/>
  <c r="BC106" i="13" s="1" a="1"/>
  <c r="BC106" i="13" s="1"/>
  <c r="AW106" i="13"/>
  <c r="AY106" i="13" s="1" a="1"/>
  <c r="AY106" i="13" s="1"/>
  <c r="AT106" i="13"/>
  <c r="AS106" i="13"/>
  <c r="AU106" i="13" s="1" a="1"/>
  <c r="AU106" i="13" s="1"/>
  <c r="AP106" i="13"/>
  <c r="AO106" i="13"/>
  <c r="AQ106" i="13" s="1" a="1"/>
  <c r="AQ106" i="13" s="1"/>
  <c r="AL106" i="13"/>
  <c r="AK106" i="13"/>
  <c r="AM106" i="13" s="1" a="1"/>
  <c r="AM106" i="13" s="1"/>
  <c r="AH106" i="13"/>
  <c r="AG106" i="13"/>
  <c r="AI106" i="13" s="1" a="1"/>
  <c r="AI106" i="13" s="1"/>
  <c r="AD106" i="13"/>
  <c r="AC106" i="13"/>
  <c r="AE106" i="13" s="1" a="1"/>
  <c r="AE106" i="13" s="1"/>
  <c r="Z106" i="13"/>
  <c r="Y106" i="13"/>
  <c r="AA106" i="13" s="1" a="1"/>
  <c r="AA106" i="13" s="1"/>
  <c r="BY105" i="13"/>
  <c r="CA105" i="13" s="1" a="1"/>
  <c r="CA105" i="13" s="1"/>
  <c r="BV105" i="13"/>
  <c r="BU105" i="13"/>
  <c r="BW105" i="13" s="1" a="1"/>
  <c r="BW105" i="13" s="1"/>
  <c r="BR105" i="13"/>
  <c r="BQ105" i="13"/>
  <c r="BS105" i="13" s="1" a="1"/>
  <c r="BS105" i="13" s="1"/>
  <c r="BN105" i="13"/>
  <c r="BM105" i="13"/>
  <c r="BO105" i="13" s="1" a="1"/>
  <c r="BO105" i="13" s="1"/>
  <c r="BJ105" i="13"/>
  <c r="BI105" i="13"/>
  <c r="BK105" i="13" s="1" a="1"/>
  <c r="BK105" i="13" s="1"/>
  <c r="BF105" i="13"/>
  <c r="BE105" i="13"/>
  <c r="BG105" i="13" s="1" a="1"/>
  <c r="BG105" i="13" s="1"/>
  <c r="BC105" i="13" a="1"/>
  <c r="BC105" i="13" s="1"/>
  <c r="BB105" i="13"/>
  <c r="BA105" i="13"/>
  <c r="AY105" i="13" a="1"/>
  <c r="AY105" i="13" s="1"/>
  <c r="AW105" i="13"/>
  <c r="AT105" i="13"/>
  <c r="AS105" i="13"/>
  <c r="AU105" i="13" s="1" a="1"/>
  <c r="AU105" i="13" s="1"/>
  <c r="AP105" i="13"/>
  <c r="AO105" i="13"/>
  <c r="AQ105" i="13" s="1" a="1"/>
  <c r="AQ105" i="13" s="1"/>
  <c r="AM105" i="13" a="1"/>
  <c r="AM105" i="13" s="1"/>
  <c r="AL105" i="13"/>
  <c r="AK105" i="13"/>
  <c r="AI105" i="13" a="1"/>
  <c r="AI105" i="13" s="1"/>
  <c r="AH105" i="13"/>
  <c r="AG105" i="13"/>
  <c r="AD105" i="13"/>
  <c r="AC105" i="13"/>
  <c r="AE105" i="13" s="1" a="1"/>
  <c r="AE105" i="13" s="1"/>
  <c r="Z105" i="13"/>
  <c r="Y105" i="13"/>
  <c r="AA105" i="13" s="1" a="1"/>
  <c r="AA105" i="13" s="1"/>
  <c r="CA104" i="13" a="1"/>
  <c r="CA104" i="13" s="1"/>
  <c r="BY104" i="13"/>
  <c r="BV104" i="13"/>
  <c r="BU104" i="13"/>
  <c r="BW104" i="13" s="1" a="1"/>
  <c r="BW104" i="13" s="1"/>
  <c r="BR104" i="13"/>
  <c r="BQ104" i="13"/>
  <c r="BS104" i="13" s="1" a="1"/>
  <c r="BS104" i="13" s="1"/>
  <c r="BN104" i="13"/>
  <c r="BM104" i="13"/>
  <c r="BO104" i="13" s="1" a="1"/>
  <c r="BO104" i="13" s="1"/>
  <c r="BJ104" i="13"/>
  <c r="BI104" i="13"/>
  <c r="BK104" i="13" s="1" a="1"/>
  <c r="BK104" i="13" s="1"/>
  <c r="BF104" i="13"/>
  <c r="BE104" i="13"/>
  <c r="BG104" i="13" s="1" a="1"/>
  <c r="BG104" i="13" s="1"/>
  <c r="BB104" i="13"/>
  <c r="BA104" i="13"/>
  <c r="BC104" i="13" s="1" a="1"/>
  <c r="BC104" i="13" s="1"/>
  <c r="AY104" i="13" a="1"/>
  <c r="AY104" i="13" s="1"/>
  <c r="AW104" i="13"/>
  <c r="AU104" i="13" a="1"/>
  <c r="AU104" i="13" s="1"/>
  <c r="AT104" i="13"/>
  <c r="AS104" i="13"/>
  <c r="AP104" i="13"/>
  <c r="AO104" i="13"/>
  <c r="AQ104" i="13" s="1" a="1"/>
  <c r="AQ104" i="13" s="1"/>
  <c r="AL104" i="13"/>
  <c r="AK104" i="13"/>
  <c r="AM104" i="13" s="1" a="1"/>
  <c r="AM104" i="13" s="1"/>
  <c r="AI104" i="13" a="1"/>
  <c r="AI104" i="13" s="1"/>
  <c r="AH104" i="13"/>
  <c r="AG104" i="13"/>
  <c r="AD104" i="13"/>
  <c r="AC104" i="13"/>
  <c r="AE104" i="13" s="1" a="1"/>
  <c r="AE104" i="13" s="1"/>
  <c r="AA104" i="13" a="1"/>
  <c r="AA104" i="13" s="1"/>
  <c r="Z104" i="13"/>
  <c r="Y104" i="13"/>
  <c r="BY103" i="13"/>
  <c r="CA103" i="13" s="1" a="1"/>
  <c r="CA103" i="13" s="1"/>
  <c r="BV103" i="13"/>
  <c r="BU103" i="13"/>
  <c r="BW103" i="13" s="1" a="1"/>
  <c r="BW103" i="13" s="1"/>
  <c r="BR103" i="13"/>
  <c r="BQ103" i="13"/>
  <c r="BS103" i="13" s="1" a="1"/>
  <c r="BS103" i="13" s="1"/>
  <c r="BN103" i="13"/>
  <c r="BM103" i="13"/>
  <c r="BO103" i="13" s="1" a="1"/>
  <c r="BO103" i="13" s="1"/>
  <c r="BJ103" i="13"/>
  <c r="BI103" i="13"/>
  <c r="BK103" i="13" s="1" a="1"/>
  <c r="BK103" i="13" s="1"/>
  <c r="BF103" i="13"/>
  <c r="BE103" i="13"/>
  <c r="BG103" i="13" s="1" a="1"/>
  <c r="BG103" i="13" s="1"/>
  <c r="BC103" i="13" a="1"/>
  <c r="BC103" i="13" s="1"/>
  <c r="BB103" i="13"/>
  <c r="BA103" i="13"/>
  <c r="AW103" i="13"/>
  <c r="AY103" i="13" s="1" a="1"/>
  <c r="AY103" i="13" s="1"/>
  <c r="AT103" i="13"/>
  <c r="AS103" i="13"/>
  <c r="AU103" i="13" s="1" a="1"/>
  <c r="AU103" i="13" s="1"/>
  <c r="AP103" i="13"/>
  <c r="AO103" i="13"/>
  <c r="AQ103" i="13" s="1" a="1"/>
  <c r="AQ103" i="13" s="1"/>
  <c r="AL103" i="13"/>
  <c r="AK103" i="13"/>
  <c r="AM103" i="13" s="1" a="1"/>
  <c r="AM103" i="13" s="1"/>
  <c r="AH103" i="13"/>
  <c r="AG103" i="13"/>
  <c r="AI103" i="13" s="1" a="1"/>
  <c r="AI103" i="13" s="1"/>
  <c r="AD103" i="13"/>
  <c r="AC103" i="13"/>
  <c r="AE103" i="13" s="1" a="1"/>
  <c r="AE103" i="13" s="1"/>
  <c r="Z103" i="13"/>
  <c r="Y103" i="13"/>
  <c r="AA103" i="13" s="1" a="1"/>
  <c r="AA103" i="13" s="1"/>
  <c r="BY102" i="13"/>
  <c r="CA102" i="13" s="1" a="1"/>
  <c r="CA102" i="13" s="1"/>
  <c r="BV102" i="13"/>
  <c r="BU102" i="13"/>
  <c r="BW102" i="13" s="1" a="1"/>
  <c r="BW102" i="13" s="1"/>
  <c r="BR102" i="13"/>
  <c r="BQ102" i="13"/>
  <c r="BS102" i="13" s="1" a="1"/>
  <c r="BS102" i="13" s="1"/>
  <c r="BO102" i="13" a="1"/>
  <c r="BO102" i="13" s="1"/>
  <c r="BN102" i="13"/>
  <c r="BM102" i="13"/>
  <c r="BJ102" i="13"/>
  <c r="BI102" i="13"/>
  <c r="BK102" i="13" s="1" a="1"/>
  <c r="BK102" i="13" s="1"/>
  <c r="BF102" i="13"/>
  <c r="BE102" i="13"/>
  <c r="BG102" i="13" s="1" a="1"/>
  <c r="BG102" i="13" s="1"/>
  <c r="BB102" i="13"/>
  <c r="BA102" i="13"/>
  <c r="BC102" i="13" s="1" a="1"/>
  <c r="BC102" i="13" s="1"/>
  <c r="AY102" i="13" a="1"/>
  <c r="AY102" i="13" s="1"/>
  <c r="AW102" i="13"/>
  <c r="AU102" i="13" a="1"/>
  <c r="AU102" i="13" s="1"/>
  <c r="AT102" i="13"/>
  <c r="AS102" i="13"/>
  <c r="AP102" i="13"/>
  <c r="AO102" i="13"/>
  <c r="AQ102" i="13" s="1" a="1"/>
  <c r="AQ102" i="13" s="1"/>
  <c r="AL102" i="13"/>
  <c r="AK102" i="13"/>
  <c r="AM102" i="13" s="1" a="1"/>
  <c r="AM102" i="13" s="1"/>
  <c r="AI102" i="13" a="1"/>
  <c r="AI102" i="13" s="1"/>
  <c r="AH102" i="13"/>
  <c r="AG102" i="13"/>
  <c r="AD102" i="13"/>
  <c r="AC102" i="13"/>
  <c r="AE102" i="13" s="1" a="1"/>
  <c r="AE102" i="13" s="1"/>
  <c r="Z102" i="13"/>
  <c r="Y102" i="13"/>
  <c r="AA102" i="13" s="1" a="1"/>
  <c r="AA102" i="13" s="1"/>
  <c r="CA101" i="13" a="1"/>
  <c r="CA101" i="13" s="1"/>
  <c r="BY101" i="13"/>
  <c r="BV101" i="13"/>
  <c r="BU101" i="13"/>
  <c r="BW101" i="13" s="1" a="1"/>
  <c r="BW101" i="13" s="1"/>
  <c r="BR101" i="13"/>
  <c r="BQ101" i="13"/>
  <c r="BS101" i="13" s="1" a="1"/>
  <c r="BS101" i="13" s="1"/>
  <c r="BN101" i="13"/>
  <c r="BM101" i="13"/>
  <c r="BO101" i="13" s="1" a="1"/>
  <c r="BO101" i="13" s="1"/>
  <c r="BK101" i="13" a="1"/>
  <c r="BK101" i="13" s="1"/>
  <c r="BJ101" i="13"/>
  <c r="BI101" i="13"/>
  <c r="BF101" i="13"/>
  <c r="BE101" i="13"/>
  <c r="BG101" i="13" s="1" a="1"/>
  <c r="BG101" i="13" s="1"/>
  <c r="BB101" i="13"/>
  <c r="BA101" i="13"/>
  <c r="BC101" i="13" s="1" a="1"/>
  <c r="BC101" i="13" s="1"/>
  <c r="AW101" i="13"/>
  <c r="AY101" i="13" s="1" a="1"/>
  <c r="AY101" i="13" s="1"/>
  <c r="AU101" i="13" a="1"/>
  <c r="AU101" i="13" s="1"/>
  <c r="AT101" i="13"/>
  <c r="AS101" i="13"/>
  <c r="AP101" i="13"/>
  <c r="AO101" i="13"/>
  <c r="AQ101" i="13" s="1" a="1"/>
  <c r="AQ101" i="13" s="1"/>
  <c r="AL101" i="13"/>
  <c r="AK101" i="13"/>
  <c r="AM101" i="13" s="1" a="1"/>
  <c r="AM101" i="13" s="1"/>
  <c r="AH101" i="13"/>
  <c r="AG101" i="13"/>
  <c r="AI101" i="13" s="1" a="1"/>
  <c r="AI101" i="13" s="1"/>
  <c r="AD101" i="13"/>
  <c r="AC101" i="13"/>
  <c r="AE101" i="13" s="1" a="1"/>
  <c r="AE101" i="13" s="1"/>
  <c r="Z101" i="13"/>
  <c r="Y101" i="13"/>
  <c r="AA101" i="13" s="1" a="1"/>
  <c r="AA101" i="13" s="1"/>
  <c r="BY100" i="13"/>
  <c r="CA100" i="13" s="1" a="1"/>
  <c r="CA100" i="13" s="1"/>
  <c r="BV100" i="13"/>
  <c r="BU100" i="13"/>
  <c r="BW100" i="13" s="1" a="1"/>
  <c r="BW100" i="13" s="1"/>
  <c r="BR100" i="13"/>
  <c r="BQ100" i="13"/>
  <c r="BS100" i="13" s="1" a="1"/>
  <c r="BS100" i="13" s="1"/>
  <c r="BN100" i="13"/>
  <c r="BM100" i="13"/>
  <c r="BO100" i="13" s="1" a="1"/>
  <c r="BO100" i="13" s="1"/>
  <c r="BJ100" i="13"/>
  <c r="BI100" i="13"/>
  <c r="BK100" i="13" s="1" a="1"/>
  <c r="BK100" i="13" s="1"/>
  <c r="BG100" i="13" a="1"/>
  <c r="BG100" i="13" s="1"/>
  <c r="BF100" i="13"/>
  <c r="BE100" i="13"/>
  <c r="BB100" i="13"/>
  <c r="BA100" i="13"/>
  <c r="BC100" i="13" s="1" a="1"/>
  <c r="BC100" i="13" s="1"/>
  <c r="AW100" i="13"/>
  <c r="AY100" i="13" s="1" a="1"/>
  <c r="AY100" i="13" s="1"/>
  <c r="AT100" i="13"/>
  <c r="AS100" i="13"/>
  <c r="AU100" i="13" s="1" a="1"/>
  <c r="AU100" i="13" s="1"/>
  <c r="AQ100" i="13" a="1"/>
  <c r="AQ100" i="13" s="1"/>
  <c r="AP100" i="13"/>
  <c r="AO100" i="13"/>
  <c r="AL100" i="13"/>
  <c r="AK100" i="13"/>
  <c r="AM100" i="13" s="1" a="1"/>
  <c r="AM100" i="13" s="1"/>
  <c r="AH100" i="13"/>
  <c r="AG100" i="13"/>
  <c r="AI100" i="13" s="1" a="1"/>
  <c r="AI100" i="13" s="1"/>
  <c r="AE100" i="13" a="1"/>
  <c r="AE100" i="13" s="1"/>
  <c r="AD100" i="13"/>
  <c r="AC100" i="13"/>
  <c r="AA100" i="13" a="1"/>
  <c r="AA100" i="13" s="1"/>
  <c r="Z100" i="13"/>
  <c r="Y100" i="13"/>
  <c r="BY99" i="13"/>
  <c r="CA99" i="13" s="1" a="1"/>
  <c r="CA99" i="13" s="1"/>
  <c r="BW99" i="13" a="1"/>
  <c r="BW99" i="13" s="1"/>
  <c r="BV99" i="13"/>
  <c r="BU99" i="13"/>
  <c r="BR99" i="13"/>
  <c r="BQ99" i="13"/>
  <c r="BS99" i="13" s="1" a="1"/>
  <c r="BS99" i="13" s="1"/>
  <c r="BN99" i="13"/>
  <c r="BM99" i="13"/>
  <c r="BO99" i="13" s="1" a="1"/>
  <c r="BO99" i="13" s="1"/>
  <c r="BJ99" i="13"/>
  <c r="BI99" i="13"/>
  <c r="BK99" i="13" s="1" a="1"/>
  <c r="BK99" i="13" s="1"/>
  <c r="BG99" i="13" a="1"/>
  <c r="BG99" i="13" s="1"/>
  <c r="BF99" i="13"/>
  <c r="BE99" i="13"/>
  <c r="BB99" i="13"/>
  <c r="BA99" i="13"/>
  <c r="BC99" i="13" s="1" a="1"/>
  <c r="BC99" i="13" s="1"/>
  <c r="AW99" i="13"/>
  <c r="AY99" i="13" s="1" a="1"/>
  <c r="AY99" i="13" s="1"/>
  <c r="AT99" i="13"/>
  <c r="AS99" i="13"/>
  <c r="AU99" i="13" s="1" a="1"/>
  <c r="AU99" i="13" s="1"/>
  <c r="AP99" i="13"/>
  <c r="AO99" i="13"/>
  <c r="AQ99" i="13" s="1" a="1"/>
  <c r="AQ99" i="13" s="1"/>
  <c r="AM99" i="13" a="1"/>
  <c r="AM99" i="13" s="1"/>
  <c r="AL99" i="13"/>
  <c r="AK99" i="13"/>
  <c r="AH99" i="13"/>
  <c r="AG99" i="13"/>
  <c r="AI99" i="13" s="1" a="1"/>
  <c r="AI99" i="13" s="1"/>
  <c r="AD99" i="13"/>
  <c r="AC99" i="13"/>
  <c r="AE99" i="13" s="1" a="1"/>
  <c r="AE99" i="13" s="1"/>
  <c r="Z99" i="13"/>
  <c r="Y99" i="13"/>
  <c r="AA99" i="13" s="1" a="1"/>
  <c r="AA99" i="13" s="1"/>
  <c r="BY98" i="13"/>
  <c r="CA98" i="13" s="1" a="1"/>
  <c r="CA98" i="13" s="1"/>
  <c r="BV98" i="13"/>
  <c r="BU98" i="13"/>
  <c r="BW98" i="13" s="1" a="1"/>
  <c r="BW98" i="13" s="1"/>
  <c r="BS98" i="13" a="1"/>
  <c r="BS98" i="13" s="1"/>
  <c r="BR98" i="13"/>
  <c r="BQ98" i="13"/>
  <c r="BO98" i="13" a="1"/>
  <c r="BO98" i="13" s="1"/>
  <c r="BN98" i="13"/>
  <c r="BM98" i="13"/>
  <c r="BJ98" i="13"/>
  <c r="BI98" i="13"/>
  <c r="BK98" i="13" s="1" a="1"/>
  <c r="BK98" i="13" s="1"/>
  <c r="BF98" i="13"/>
  <c r="BE98" i="13"/>
  <c r="BG98" i="13" s="1" a="1"/>
  <c r="BG98" i="13" s="1"/>
  <c r="BB98" i="13"/>
  <c r="BA98" i="13"/>
  <c r="BC98" i="13" s="1" a="1"/>
  <c r="BC98" i="13" s="1"/>
  <c r="AY98" i="13" a="1"/>
  <c r="AY98" i="13" s="1"/>
  <c r="AW98" i="13"/>
  <c r="AT98" i="13"/>
  <c r="AS98" i="13"/>
  <c r="AU98" i="13" s="1" a="1"/>
  <c r="AU98" i="13" s="1"/>
  <c r="AQ98" i="13" a="1"/>
  <c r="AQ98" i="13" s="1"/>
  <c r="AP98" i="13"/>
  <c r="AO98" i="13"/>
  <c r="AL98" i="13"/>
  <c r="AK98" i="13"/>
  <c r="AM98" i="13" s="1" a="1"/>
  <c r="AM98" i="13" s="1"/>
  <c r="AH98" i="13"/>
  <c r="AG98" i="13"/>
  <c r="AI98" i="13" s="1" a="1"/>
  <c r="AI98" i="13" s="1"/>
  <c r="AD98" i="13"/>
  <c r="AC98" i="13"/>
  <c r="AE98" i="13" s="1" a="1"/>
  <c r="AE98" i="13" s="1"/>
  <c r="Z98" i="13"/>
  <c r="Y98" i="13"/>
  <c r="AA98" i="13" s="1" a="1"/>
  <c r="AA98" i="13" s="1"/>
  <c r="BY97" i="13"/>
  <c r="CA97" i="13" s="1" a="1"/>
  <c r="CA97" i="13" s="1"/>
  <c r="BV97" i="13"/>
  <c r="BU97" i="13"/>
  <c r="BW97" i="13" s="1" a="1"/>
  <c r="BW97" i="13" s="1"/>
  <c r="BR97" i="13"/>
  <c r="BQ97" i="13"/>
  <c r="BS97" i="13" s="1" a="1"/>
  <c r="BS97" i="13" s="1"/>
  <c r="BN97" i="13"/>
  <c r="BM97" i="13"/>
  <c r="BO97" i="13" s="1" a="1"/>
  <c r="BO97" i="13" s="1"/>
  <c r="BK97" i="13" a="1"/>
  <c r="BK97" i="13" s="1"/>
  <c r="BJ97" i="13"/>
  <c r="BI97" i="13"/>
  <c r="BF97" i="13"/>
  <c r="BE97" i="13"/>
  <c r="BG97" i="13" s="1" a="1"/>
  <c r="BG97" i="13" s="1"/>
  <c r="BB97" i="13"/>
  <c r="BA97" i="13"/>
  <c r="BC97" i="13" s="1" a="1"/>
  <c r="BC97" i="13" s="1"/>
  <c r="AW97" i="13"/>
  <c r="AY97" i="13" s="1" a="1"/>
  <c r="AY97" i="13" s="1"/>
  <c r="AT97" i="13"/>
  <c r="AS97" i="13"/>
  <c r="AU97" i="13" s="1" a="1"/>
  <c r="AU97" i="13" s="1"/>
  <c r="AQ97" i="13" a="1"/>
  <c r="AQ97" i="13" s="1"/>
  <c r="AP97" i="13"/>
  <c r="AO97" i="13"/>
  <c r="AL97" i="13"/>
  <c r="AK97" i="13"/>
  <c r="AM97" i="13" s="1" a="1"/>
  <c r="AM97" i="13" s="1"/>
  <c r="AI97" i="13" a="1"/>
  <c r="AI97" i="13" s="1"/>
  <c r="AH97" i="13"/>
  <c r="AG97" i="13"/>
  <c r="AE97" i="13" a="1"/>
  <c r="AE97" i="13" s="1"/>
  <c r="AD97" i="13"/>
  <c r="AC97" i="13"/>
  <c r="Z97" i="13"/>
  <c r="Y97" i="13"/>
  <c r="AA97" i="13" s="1" a="1"/>
  <c r="AA97" i="13" s="1"/>
  <c r="BY96" i="13"/>
  <c r="CA96" i="13" s="1" a="1"/>
  <c r="CA96" i="13" s="1"/>
  <c r="BV96" i="13"/>
  <c r="BU96" i="13"/>
  <c r="BW96" i="13" s="1" a="1"/>
  <c r="BW96" i="13" s="1"/>
  <c r="BR96" i="13"/>
  <c r="BQ96" i="13"/>
  <c r="BS96" i="13" s="1" a="1"/>
  <c r="BS96" i="13" s="1"/>
  <c r="BN96" i="13"/>
  <c r="BM96" i="13"/>
  <c r="BO96" i="13" s="1" a="1"/>
  <c r="BO96" i="13" s="1"/>
  <c r="BK96" i="13" a="1"/>
  <c r="BK96" i="13" s="1"/>
  <c r="BJ96" i="13"/>
  <c r="BI96" i="13"/>
  <c r="BG96" i="13" a="1"/>
  <c r="BG96" i="13" s="1"/>
  <c r="BF96" i="13"/>
  <c r="BE96" i="13"/>
  <c r="BB96" i="13"/>
  <c r="BA96" i="13"/>
  <c r="BC96" i="13" s="1" a="1"/>
  <c r="BC96" i="13" s="1"/>
  <c r="AW96" i="13"/>
  <c r="AY96" i="13" s="1" a="1"/>
  <c r="AY96" i="13" s="1"/>
  <c r="AT96" i="13"/>
  <c r="AS96" i="13"/>
  <c r="AU96" i="13" s="1" a="1"/>
  <c r="AU96" i="13" s="1"/>
  <c r="AP96" i="13"/>
  <c r="AO96" i="13"/>
  <c r="AQ96" i="13" s="1" a="1"/>
  <c r="AQ96" i="13" s="1"/>
  <c r="AL96" i="13"/>
  <c r="AK96" i="13"/>
  <c r="AM96" i="13" s="1" a="1"/>
  <c r="AM96" i="13" s="1"/>
  <c r="AH96" i="13"/>
  <c r="AG96" i="13"/>
  <c r="AI96" i="13" s="1" a="1"/>
  <c r="AI96" i="13" s="1"/>
  <c r="AE96" i="13" a="1"/>
  <c r="AE96" i="13" s="1"/>
  <c r="AD96" i="13"/>
  <c r="AC96" i="13"/>
  <c r="AA96" i="13" a="1"/>
  <c r="AA96" i="13" s="1"/>
  <c r="Z96" i="13"/>
  <c r="Y96" i="13"/>
  <c r="BY95" i="13"/>
  <c r="CA95" i="13" s="1" a="1"/>
  <c r="CA95" i="13" s="1"/>
  <c r="BV95" i="13"/>
  <c r="BU95" i="13"/>
  <c r="BW95" i="13" s="1" a="1"/>
  <c r="BW95" i="13" s="1"/>
  <c r="BR95" i="13"/>
  <c r="BQ95" i="13"/>
  <c r="BS95" i="13" s="1" a="1"/>
  <c r="BS95" i="13" s="1"/>
  <c r="BN95" i="13"/>
  <c r="BM95" i="13"/>
  <c r="BO95" i="13" s="1" a="1"/>
  <c r="BO95" i="13" s="1"/>
  <c r="BJ95" i="13"/>
  <c r="BI95" i="13"/>
  <c r="BK95" i="13" s="1" a="1"/>
  <c r="BK95" i="13" s="1"/>
  <c r="BF95" i="13"/>
  <c r="BE95" i="13"/>
  <c r="BG95" i="13" s="1" a="1"/>
  <c r="BG95" i="13" s="1"/>
  <c r="BC95" i="13" a="1"/>
  <c r="BC95" i="13" s="1"/>
  <c r="BB95" i="13"/>
  <c r="BA95" i="13"/>
  <c r="AW95" i="13"/>
  <c r="AY95" i="13" s="1" a="1"/>
  <c r="AY95" i="13" s="1"/>
  <c r="AT95" i="13"/>
  <c r="AS95" i="13"/>
  <c r="AU95" i="13" s="1" a="1"/>
  <c r="AU95" i="13" s="1"/>
  <c r="AP95" i="13"/>
  <c r="AO95" i="13"/>
  <c r="AQ95" i="13" s="1" a="1"/>
  <c r="AQ95" i="13" s="1"/>
  <c r="AL95" i="13"/>
  <c r="AK95" i="13"/>
  <c r="AM95" i="13" s="1" a="1"/>
  <c r="AM95" i="13" s="1"/>
  <c r="AH95" i="13"/>
  <c r="AG95" i="13"/>
  <c r="AI95" i="13" s="1" a="1"/>
  <c r="AI95" i="13" s="1"/>
  <c r="AD95" i="13"/>
  <c r="AC95" i="13"/>
  <c r="AE95" i="13" s="1" a="1"/>
  <c r="AE95" i="13" s="1"/>
  <c r="AA95" i="13" a="1"/>
  <c r="AA95" i="13" s="1"/>
  <c r="Z95" i="13"/>
  <c r="Y95" i="13"/>
  <c r="BY94" i="13"/>
  <c r="CA94" i="13" s="1" a="1"/>
  <c r="CA94" i="13" s="1"/>
  <c r="BV94" i="13"/>
  <c r="BU94" i="13"/>
  <c r="BW94" i="13" s="1" a="1"/>
  <c r="BW94" i="13" s="1"/>
  <c r="BR94" i="13"/>
  <c r="BQ94" i="13"/>
  <c r="BS94" i="13" s="1" a="1"/>
  <c r="BS94" i="13" s="1"/>
  <c r="BN94" i="13"/>
  <c r="BM94" i="13"/>
  <c r="BO94" i="13" s="1" a="1"/>
  <c r="BO94" i="13" s="1"/>
  <c r="BJ94" i="13"/>
  <c r="BI94" i="13"/>
  <c r="BK94" i="13" s="1" a="1"/>
  <c r="BK94" i="13" s="1"/>
  <c r="BF94" i="13"/>
  <c r="BE94" i="13"/>
  <c r="BG94" i="13" s="1" a="1"/>
  <c r="BG94" i="13" s="1"/>
  <c r="BB94" i="13"/>
  <c r="BA94" i="13"/>
  <c r="BC94" i="13" s="1" a="1"/>
  <c r="BC94" i="13" s="1"/>
  <c r="AY94" i="13" a="1"/>
  <c r="AY94" i="13" s="1"/>
  <c r="AW94" i="13"/>
  <c r="AT94" i="13"/>
  <c r="AS94" i="13"/>
  <c r="AU94" i="13" s="1" a="1"/>
  <c r="AU94" i="13" s="1"/>
  <c r="AP94" i="13"/>
  <c r="AO94" i="13"/>
  <c r="AQ94" i="13" s="1" a="1"/>
  <c r="AQ94" i="13" s="1"/>
  <c r="AL94" i="13"/>
  <c r="AK94" i="13"/>
  <c r="AM94" i="13" s="1" a="1"/>
  <c r="AM94" i="13" s="1"/>
  <c r="AH94" i="13"/>
  <c r="AG94" i="13"/>
  <c r="AI94" i="13" s="1" a="1"/>
  <c r="AI94" i="13" s="1"/>
  <c r="AD94" i="13"/>
  <c r="AC94" i="13"/>
  <c r="AE94" i="13" s="1" a="1"/>
  <c r="AE94" i="13" s="1"/>
  <c r="Z94" i="13"/>
  <c r="Y94" i="13"/>
  <c r="AA94" i="13" s="1" a="1"/>
  <c r="AA94" i="13" s="1"/>
  <c r="CA93" i="13" a="1"/>
  <c r="CA93" i="13" s="1"/>
  <c r="BY93" i="13"/>
  <c r="BV93" i="13"/>
  <c r="BU93" i="13"/>
  <c r="BW93" i="13" s="1" a="1"/>
  <c r="BW93" i="13" s="1"/>
  <c r="BR93" i="13"/>
  <c r="BQ93" i="13"/>
  <c r="BS93" i="13" s="1" a="1"/>
  <c r="BS93" i="13" s="1"/>
  <c r="BN93" i="13"/>
  <c r="BM93" i="13"/>
  <c r="BO93" i="13" s="1" a="1"/>
  <c r="BO93" i="13" s="1"/>
  <c r="BJ93" i="13"/>
  <c r="BI93" i="13"/>
  <c r="BK93" i="13" s="1" a="1"/>
  <c r="BK93" i="13" s="1"/>
  <c r="BG93" i="13" a="1"/>
  <c r="BG93" i="13" s="1"/>
  <c r="BF93" i="13"/>
  <c r="BE93" i="13"/>
  <c r="BB93" i="13"/>
  <c r="BA93" i="13"/>
  <c r="BC93" i="13" s="1" a="1"/>
  <c r="BC93" i="13" s="1"/>
  <c r="AY93" i="13" a="1"/>
  <c r="AY93" i="13" s="1"/>
  <c r="AW93" i="13"/>
  <c r="AT93" i="13"/>
  <c r="AS93" i="13"/>
  <c r="AU93" i="13" s="1" a="1"/>
  <c r="AU93" i="13" s="1"/>
  <c r="AP93" i="13"/>
  <c r="AO93" i="13"/>
  <c r="AQ93" i="13" s="1" a="1"/>
  <c r="AQ93" i="13" s="1"/>
  <c r="AL93" i="13"/>
  <c r="AK93" i="13"/>
  <c r="AM93" i="13" s="1" a="1"/>
  <c r="AM93" i="13" s="1"/>
  <c r="AH93" i="13"/>
  <c r="AG93" i="13"/>
  <c r="AI93" i="13" s="1" a="1"/>
  <c r="AI93" i="13" s="1"/>
  <c r="AD93" i="13"/>
  <c r="AC93" i="13"/>
  <c r="AE93" i="13" s="1" a="1"/>
  <c r="AE93" i="13" s="1"/>
  <c r="AA93" i="13" a="1"/>
  <c r="AA93" i="13" s="1"/>
  <c r="Z93" i="13"/>
  <c r="Y93" i="13"/>
  <c r="CA92" i="13" a="1"/>
  <c r="CA92" i="13" s="1"/>
  <c r="BY92" i="13"/>
  <c r="BW92" i="13" a="1"/>
  <c r="BW92" i="13" s="1"/>
  <c r="BV92" i="13"/>
  <c r="BU92" i="13"/>
  <c r="BR92" i="13"/>
  <c r="BQ92" i="13"/>
  <c r="BS92" i="13" s="1" a="1"/>
  <c r="BS92" i="13" s="1"/>
  <c r="BN92" i="13"/>
  <c r="BM92" i="13"/>
  <c r="BO92" i="13" s="1" a="1"/>
  <c r="BO92" i="13" s="1"/>
  <c r="BJ92" i="13"/>
  <c r="BI92" i="13"/>
  <c r="BK92" i="13" s="1" a="1"/>
  <c r="BK92" i="13" s="1"/>
  <c r="BF92" i="13"/>
  <c r="BE92" i="13"/>
  <c r="BG92" i="13" s="1" a="1"/>
  <c r="BG92" i="13" s="1"/>
  <c r="BB92" i="13"/>
  <c r="BA92" i="13"/>
  <c r="BC92" i="13" s="1" a="1"/>
  <c r="BC92" i="13" s="1"/>
  <c r="AY92" i="13" a="1"/>
  <c r="AY92" i="13" s="1"/>
  <c r="AW92" i="13"/>
  <c r="AU92" i="13" a="1"/>
  <c r="AU92" i="13" s="1"/>
  <c r="AT92" i="13"/>
  <c r="AS92" i="13"/>
  <c r="AP92" i="13"/>
  <c r="AO92" i="13"/>
  <c r="AQ92" i="13" s="1" a="1"/>
  <c r="AQ92" i="13" s="1"/>
  <c r="AL92" i="13"/>
  <c r="AK92" i="13"/>
  <c r="AM92" i="13" s="1" a="1"/>
  <c r="AM92" i="13" s="1"/>
  <c r="AH92" i="13"/>
  <c r="AG92" i="13"/>
  <c r="AI92" i="13" s="1" a="1"/>
  <c r="AI92" i="13" s="1"/>
  <c r="AD92" i="13"/>
  <c r="AC92" i="13"/>
  <c r="AE92" i="13" s="1" a="1"/>
  <c r="AE92" i="13" s="1"/>
  <c r="Z92" i="13"/>
  <c r="Y92" i="13"/>
  <c r="AA92" i="13" s="1" a="1"/>
  <c r="AA92" i="13" s="1"/>
  <c r="CA91" i="13" a="1"/>
  <c r="CA91" i="13" s="1"/>
  <c r="BY91" i="13"/>
  <c r="BW91" i="13" a="1"/>
  <c r="BW91" i="13" s="1"/>
  <c r="BV91" i="13"/>
  <c r="BU91" i="13"/>
  <c r="BR91" i="13"/>
  <c r="BQ91" i="13"/>
  <c r="BS91" i="13" s="1" a="1"/>
  <c r="BS91" i="13" s="1"/>
  <c r="BN91" i="13"/>
  <c r="BM91" i="13"/>
  <c r="BO91" i="13" s="1" a="1"/>
  <c r="BO91" i="13" s="1"/>
  <c r="BJ91" i="13"/>
  <c r="BI91" i="13"/>
  <c r="BK91" i="13" s="1" a="1"/>
  <c r="BK91" i="13" s="1"/>
  <c r="BF91" i="13"/>
  <c r="BE91" i="13"/>
  <c r="BG91" i="13" s="1" a="1"/>
  <c r="BG91" i="13" s="1"/>
  <c r="BB91" i="13"/>
  <c r="BA91" i="13"/>
  <c r="BC91" i="13" s="1" a="1"/>
  <c r="BC91" i="13" s="1"/>
  <c r="AY91" i="13" a="1"/>
  <c r="AY91" i="13" s="1"/>
  <c r="AW91" i="13"/>
  <c r="AU91" i="13" a="1"/>
  <c r="AU91" i="13" s="1"/>
  <c r="AT91" i="13"/>
  <c r="AS91" i="13"/>
  <c r="AP91" i="13"/>
  <c r="AO91" i="13"/>
  <c r="AQ91" i="13" s="1" a="1"/>
  <c r="AQ91" i="13" s="1"/>
  <c r="AL91" i="13"/>
  <c r="AK91" i="13"/>
  <c r="AM91" i="13" s="1" a="1"/>
  <c r="AM91" i="13" s="1"/>
  <c r="AH91" i="13"/>
  <c r="AG91" i="13"/>
  <c r="AI91" i="13" s="1" a="1"/>
  <c r="AI91" i="13" s="1"/>
  <c r="AD91" i="13"/>
  <c r="AC91" i="13"/>
  <c r="AE91" i="13" s="1" a="1"/>
  <c r="AE91" i="13" s="1"/>
  <c r="Z91" i="13"/>
  <c r="Y91" i="13"/>
  <c r="AA91" i="13" s="1" a="1"/>
  <c r="AA91" i="13" s="1"/>
  <c r="CA90" i="13" a="1"/>
  <c r="CA90" i="13" s="1"/>
  <c r="BY90" i="13"/>
  <c r="BV90" i="13"/>
  <c r="BU90" i="13"/>
  <c r="BW90" i="13" s="1" a="1"/>
  <c r="BW90" i="13" s="1"/>
  <c r="BR90" i="13"/>
  <c r="BQ90" i="13"/>
  <c r="BS90" i="13" s="1" a="1"/>
  <c r="BS90" i="13" s="1"/>
  <c r="BN90" i="13"/>
  <c r="BM90" i="13"/>
  <c r="BO90" i="13" s="1" a="1"/>
  <c r="BO90" i="13" s="1"/>
  <c r="BJ90" i="13"/>
  <c r="BI90" i="13"/>
  <c r="BK90" i="13" s="1" a="1"/>
  <c r="BK90" i="13" s="1"/>
  <c r="BF90" i="13"/>
  <c r="BE90" i="13"/>
  <c r="BG90" i="13" s="1" a="1"/>
  <c r="BG90" i="13" s="1"/>
  <c r="BB90" i="13"/>
  <c r="BA90" i="13"/>
  <c r="BC90" i="13" s="1" a="1"/>
  <c r="BC90" i="13" s="1"/>
  <c r="AW90" i="13"/>
  <c r="AY90" i="13" s="1" a="1"/>
  <c r="AY90" i="13" s="1"/>
  <c r="AT90" i="13"/>
  <c r="AS90" i="13"/>
  <c r="AU90" i="13" s="1" a="1"/>
  <c r="AU90" i="13" s="1"/>
  <c r="AQ90" i="13" a="1"/>
  <c r="AQ90" i="13" s="1"/>
  <c r="AP90" i="13"/>
  <c r="AO90" i="13"/>
  <c r="AM90" i="13" a="1"/>
  <c r="AM90" i="13" s="1"/>
  <c r="AL90" i="13"/>
  <c r="AK90" i="13"/>
  <c r="AI90" i="13" a="1"/>
  <c r="AI90" i="13" s="1"/>
  <c r="AH90" i="13"/>
  <c r="AG90" i="13"/>
  <c r="AD90" i="13"/>
  <c r="AC90" i="13"/>
  <c r="AE90" i="13" s="1" a="1"/>
  <c r="AE90" i="13" s="1"/>
  <c r="Z90" i="13"/>
  <c r="Y90" i="13"/>
  <c r="AA90" i="13" s="1" a="1"/>
  <c r="AA90" i="13" s="1"/>
  <c r="CA89" i="13" a="1"/>
  <c r="CA89" i="13" s="1"/>
  <c r="BY89" i="13"/>
  <c r="BV89" i="13"/>
  <c r="BU89" i="13"/>
  <c r="BW89" i="13" s="1" a="1"/>
  <c r="BW89" i="13" s="1"/>
  <c r="BR89" i="13"/>
  <c r="BQ89" i="13"/>
  <c r="BS89" i="13" s="1" a="1"/>
  <c r="BS89" i="13" s="1"/>
  <c r="BN89" i="13"/>
  <c r="BM89" i="13"/>
  <c r="BO89" i="13" s="1" a="1"/>
  <c r="BO89" i="13" s="1"/>
  <c r="BK89" i="13" a="1"/>
  <c r="BK89" i="13" s="1"/>
  <c r="BJ89" i="13"/>
  <c r="BI89" i="13"/>
  <c r="BG89" i="13" a="1"/>
  <c r="BG89" i="13" s="1"/>
  <c r="BF89" i="13"/>
  <c r="BE89" i="13"/>
  <c r="BB89" i="13"/>
  <c r="BA89" i="13"/>
  <c r="BC89" i="13" s="1" a="1"/>
  <c r="BC89" i="13" s="1"/>
  <c r="AW89" i="13"/>
  <c r="AY89" i="13" s="1" a="1"/>
  <c r="AY89" i="13" s="1"/>
  <c r="AT89" i="13"/>
  <c r="AS89" i="13"/>
  <c r="AU89" i="13" s="1" a="1"/>
  <c r="AU89" i="13" s="1"/>
  <c r="AP89" i="13"/>
  <c r="AO89" i="13"/>
  <c r="AQ89" i="13" s="1" a="1"/>
  <c r="AQ89" i="13" s="1"/>
  <c r="AL89" i="13"/>
  <c r="AK89" i="13"/>
  <c r="AM89" i="13" s="1" a="1"/>
  <c r="AM89" i="13" s="1"/>
  <c r="AH89" i="13"/>
  <c r="AG89" i="13"/>
  <c r="AI89" i="13" s="1" a="1"/>
  <c r="AI89" i="13" s="1"/>
  <c r="AD89" i="13"/>
  <c r="AC89" i="13"/>
  <c r="AE89" i="13" s="1" a="1"/>
  <c r="AE89" i="13" s="1"/>
  <c r="Z89" i="13"/>
  <c r="Y89" i="13"/>
  <c r="AA89" i="13" s="1" a="1"/>
  <c r="AA89" i="13" s="1"/>
  <c r="BY88" i="13"/>
  <c r="CA88" i="13" s="1" a="1"/>
  <c r="CA88" i="13" s="1"/>
  <c r="BV88" i="13"/>
  <c r="BU88" i="13"/>
  <c r="BW88" i="13" s="1" a="1"/>
  <c r="BW88" i="13" s="1"/>
  <c r="BR88" i="13"/>
  <c r="BQ88" i="13"/>
  <c r="BS88" i="13" s="1" a="1"/>
  <c r="BS88" i="13" s="1"/>
  <c r="BN88" i="13"/>
  <c r="BM88" i="13"/>
  <c r="BO88" i="13" s="1" a="1"/>
  <c r="BO88" i="13" s="1"/>
  <c r="BK88" i="13" a="1"/>
  <c r="BK88" i="13" s="1"/>
  <c r="BJ88" i="13"/>
  <c r="BI88" i="13"/>
  <c r="BF88" i="13"/>
  <c r="BE88" i="13"/>
  <c r="BG88" i="13" s="1" a="1"/>
  <c r="BG88" i="13" s="1"/>
  <c r="BB88" i="13"/>
  <c r="BA88" i="13"/>
  <c r="BC88" i="13" s="1" a="1"/>
  <c r="BC88" i="13" s="1"/>
  <c r="AW88" i="13"/>
  <c r="AY88" i="13" s="1" a="1"/>
  <c r="AY88" i="13" s="1"/>
  <c r="AT88" i="13"/>
  <c r="AS88" i="13"/>
  <c r="AU88" i="13" s="1" a="1"/>
  <c r="AU88" i="13" s="1"/>
  <c r="AQ88" i="13" a="1"/>
  <c r="AQ88" i="13" s="1"/>
  <c r="AP88" i="13"/>
  <c r="AO88" i="13"/>
  <c r="AL88" i="13"/>
  <c r="AK88" i="13"/>
  <c r="AM88" i="13" s="1" a="1"/>
  <c r="AM88" i="13" s="1"/>
  <c r="AH88" i="13"/>
  <c r="AG88" i="13"/>
  <c r="AI88" i="13" s="1" a="1"/>
  <c r="AI88" i="13" s="1"/>
  <c r="AD88" i="13"/>
  <c r="AC88" i="13"/>
  <c r="AE88" i="13" s="1" a="1"/>
  <c r="AE88" i="13" s="1"/>
  <c r="Z88" i="13"/>
  <c r="Y88" i="13"/>
  <c r="AA88" i="13" s="1" a="1"/>
  <c r="AA88" i="13" s="1"/>
  <c r="BY87" i="13"/>
  <c r="CA87" i="13" s="1" a="1"/>
  <c r="CA87" i="13" s="1"/>
  <c r="BV87" i="13"/>
  <c r="BU87" i="13"/>
  <c r="BW87" i="13" s="1" a="1"/>
  <c r="BW87" i="13" s="1"/>
  <c r="BR87" i="13"/>
  <c r="BQ87" i="13"/>
  <c r="BS87" i="13" s="1" a="1"/>
  <c r="BS87" i="13" s="1"/>
  <c r="BN87" i="13"/>
  <c r="BM87" i="13"/>
  <c r="BO87" i="13" s="1" a="1"/>
  <c r="BO87" i="13" s="1"/>
  <c r="BJ87" i="13"/>
  <c r="BI87" i="13"/>
  <c r="BK87" i="13" s="1" a="1"/>
  <c r="BK87" i="13" s="1"/>
  <c r="BF87" i="13"/>
  <c r="BE87" i="13"/>
  <c r="BG87" i="13" s="1" a="1"/>
  <c r="BG87" i="13" s="1"/>
  <c r="BB87" i="13"/>
  <c r="BA87" i="13"/>
  <c r="BC87" i="13" s="1" a="1"/>
  <c r="BC87" i="13" s="1"/>
  <c r="AW87" i="13"/>
  <c r="AY87" i="13" s="1" a="1"/>
  <c r="AY87" i="13" s="1"/>
  <c r="AT87" i="13"/>
  <c r="AS87" i="13"/>
  <c r="AU87" i="13" s="1" a="1"/>
  <c r="AU87" i="13" s="1"/>
  <c r="AQ87" i="13" a="1"/>
  <c r="AQ87" i="13" s="1"/>
  <c r="AP87" i="13"/>
  <c r="AO87" i="13"/>
  <c r="AL87" i="13"/>
  <c r="AK87" i="13"/>
  <c r="AM87" i="13" s="1" a="1"/>
  <c r="AM87" i="13" s="1"/>
  <c r="AH87" i="13"/>
  <c r="AG87" i="13"/>
  <c r="AI87" i="13" s="1" a="1"/>
  <c r="AI87" i="13" s="1"/>
  <c r="AE87" i="13" a="1"/>
  <c r="AE87" i="13" s="1"/>
  <c r="AD87" i="13"/>
  <c r="AC87" i="13"/>
  <c r="Z87" i="13"/>
  <c r="Y87" i="13"/>
  <c r="AA87" i="13" s="1" a="1"/>
  <c r="AA87" i="13" s="1"/>
  <c r="BY86" i="13"/>
  <c r="CA86" i="13" s="1" a="1"/>
  <c r="CA86" i="13" s="1"/>
  <c r="BV86" i="13"/>
  <c r="BU86" i="13"/>
  <c r="BW86" i="13" s="1" a="1"/>
  <c r="BW86" i="13" s="1"/>
  <c r="BS86" i="13" a="1"/>
  <c r="BS86" i="13" s="1"/>
  <c r="BR86" i="13"/>
  <c r="BQ86" i="13"/>
  <c r="BO86" i="13" a="1"/>
  <c r="BO86" i="13" s="1"/>
  <c r="BN86" i="13"/>
  <c r="BM86" i="13"/>
  <c r="BJ86" i="13"/>
  <c r="BI86" i="13"/>
  <c r="BK86" i="13" s="1" a="1"/>
  <c r="BK86" i="13" s="1"/>
  <c r="BG86" i="13" a="1"/>
  <c r="BG86" i="13" s="1"/>
  <c r="BF86" i="13"/>
  <c r="BE86" i="13"/>
  <c r="BB86" i="13"/>
  <c r="BA86" i="13"/>
  <c r="BC86" i="13" s="1" a="1"/>
  <c r="BC86" i="13" s="1"/>
  <c r="AW86" i="13"/>
  <c r="AY86" i="13" s="1" a="1"/>
  <c r="AY86" i="13" s="1"/>
  <c r="AT86" i="13"/>
  <c r="AS86" i="13"/>
  <c r="AU86" i="13" s="1" a="1"/>
  <c r="AU86" i="13" s="1"/>
  <c r="AP86" i="13"/>
  <c r="AO86" i="13"/>
  <c r="AQ86" i="13" s="1" a="1"/>
  <c r="AQ86" i="13" s="1"/>
  <c r="AM86" i="13" a="1"/>
  <c r="AM86" i="13" s="1"/>
  <c r="AL86" i="13"/>
  <c r="AK86" i="13"/>
  <c r="AH86" i="13"/>
  <c r="AG86" i="13"/>
  <c r="AI86" i="13" s="1" a="1"/>
  <c r="AI86" i="13" s="1"/>
  <c r="AD86" i="13"/>
  <c r="AC86" i="13"/>
  <c r="AE86" i="13" s="1" a="1"/>
  <c r="AE86" i="13" s="1"/>
  <c r="Z86" i="13"/>
  <c r="Y86" i="13"/>
  <c r="AA86" i="13" s="1" a="1"/>
  <c r="AA86" i="13" s="1"/>
  <c r="BY85" i="13"/>
  <c r="CA85" i="13" s="1" a="1"/>
  <c r="CA85" i="13" s="1"/>
  <c r="BV85" i="13"/>
  <c r="BU85" i="13"/>
  <c r="BW85" i="13" s="1" a="1"/>
  <c r="BW85" i="13" s="1"/>
  <c r="BR85" i="13"/>
  <c r="BQ85" i="13"/>
  <c r="BS85" i="13" s="1" a="1"/>
  <c r="BS85" i="13" s="1"/>
  <c r="BN85" i="13"/>
  <c r="BM85" i="13"/>
  <c r="BO85" i="13" s="1" a="1"/>
  <c r="BO85" i="13" s="1"/>
  <c r="BK85" i="13" a="1"/>
  <c r="BK85" i="13" s="1"/>
  <c r="BJ85" i="13"/>
  <c r="BI85" i="13"/>
  <c r="BF85" i="13"/>
  <c r="BE85" i="13"/>
  <c r="BG85" i="13" s="1" a="1"/>
  <c r="BG85" i="13" s="1"/>
  <c r="BB85" i="13"/>
  <c r="BA85" i="13"/>
  <c r="BC85" i="13" s="1" a="1"/>
  <c r="BC85" i="13" s="1"/>
  <c r="AW85" i="13"/>
  <c r="AY85" i="13" s="1" a="1"/>
  <c r="AY85" i="13" s="1"/>
  <c r="AT85" i="13"/>
  <c r="AS85" i="13"/>
  <c r="AU85" i="13" s="1" a="1"/>
  <c r="AU85" i="13" s="1"/>
  <c r="AP85" i="13"/>
  <c r="AO85" i="13"/>
  <c r="AQ85" i="13" s="1" a="1"/>
  <c r="AQ85" i="13" s="1"/>
  <c r="AL85" i="13"/>
  <c r="AK85" i="13"/>
  <c r="AM85" i="13" s="1" a="1"/>
  <c r="AM85" i="13" s="1"/>
  <c r="AH85" i="13"/>
  <c r="AG85" i="13"/>
  <c r="AI85" i="13" s="1" a="1"/>
  <c r="AI85" i="13" s="1"/>
  <c r="AD85" i="13"/>
  <c r="AC85" i="13"/>
  <c r="AE85" i="13" s="1" a="1"/>
  <c r="AE85" i="13" s="1"/>
  <c r="Z85" i="13"/>
  <c r="Y85" i="13"/>
  <c r="AA85" i="13" s="1" a="1"/>
  <c r="AA85" i="13" s="1"/>
  <c r="BY84" i="13"/>
  <c r="CA84" i="13" s="1" a="1"/>
  <c r="CA84" i="13" s="1"/>
  <c r="BV84" i="13"/>
  <c r="BU84" i="13"/>
  <c r="BW84" i="13" s="1" a="1"/>
  <c r="BW84" i="13" s="1"/>
  <c r="BR84" i="13"/>
  <c r="BQ84" i="13"/>
  <c r="BS84" i="13" s="1" a="1"/>
  <c r="BS84" i="13" s="1"/>
  <c r="BN84" i="13"/>
  <c r="BM84" i="13"/>
  <c r="BO84" i="13" s="1" a="1"/>
  <c r="BO84" i="13" s="1"/>
  <c r="BK84" i="13" a="1"/>
  <c r="BK84" i="13" s="1"/>
  <c r="BJ84" i="13"/>
  <c r="BI84" i="13"/>
  <c r="BF84" i="13"/>
  <c r="BE84" i="13"/>
  <c r="BG84" i="13" s="1" a="1"/>
  <c r="BG84" i="13" s="1"/>
  <c r="BB84" i="13"/>
  <c r="BA84" i="13"/>
  <c r="BC84" i="13" s="1" a="1"/>
  <c r="BC84" i="13" s="1"/>
  <c r="AY84" i="13" a="1"/>
  <c r="AY84" i="13" s="1"/>
  <c r="AW84" i="13"/>
  <c r="AT84" i="13"/>
  <c r="AS84" i="13"/>
  <c r="AU84" i="13" s="1" a="1"/>
  <c r="AU84" i="13" s="1"/>
  <c r="AP84" i="13"/>
  <c r="AO84" i="13"/>
  <c r="AQ84" i="13" s="1" a="1"/>
  <c r="AQ84" i="13" s="1"/>
  <c r="AL84" i="13"/>
  <c r="AK84" i="13"/>
  <c r="AM84" i="13" s="1" a="1"/>
  <c r="AM84" i="13" s="1"/>
  <c r="AH84" i="13"/>
  <c r="AG84" i="13"/>
  <c r="AI84" i="13" s="1" a="1"/>
  <c r="AI84" i="13" s="1"/>
  <c r="AE84" i="13" a="1"/>
  <c r="AE84" i="13" s="1"/>
  <c r="AD84" i="13"/>
  <c r="AC84" i="13"/>
  <c r="AA84" i="13" a="1"/>
  <c r="AA84" i="13" s="1"/>
  <c r="Z84" i="13"/>
  <c r="Y84" i="13"/>
  <c r="CA83" i="13" a="1"/>
  <c r="CA83" i="13" s="1"/>
  <c r="BY83" i="13"/>
  <c r="BV83" i="13"/>
  <c r="BU83" i="13"/>
  <c r="BW83" i="13" s="1" a="1"/>
  <c r="BW83" i="13" s="1"/>
  <c r="BR83" i="13"/>
  <c r="BQ83" i="13"/>
  <c r="BS83" i="13" s="1" a="1"/>
  <c r="BS83" i="13" s="1"/>
  <c r="BN83" i="13"/>
  <c r="BM83" i="13"/>
  <c r="BO83" i="13" s="1" a="1"/>
  <c r="BO83" i="13" s="1"/>
  <c r="BK83" i="13" a="1"/>
  <c r="BK83" i="13" s="1"/>
  <c r="BJ83" i="13"/>
  <c r="BI83" i="13"/>
  <c r="BF83" i="13"/>
  <c r="BE83" i="13"/>
  <c r="BG83" i="13" s="1" a="1"/>
  <c r="BG83" i="13" s="1"/>
  <c r="BB83" i="13"/>
  <c r="BA83" i="13"/>
  <c r="BC83" i="13" s="1" a="1"/>
  <c r="BC83" i="13" s="1"/>
  <c r="AW83" i="13"/>
  <c r="AY83" i="13" s="1" a="1"/>
  <c r="AY83" i="13" s="1"/>
  <c r="AT83" i="13"/>
  <c r="AS83" i="13"/>
  <c r="AU83" i="13" s="1" a="1"/>
  <c r="AU83" i="13" s="1"/>
  <c r="AP83" i="13"/>
  <c r="AO83" i="13"/>
  <c r="AQ83" i="13" s="1" a="1"/>
  <c r="AQ83" i="13" s="1"/>
  <c r="AL83" i="13"/>
  <c r="AK83" i="13"/>
  <c r="AM83" i="13" s="1" a="1"/>
  <c r="AM83" i="13" s="1"/>
  <c r="AH83" i="13"/>
  <c r="AG83" i="13"/>
  <c r="AI83" i="13" s="1" a="1"/>
  <c r="AI83" i="13" s="1"/>
  <c r="AE83" i="13" a="1"/>
  <c r="AE83" i="13" s="1"/>
  <c r="AD83" i="13"/>
  <c r="AC83" i="13"/>
  <c r="Z83" i="13"/>
  <c r="Y83" i="13"/>
  <c r="AA83" i="13" s="1" a="1"/>
  <c r="AA83" i="13" s="1"/>
  <c r="BY82" i="13"/>
  <c r="CA82" i="13" s="1" a="1"/>
  <c r="CA82" i="13" s="1"/>
  <c r="BW82" i="13" a="1"/>
  <c r="BW82" i="13" s="1"/>
  <c r="BV82" i="13"/>
  <c r="BU82" i="13"/>
  <c r="BR82" i="13"/>
  <c r="BQ82" i="13"/>
  <c r="BS82" i="13" s="1" a="1"/>
  <c r="BS82" i="13" s="1"/>
  <c r="BN82" i="13"/>
  <c r="BM82" i="13"/>
  <c r="BO82" i="13" s="1" a="1"/>
  <c r="BO82" i="13" s="1"/>
  <c r="BJ82" i="13"/>
  <c r="BI82" i="13"/>
  <c r="BK82" i="13" s="1" a="1"/>
  <c r="BK82" i="13" s="1"/>
  <c r="BF82" i="13"/>
  <c r="BE82" i="13"/>
  <c r="BG82" i="13" s="1" a="1"/>
  <c r="BG82" i="13" s="1"/>
  <c r="BB82" i="13"/>
  <c r="BA82" i="13"/>
  <c r="BC82" i="13" s="1" a="1"/>
  <c r="BC82" i="13" s="1"/>
  <c r="AW82" i="13"/>
  <c r="AY82" i="13" s="1" a="1"/>
  <c r="AY82" i="13" s="1"/>
  <c r="AT82" i="13"/>
  <c r="AS82" i="13"/>
  <c r="AU82" i="13" s="1" a="1"/>
  <c r="AU82" i="13" s="1"/>
  <c r="AP82" i="13"/>
  <c r="AO82" i="13"/>
  <c r="AQ82" i="13" s="1" a="1"/>
  <c r="AQ82" i="13" s="1"/>
  <c r="AL82" i="13"/>
  <c r="AK82" i="13"/>
  <c r="AM82" i="13" s="1" a="1"/>
  <c r="AM82" i="13" s="1"/>
  <c r="AI82" i="13" a="1"/>
  <c r="AI82" i="13" s="1"/>
  <c r="AH82" i="13"/>
  <c r="AG82" i="13"/>
  <c r="AD82" i="13"/>
  <c r="AC82" i="13"/>
  <c r="AE82" i="13" s="1" a="1"/>
  <c r="AE82" i="13" s="1"/>
  <c r="Z82" i="13"/>
  <c r="Y82" i="13"/>
  <c r="AA82" i="13" s="1" a="1"/>
  <c r="AA82" i="13" s="1"/>
  <c r="CA81" i="13" a="1"/>
  <c r="CA81" i="13" s="1"/>
  <c r="BY81" i="13"/>
  <c r="BV81" i="13"/>
  <c r="BU81" i="13"/>
  <c r="BW81" i="13" s="1" a="1"/>
  <c r="BW81" i="13" s="1"/>
  <c r="BR81" i="13"/>
  <c r="BQ81" i="13"/>
  <c r="BS81" i="13" s="1" a="1"/>
  <c r="BS81" i="13" s="1"/>
  <c r="BN81" i="13"/>
  <c r="BM81" i="13"/>
  <c r="BO81" i="13" s="1" a="1"/>
  <c r="BO81" i="13" s="1"/>
  <c r="BK81" i="13" a="1"/>
  <c r="BK81" i="13" s="1"/>
  <c r="BJ81" i="13"/>
  <c r="BI81" i="13"/>
  <c r="BF81" i="13"/>
  <c r="BE81" i="13"/>
  <c r="BG81" i="13" s="1" a="1"/>
  <c r="BG81" i="13" s="1"/>
  <c r="BB81" i="13"/>
  <c r="BA81" i="13"/>
  <c r="BC81" i="13" s="1" a="1"/>
  <c r="BC81" i="13" s="1"/>
  <c r="AY81" i="13" a="1"/>
  <c r="AY81" i="13" s="1"/>
  <c r="AW81" i="13"/>
  <c r="AT81" i="13"/>
  <c r="AS81" i="13"/>
  <c r="AU81" i="13" s="1" a="1"/>
  <c r="AU81" i="13" s="1"/>
  <c r="AP81" i="13"/>
  <c r="AO81" i="13"/>
  <c r="AQ81" i="13" s="1" a="1"/>
  <c r="AQ81" i="13" s="1"/>
  <c r="AL81" i="13"/>
  <c r="AK81" i="13"/>
  <c r="AM81" i="13" s="1" a="1"/>
  <c r="AM81" i="13" s="1"/>
  <c r="AH81" i="13"/>
  <c r="AG81" i="13"/>
  <c r="AI81" i="13" s="1" a="1"/>
  <c r="AI81" i="13" s="1"/>
  <c r="AD81" i="13"/>
  <c r="AC81" i="13"/>
  <c r="AE81" i="13" s="1" a="1"/>
  <c r="AE81" i="13" s="1"/>
  <c r="Z81" i="13"/>
  <c r="Y81" i="13"/>
  <c r="AA81" i="13" s="1" a="1"/>
  <c r="AA81" i="13" s="1"/>
  <c r="CA80" i="13" a="1"/>
  <c r="CA80" i="13" s="1"/>
  <c r="BY80" i="13"/>
  <c r="BV80" i="13"/>
  <c r="BU80" i="13"/>
  <c r="BW80" i="13" s="1" a="1"/>
  <c r="BW80" i="13" s="1"/>
  <c r="BR80" i="13"/>
  <c r="BQ80" i="13"/>
  <c r="BS80" i="13" s="1" a="1"/>
  <c r="BS80" i="13" s="1"/>
  <c r="BN80" i="13"/>
  <c r="BM80" i="13"/>
  <c r="BO80" i="13" s="1" a="1"/>
  <c r="BO80" i="13" s="1"/>
  <c r="BJ80" i="13"/>
  <c r="BI80" i="13"/>
  <c r="BK80" i="13" s="1" a="1"/>
  <c r="BK80" i="13" s="1"/>
  <c r="BG80" i="13" a="1"/>
  <c r="BG80" i="13" s="1"/>
  <c r="BF80" i="13"/>
  <c r="BE80" i="13"/>
  <c r="BC80" i="13" a="1"/>
  <c r="BC80" i="13" s="1"/>
  <c r="BB80" i="13"/>
  <c r="BA80" i="13"/>
  <c r="AW80" i="13"/>
  <c r="AY80" i="13" s="1" a="1"/>
  <c r="AY80" i="13" s="1"/>
  <c r="AT80" i="13"/>
  <c r="AS80" i="13"/>
  <c r="AU80" i="13" s="1" a="1"/>
  <c r="AU80" i="13" s="1"/>
  <c r="AQ80" i="13" a="1"/>
  <c r="AQ80" i="13" s="1"/>
  <c r="AP80" i="13"/>
  <c r="AO80" i="13"/>
  <c r="AL80" i="13"/>
  <c r="AK80" i="13"/>
  <c r="AM80" i="13" s="1" a="1"/>
  <c r="AM80" i="13" s="1"/>
  <c r="AH80" i="13"/>
  <c r="AG80" i="13"/>
  <c r="AI80" i="13" s="1" a="1"/>
  <c r="AI80" i="13" s="1"/>
  <c r="AE80" i="13" a="1"/>
  <c r="AE80" i="13" s="1"/>
  <c r="AD80" i="13"/>
  <c r="AC80" i="13"/>
  <c r="Z80" i="13"/>
  <c r="Y80" i="13"/>
  <c r="AA80" i="13" s="1" a="1"/>
  <c r="AA80" i="13" s="1"/>
  <c r="CA79" i="13" a="1"/>
  <c r="CA79" i="13" s="1"/>
  <c r="BY79" i="13"/>
  <c r="BV79" i="13"/>
  <c r="BU79" i="13"/>
  <c r="BW79" i="13" s="1" a="1"/>
  <c r="BW79" i="13" s="1"/>
  <c r="BR79" i="13"/>
  <c r="BQ79" i="13"/>
  <c r="BS79" i="13" s="1" a="1"/>
  <c r="BS79" i="13" s="1"/>
  <c r="BN79" i="13"/>
  <c r="BM79" i="13"/>
  <c r="BO79" i="13" s="1" a="1"/>
  <c r="BO79" i="13" s="1"/>
  <c r="BJ79" i="13"/>
  <c r="BI79" i="13"/>
  <c r="BK79" i="13" s="1" a="1"/>
  <c r="BK79" i="13" s="1"/>
  <c r="BG79" i="13" a="1"/>
  <c r="BG79" i="13" s="1"/>
  <c r="BF79" i="13"/>
  <c r="BE79" i="13"/>
  <c r="BB79" i="13"/>
  <c r="BA79" i="13"/>
  <c r="BC79" i="13" s="1" a="1"/>
  <c r="BC79" i="13" s="1"/>
  <c r="AW79" i="13"/>
  <c r="AY79" i="13" s="1" a="1"/>
  <c r="AY79" i="13" s="1"/>
  <c r="AU79" i="13" a="1"/>
  <c r="AU79" i="13" s="1"/>
  <c r="AT79" i="13"/>
  <c r="AS79" i="13"/>
  <c r="AP79" i="13"/>
  <c r="AO79" i="13"/>
  <c r="AQ79" i="13" s="1" a="1"/>
  <c r="AQ79" i="13" s="1"/>
  <c r="AL79" i="13"/>
  <c r="AK79" i="13"/>
  <c r="AM79" i="13" s="1" a="1"/>
  <c r="AM79" i="13" s="1"/>
  <c r="AH79" i="13"/>
  <c r="AG79" i="13"/>
  <c r="AI79" i="13" s="1" a="1"/>
  <c r="AI79" i="13" s="1"/>
  <c r="AD79" i="13"/>
  <c r="AC79" i="13"/>
  <c r="AE79" i="13" s="1" a="1"/>
  <c r="AE79" i="13" s="1"/>
  <c r="AA79" i="13" a="1"/>
  <c r="AA79" i="13" s="1"/>
  <c r="Z79" i="13"/>
  <c r="Y79" i="13"/>
  <c r="BY78" i="13"/>
  <c r="CA78" i="13" s="1" a="1"/>
  <c r="CA78" i="13" s="1"/>
  <c r="BV78" i="13"/>
  <c r="BU78" i="13"/>
  <c r="BW78" i="13" s="1" a="1"/>
  <c r="BW78" i="13" s="1"/>
  <c r="BR78" i="13"/>
  <c r="BQ78" i="13"/>
  <c r="BS78" i="13" s="1" a="1"/>
  <c r="BS78" i="13" s="1"/>
  <c r="BN78" i="13"/>
  <c r="BM78" i="13"/>
  <c r="BO78" i="13" s="1" a="1"/>
  <c r="BO78" i="13" s="1"/>
  <c r="BJ78" i="13"/>
  <c r="BI78" i="13"/>
  <c r="BK78" i="13" s="1" a="1"/>
  <c r="BK78" i="13" s="1"/>
  <c r="BG78" i="13" a="1"/>
  <c r="BG78" i="13" s="1"/>
  <c r="BF78" i="13"/>
  <c r="BE78" i="13"/>
  <c r="BC78" i="13" a="1"/>
  <c r="BC78" i="13" s="1"/>
  <c r="BB78" i="13"/>
  <c r="BA78" i="13"/>
  <c r="AW78" i="13"/>
  <c r="AY78" i="13" s="1" a="1"/>
  <c r="AY78" i="13" s="1"/>
  <c r="AT78" i="13"/>
  <c r="AS78" i="13"/>
  <c r="AU78" i="13" s="1" a="1"/>
  <c r="AU78" i="13" s="1"/>
  <c r="AP78" i="13"/>
  <c r="AO78" i="13"/>
  <c r="AQ78" i="13" s="1" a="1"/>
  <c r="AQ78" i="13" s="1"/>
  <c r="AL78" i="13"/>
  <c r="AK78" i="13"/>
  <c r="AM78" i="13" s="1" a="1"/>
  <c r="AM78" i="13" s="1"/>
  <c r="AH78" i="13"/>
  <c r="AG78" i="13"/>
  <c r="AI78" i="13" s="1" a="1"/>
  <c r="AI78" i="13" s="1"/>
  <c r="AD78" i="13"/>
  <c r="AC78" i="13"/>
  <c r="AE78" i="13" s="1" a="1"/>
  <c r="AE78" i="13" s="1"/>
  <c r="Z78" i="13"/>
  <c r="Y78" i="13"/>
  <c r="AA78" i="13" s="1" a="1"/>
  <c r="AA78" i="13" s="1"/>
  <c r="BY77" i="13"/>
  <c r="CA77" i="13" s="1" a="1"/>
  <c r="CA77" i="13" s="1"/>
  <c r="BV77" i="13"/>
  <c r="BU77" i="13"/>
  <c r="BW77" i="13" s="1" a="1"/>
  <c r="BW77" i="13" s="1"/>
  <c r="BS77" i="13" a="1"/>
  <c r="BS77" i="13" s="1"/>
  <c r="BR77" i="13"/>
  <c r="BQ77" i="13"/>
  <c r="BN77" i="13"/>
  <c r="BM77" i="13"/>
  <c r="BO77" i="13" s="1" a="1"/>
  <c r="BO77" i="13" s="1"/>
  <c r="BJ77" i="13"/>
  <c r="BI77" i="13"/>
  <c r="BK77" i="13" s="1" a="1"/>
  <c r="BK77" i="13" s="1"/>
  <c r="BF77" i="13"/>
  <c r="BE77" i="13"/>
  <c r="BG77" i="13" s="1" a="1"/>
  <c r="BG77" i="13" s="1"/>
  <c r="BB77" i="13"/>
  <c r="BA77" i="13"/>
  <c r="BC77" i="13" s="1" a="1"/>
  <c r="BC77" i="13" s="1"/>
  <c r="AY77" i="13" a="1"/>
  <c r="AY77" i="13" s="1"/>
  <c r="AW77" i="13"/>
  <c r="AT77" i="13"/>
  <c r="AS77" i="13"/>
  <c r="AU77" i="13" s="1" a="1"/>
  <c r="AU77" i="13" s="1"/>
  <c r="AP77" i="13"/>
  <c r="AO77" i="13"/>
  <c r="AQ77" i="13" s="1" a="1"/>
  <c r="AQ77" i="13" s="1"/>
  <c r="AL77" i="13"/>
  <c r="AK77" i="13"/>
  <c r="AM77" i="13" s="1" a="1"/>
  <c r="AM77" i="13" s="1"/>
  <c r="AI77" i="13" a="1"/>
  <c r="AI77" i="13" s="1"/>
  <c r="AH77" i="13"/>
  <c r="AG77" i="13"/>
  <c r="AD77" i="13"/>
  <c r="AC77" i="13"/>
  <c r="AE77" i="13" s="1" a="1"/>
  <c r="AE77" i="13" s="1"/>
  <c r="Z77" i="13"/>
  <c r="Y77" i="13"/>
  <c r="AA77" i="13" s="1" a="1"/>
  <c r="AA77" i="13" s="1"/>
  <c r="CA76" i="13" a="1"/>
  <c r="CA76" i="13" s="1"/>
  <c r="BY76" i="13"/>
  <c r="BV76" i="13"/>
  <c r="BU76" i="13"/>
  <c r="BW76" i="13" s="1" a="1"/>
  <c r="BW76" i="13" s="1"/>
  <c r="BR76" i="13"/>
  <c r="BQ76" i="13"/>
  <c r="BS76" i="13" s="1" a="1"/>
  <c r="BS76" i="13" s="1"/>
  <c r="BN76" i="13"/>
  <c r="BM76" i="13"/>
  <c r="BO76" i="13" s="1" a="1"/>
  <c r="BO76" i="13" s="1"/>
  <c r="BJ76" i="13"/>
  <c r="BI76" i="13"/>
  <c r="BK76" i="13" s="1" a="1"/>
  <c r="BK76" i="13" s="1"/>
  <c r="BF76" i="13"/>
  <c r="BE76" i="13"/>
  <c r="BG76" i="13" s="1" a="1"/>
  <c r="BG76" i="13" s="1"/>
  <c r="BB76" i="13"/>
  <c r="BA76" i="13"/>
  <c r="BC76" i="13" s="1" a="1"/>
  <c r="BC76" i="13" s="1"/>
  <c r="AY76" i="13" a="1"/>
  <c r="AY76" i="13" s="1"/>
  <c r="AW76" i="13"/>
  <c r="AU76" i="13" a="1"/>
  <c r="AU76" i="13" s="1"/>
  <c r="AT76" i="13"/>
  <c r="AS76" i="13"/>
  <c r="AP76" i="13"/>
  <c r="AO76" i="13"/>
  <c r="AQ76" i="13" s="1" a="1"/>
  <c r="AQ76" i="13" s="1"/>
  <c r="AL76" i="13"/>
  <c r="AK76" i="13"/>
  <c r="AM76" i="13" s="1" a="1"/>
  <c r="AM76" i="13" s="1"/>
  <c r="AI76" i="13" a="1"/>
  <c r="AI76" i="13" s="1"/>
  <c r="AH76" i="13"/>
  <c r="AG76" i="13"/>
  <c r="AD76" i="13"/>
  <c r="AC76" i="13"/>
  <c r="AE76" i="13" s="1" a="1"/>
  <c r="AE76" i="13" s="1"/>
  <c r="Z76" i="13"/>
  <c r="Y76" i="13"/>
  <c r="AA76" i="13" s="1" a="1"/>
  <c r="AA76" i="13" s="1"/>
  <c r="CA75" i="13" a="1"/>
  <c r="CA75" i="13" s="1"/>
  <c r="BY75" i="13"/>
  <c r="BW75" i="13" a="1"/>
  <c r="BW75" i="13" s="1"/>
  <c r="BV75" i="13"/>
  <c r="BU75" i="13"/>
  <c r="BR75" i="13"/>
  <c r="BQ75" i="13"/>
  <c r="BS75" i="13" s="1" a="1"/>
  <c r="BS75" i="13" s="1"/>
  <c r="BN75" i="13"/>
  <c r="BM75" i="13"/>
  <c r="BO75" i="13" s="1" a="1"/>
  <c r="BO75" i="13" s="1"/>
  <c r="BJ75" i="13"/>
  <c r="BI75" i="13"/>
  <c r="BK75" i="13" s="1" a="1"/>
  <c r="BK75" i="13" s="1"/>
  <c r="BG75" i="13" a="1"/>
  <c r="BG75" i="13" s="1"/>
  <c r="BF75" i="13"/>
  <c r="BE75" i="13"/>
  <c r="BB75" i="13"/>
  <c r="BA75" i="13"/>
  <c r="BC75" i="13" s="1" a="1"/>
  <c r="BC75" i="13" s="1"/>
  <c r="AW75" i="13"/>
  <c r="AY75" i="13" s="1" a="1"/>
  <c r="AY75" i="13" s="1"/>
  <c r="AT75" i="13"/>
  <c r="AS75" i="13"/>
  <c r="AU75" i="13" s="1" a="1"/>
  <c r="AU75" i="13" s="1"/>
  <c r="AQ75" i="13" a="1"/>
  <c r="AQ75" i="13" s="1"/>
  <c r="AP75" i="13"/>
  <c r="AO75" i="13"/>
  <c r="AM75" i="13" a="1"/>
  <c r="AM75" i="13" s="1"/>
  <c r="AL75" i="13"/>
  <c r="AK75" i="13"/>
  <c r="AH75" i="13"/>
  <c r="AG75" i="13"/>
  <c r="AI75" i="13" s="1" a="1"/>
  <c r="AI75" i="13" s="1"/>
  <c r="AD75" i="13"/>
  <c r="AC75" i="13"/>
  <c r="AE75" i="13" s="1" a="1"/>
  <c r="AE75" i="13" s="1"/>
  <c r="AA75" i="13" a="1"/>
  <c r="AA75" i="13" s="1"/>
  <c r="Z75" i="13"/>
  <c r="Y75" i="13"/>
  <c r="BY74" i="13"/>
  <c r="CA74" i="13" s="1" a="1"/>
  <c r="CA74" i="13" s="1"/>
  <c r="BV74" i="13"/>
  <c r="BU74" i="13"/>
  <c r="BW74" i="13" s="1" a="1"/>
  <c r="BW74" i="13" s="1"/>
  <c r="BR74" i="13"/>
  <c r="BQ74" i="13"/>
  <c r="BS74" i="13" s="1" a="1"/>
  <c r="BS74" i="13" s="1"/>
  <c r="BN74" i="13"/>
  <c r="BM74" i="13"/>
  <c r="BO74" i="13" s="1" a="1"/>
  <c r="BO74" i="13" s="1"/>
  <c r="BJ74" i="13"/>
  <c r="BI74" i="13"/>
  <c r="BK74" i="13" s="1" a="1"/>
  <c r="BK74" i="13" s="1"/>
  <c r="BF74" i="13"/>
  <c r="BE74" i="13"/>
  <c r="BG74" i="13" s="1" a="1"/>
  <c r="BG74" i="13" s="1"/>
  <c r="BB74" i="13"/>
  <c r="BA74" i="13"/>
  <c r="BC74" i="13" s="1" a="1"/>
  <c r="BC74" i="13" s="1"/>
  <c r="AW74" i="13"/>
  <c r="AY74" i="13" s="1" a="1"/>
  <c r="AY74" i="13" s="1"/>
  <c r="AT74" i="13"/>
  <c r="AS74" i="13"/>
  <c r="AU74" i="13" s="1" a="1"/>
  <c r="AU74" i="13" s="1"/>
  <c r="AP74" i="13"/>
  <c r="AO74" i="13"/>
  <c r="AQ74" i="13" s="1" a="1"/>
  <c r="AQ74" i="13" s="1"/>
  <c r="AL74" i="13"/>
  <c r="AK74" i="13"/>
  <c r="AM74" i="13" s="1" a="1"/>
  <c r="AM74" i="13" s="1"/>
  <c r="AH74" i="13"/>
  <c r="AG74" i="13"/>
  <c r="AI74" i="13" s="1" a="1"/>
  <c r="AI74" i="13" s="1"/>
  <c r="AD74" i="13"/>
  <c r="AC74" i="13"/>
  <c r="AE74" i="13" s="1" a="1"/>
  <c r="AE74" i="13" s="1"/>
  <c r="AA74" i="13" a="1"/>
  <c r="AA74" i="13" s="1"/>
  <c r="Z74" i="13"/>
  <c r="Y74" i="13"/>
  <c r="BY73" i="13"/>
  <c r="CA73" i="13" s="1" a="1"/>
  <c r="CA73" i="13" s="1"/>
  <c r="BV73" i="13"/>
  <c r="BU73" i="13"/>
  <c r="BW73" i="13" s="1" a="1"/>
  <c r="BW73" i="13" s="1"/>
  <c r="BR73" i="13"/>
  <c r="BQ73" i="13"/>
  <c r="BS73" i="13" s="1" a="1"/>
  <c r="BS73" i="13" s="1"/>
  <c r="BO73" i="13" a="1"/>
  <c r="BO73" i="13" s="1"/>
  <c r="BN73" i="13"/>
  <c r="BM73" i="13"/>
  <c r="BJ73" i="13"/>
  <c r="BI73" i="13"/>
  <c r="BK73" i="13" s="1" a="1"/>
  <c r="BK73" i="13" s="1"/>
  <c r="BF73" i="13"/>
  <c r="BE73" i="13"/>
  <c r="BG73" i="13" s="1" a="1"/>
  <c r="BG73" i="13" s="1"/>
  <c r="BB73" i="13"/>
  <c r="BA73" i="13"/>
  <c r="BC73" i="13" s="1" a="1"/>
  <c r="BC73" i="13" s="1"/>
  <c r="AY73" i="13" a="1"/>
  <c r="AY73" i="13" s="1"/>
  <c r="AW73" i="13"/>
  <c r="AT73" i="13"/>
  <c r="AS73" i="13"/>
  <c r="AU73" i="13" s="1" a="1"/>
  <c r="AU73" i="13" s="1"/>
  <c r="AP73" i="13"/>
  <c r="AO73" i="13"/>
  <c r="AQ73" i="13" s="1" a="1"/>
  <c r="AQ73" i="13" s="1"/>
  <c r="AL73" i="13"/>
  <c r="AK73" i="13"/>
  <c r="AM73" i="13" s="1" a="1"/>
  <c r="AM73" i="13" s="1"/>
  <c r="AH73" i="13"/>
  <c r="AG73" i="13"/>
  <c r="AI73" i="13" s="1" a="1"/>
  <c r="AI73" i="13" s="1"/>
  <c r="AE73" i="13" a="1"/>
  <c r="AE73" i="13" s="1"/>
  <c r="AD73" i="13"/>
  <c r="AC73" i="13"/>
  <c r="Z73" i="13"/>
  <c r="Y73" i="13"/>
  <c r="AA73" i="13" s="1" a="1"/>
  <c r="AA73" i="13" s="1"/>
  <c r="CA72" i="13" a="1"/>
  <c r="CA72" i="13" s="1"/>
  <c r="BY72" i="13"/>
  <c r="BV72" i="13"/>
  <c r="BU72" i="13"/>
  <c r="BW72" i="13" s="1" a="1"/>
  <c r="BW72" i="13" s="1"/>
  <c r="BR72" i="13"/>
  <c r="BQ72" i="13"/>
  <c r="BS72" i="13" s="1" a="1"/>
  <c r="BS72" i="13" s="1"/>
  <c r="BO72" i="13" a="1"/>
  <c r="BO72" i="13" s="1"/>
  <c r="BN72" i="13"/>
  <c r="BM72" i="13"/>
  <c r="BJ72" i="13"/>
  <c r="BI72" i="13"/>
  <c r="BK72" i="13" s="1" a="1"/>
  <c r="BK72" i="13" s="1"/>
  <c r="BF72" i="13"/>
  <c r="BE72" i="13"/>
  <c r="BG72" i="13" s="1" a="1"/>
  <c r="BG72" i="13" s="1"/>
  <c r="BC72" i="13" a="1"/>
  <c r="BC72" i="13" s="1"/>
  <c r="BB72" i="13"/>
  <c r="BA72" i="13"/>
  <c r="AY72" i="13" a="1"/>
  <c r="AY72" i="13" s="1"/>
  <c r="AW72" i="13"/>
  <c r="AT72" i="13"/>
  <c r="AS72" i="13"/>
  <c r="AU72" i="13" s="1" a="1"/>
  <c r="AU72" i="13" s="1"/>
  <c r="AP72" i="13"/>
  <c r="AO72" i="13"/>
  <c r="AQ72" i="13" s="1" a="1"/>
  <c r="AQ72" i="13" s="1"/>
  <c r="AL72" i="13"/>
  <c r="AK72" i="13"/>
  <c r="AM72" i="13" s="1" a="1"/>
  <c r="AM72" i="13" s="1"/>
  <c r="AH72" i="13"/>
  <c r="AG72" i="13"/>
  <c r="AI72" i="13" s="1" a="1"/>
  <c r="AI72" i="13" s="1"/>
  <c r="AD72" i="13"/>
  <c r="AC72" i="13"/>
  <c r="AE72" i="13" s="1" a="1"/>
  <c r="AE72" i="13" s="1"/>
  <c r="Z72" i="13"/>
  <c r="Y72" i="13"/>
  <c r="AA72" i="13" s="1" a="1"/>
  <c r="AA72" i="13" s="1"/>
  <c r="CA71" i="13" a="1"/>
  <c r="CA71" i="13" s="1"/>
  <c r="BY71" i="13"/>
  <c r="BW71" i="13" a="1"/>
  <c r="BW71" i="13" s="1"/>
  <c r="BV71" i="13"/>
  <c r="BU71" i="13"/>
  <c r="BR71" i="13"/>
  <c r="BQ71" i="13"/>
  <c r="BS71" i="13" s="1" a="1"/>
  <c r="BS71" i="13" s="1"/>
  <c r="BN71" i="13"/>
  <c r="BM71" i="13"/>
  <c r="BO71" i="13" s="1" a="1"/>
  <c r="BO71" i="13" s="1"/>
  <c r="BJ71" i="13"/>
  <c r="BI71" i="13"/>
  <c r="BK71" i="13" s="1" a="1"/>
  <c r="BK71" i="13" s="1"/>
  <c r="BF71" i="13"/>
  <c r="BE71" i="13"/>
  <c r="BG71" i="13" s="1" a="1"/>
  <c r="BG71" i="13" s="1"/>
  <c r="BC71" i="13" a="1"/>
  <c r="BC71" i="13" s="1"/>
  <c r="BB71" i="13"/>
  <c r="BA71" i="13"/>
  <c r="AY71" i="13" a="1"/>
  <c r="AY71" i="13" s="1"/>
  <c r="AW71" i="13"/>
  <c r="AU71" i="13" a="1"/>
  <c r="AU71" i="13" s="1"/>
  <c r="AT71" i="13"/>
  <c r="AS71" i="13"/>
  <c r="AP71" i="13"/>
  <c r="AO71" i="13"/>
  <c r="AQ71" i="13" s="1" a="1"/>
  <c r="AQ71" i="13" s="1"/>
  <c r="AL71" i="13"/>
  <c r="AK71" i="13"/>
  <c r="AM71" i="13" s="1" a="1"/>
  <c r="AM71" i="13" s="1"/>
  <c r="AH71" i="13"/>
  <c r="AG71" i="13"/>
  <c r="AI71" i="13" s="1" a="1"/>
  <c r="AI71" i="13" s="1"/>
  <c r="AD71" i="13"/>
  <c r="AC71" i="13"/>
  <c r="AE71" i="13" s="1" a="1"/>
  <c r="AE71" i="13" s="1"/>
  <c r="Z71" i="13"/>
  <c r="Y71" i="13"/>
  <c r="AA71" i="13" s="1" a="1"/>
  <c r="AA71" i="13" s="1"/>
  <c r="CA70" i="13" a="1"/>
  <c r="CA70" i="13" s="1"/>
  <c r="BY70" i="13"/>
  <c r="BW70" i="13" a="1"/>
  <c r="BW70" i="13" s="1"/>
  <c r="BV70" i="13"/>
  <c r="BU70" i="13"/>
  <c r="BS70" i="13" a="1"/>
  <c r="BS70" i="13" s="1"/>
  <c r="BR70" i="13"/>
  <c r="BQ70" i="13"/>
  <c r="BN70" i="13"/>
  <c r="BM70" i="13"/>
  <c r="BO70" i="13" s="1" a="1"/>
  <c r="BO70" i="13" s="1"/>
  <c r="BJ70" i="13"/>
  <c r="BI70" i="13"/>
  <c r="BK70" i="13" s="1" a="1"/>
  <c r="BK70" i="13" s="1"/>
  <c r="BF70" i="13"/>
  <c r="BE70" i="13"/>
  <c r="BG70" i="13" s="1" a="1"/>
  <c r="BG70" i="13" s="1"/>
  <c r="BB70" i="13"/>
  <c r="BA70" i="13"/>
  <c r="BC70" i="13" s="1" a="1"/>
  <c r="BC70" i="13" s="1"/>
  <c r="AY70" i="13" a="1"/>
  <c r="AY70" i="13" s="1"/>
  <c r="AW70" i="13"/>
  <c r="AT70" i="13"/>
  <c r="AS70" i="13"/>
  <c r="AU70" i="13" s="1" a="1"/>
  <c r="AU70" i="13" s="1"/>
  <c r="AQ70" i="13" a="1"/>
  <c r="AQ70" i="13" s="1"/>
  <c r="AP70" i="13"/>
  <c r="AO70" i="13"/>
  <c r="AM70" i="13" a="1"/>
  <c r="AM70" i="13" s="1"/>
  <c r="AL70" i="13"/>
  <c r="AK70" i="13"/>
  <c r="AH70" i="13"/>
  <c r="AG70" i="13"/>
  <c r="AI70" i="13" s="1" a="1"/>
  <c r="AI70" i="13" s="1"/>
  <c r="AD70" i="13"/>
  <c r="AC70" i="13"/>
  <c r="AE70" i="13" s="1" a="1"/>
  <c r="AE70" i="13" s="1"/>
  <c r="Z70" i="13"/>
  <c r="Y70" i="13"/>
  <c r="AA70" i="13" s="1" a="1"/>
  <c r="AA70" i="13" s="1"/>
  <c r="CA69" i="13" a="1"/>
  <c r="CA69" i="13" s="1"/>
  <c r="BY69" i="13"/>
  <c r="BV69" i="13"/>
  <c r="BU69" i="13"/>
  <c r="BW69" i="13" s="1" a="1"/>
  <c r="BW69" i="13" s="1"/>
  <c r="BR69" i="13"/>
  <c r="BQ69" i="13"/>
  <c r="BS69" i="13" s="1" a="1"/>
  <c r="BS69" i="13" s="1"/>
  <c r="BO69" i="13" a="1"/>
  <c r="BO69" i="13" s="1"/>
  <c r="BN69" i="13"/>
  <c r="BM69" i="13"/>
  <c r="BK69" i="13" a="1"/>
  <c r="BK69" i="13" s="1"/>
  <c r="BJ69" i="13"/>
  <c r="BI69" i="13"/>
  <c r="BF69" i="13"/>
  <c r="BE69" i="13"/>
  <c r="BG69" i="13" s="1" a="1"/>
  <c r="BG69" i="13" s="1"/>
  <c r="BB69" i="13"/>
  <c r="BA69" i="13"/>
  <c r="BC69" i="13" s="1" a="1"/>
  <c r="BC69" i="13" s="1"/>
  <c r="AW69" i="13"/>
  <c r="AY69" i="13" s="1" a="1"/>
  <c r="AY69" i="13" s="1"/>
  <c r="AT69" i="13"/>
  <c r="AS69" i="13"/>
  <c r="AU69" i="13" s="1" a="1"/>
  <c r="AU69" i="13" s="1"/>
  <c r="AQ69" i="13" a="1"/>
  <c r="AQ69" i="13" s="1"/>
  <c r="AP69" i="13"/>
  <c r="AO69" i="13"/>
  <c r="AM69" i="13" a="1"/>
  <c r="AM69" i="13" s="1"/>
  <c r="AL69" i="13"/>
  <c r="AK69" i="13"/>
  <c r="AH69" i="13"/>
  <c r="AG69" i="13"/>
  <c r="AI69" i="13" s="1" a="1"/>
  <c r="AI69" i="13" s="1"/>
  <c r="AD69" i="13"/>
  <c r="AC69" i="13"/>
  <c r="AE69" i="13" s="1" a="1"/>
  <c r="AE69" i="13" s="1"/>
  <c r="Z69" i="13"/>
  <c r="Y69" i="13"/>
  <c r="AA69" i="13" s="1" a="1"/>
  <c r="AA69" i="13" s="1"/>
  <c r="BY68" i="13"/>
  <c r="CA68" i="13" s="1" a="1"/>
  <c r="CA68" i="13" s="1"/>
  <c r="BW68" i="13" a="1"/>
  <c r="BW68" i="13" s="1"/>
  <c r="BV68" i="13"/>
  <c r="BU68" i="13"/>
  <c r="BR68" i="13"/>
  <c r="BQ68" i="13"/>
  <c r="BS68" i="13" s="1" a="1"/>
  <c r="BS68" i="13" s="1"/>
  <c r="BN68" i="13"/>
  <c r="BM68" i="13"/>
  <c r="BO68" i="13" s="1" a="1"/>
  <c r="BO68" i="13" s="1"/>
  <c r="BJ68" i="13"/>
  <c r="BI68" i="13"/>
  <c r="BK68" i="13" s="1" a="1"/>
  <c r="BK68" i="13" s="1"/>
  <c r="BG68" i="13" a="1"/>
  <c r="BG68" i="13" s="1"/>
  <c r="BF68" i="13"/>
  <c r="BE68" i="13"/>
  <c r="BB68" i="13"/>
  <c r="BA68" i="13"/>
  <c r="BC68" i="13" s="1" a="1"/>
  <c r="BC68" i="13" s="1"/>
  <c r="AW68" i="13"/>
  <c r="AY68" i="13" s="1" a="1"/>
  <c r="AY68" i="13" s="1"/>
  <c r="AT68" i="13"/>
  <c r="AS68" i="13"/>
  <c r="AU68" i="13" s="1" a="1"/>
  <c r="AU68" i="13" s="1"/>
  <c r="AP68" i="13"/>
  <c r="AO68" i="13"/>
  <c r="AQ68" i="13" s="1" a="1"/>
  <c r="AQ68" i="13" s="1"/>
  <c r="AL68" i="13"/>
  <c r="AK68" i="13"/>
  <c r="AM68" i="13" s="1" a="1"/>
  <c r="AM68" i="13" s="1"/>
  <c r="AI68" i="13" a="1"/>
  <c r="AI68" i="13" s="1"/>
  <c r="AH68" i="13"/>
  <c r="AG68" i="13"/>
  <c r="AE68" i="13" a="1"/>
  <c r="AE68" i="13" s="1"/>
  <c r="AD68" i="13"/>
  <c r="AC68" i="13"/>
  <c r="Z68" i="13"/>
  <c r="Y68" i="13"/>
  <c r="AA68" i="13" s="1" a="1"/>
  <c r="AA68" i="13" s="1"/>
  <c r="BY67" i="13"/>
  <c r="CA67" i="13" s="1" a="1"/>
  <c r="CA67" i="13" s="1"/>
  <c r="BV67" i="13"/>
  <c r="BU67" i="13"/>
  <c r="BW67" i="13" s="1" a="1"/>
  <c r="BW67" i="13" s="1"/>
  <c r="BR67" i="13"/>
  <c r="BQ67" i="13"/>
  <c r="BS67" i="13" s="1" a="1"/>
  <c r="BS67" i="13" s="1"/>
  <c r="BO67" i="13" a="1"/>
  <c r="BO67" i="13" s="1"/>
  <c r="BN67" i="13"/>
  <c r="BM67" i="13"/>
  <c r="BK67" i="13" a="1"/>
  <c r="BK67" i="13" s="1"/>
  <c r="BJ67" i="13"/>
  <c r="BI67" i="13"/>
  <c r="BF67" i="13"/>
  <c r="BE67" i="13"/>
  <c r="BG67" i="13" s="1" a="1"/>
  <c r="BG67" i="13" s="1"/>
  <c r="BC67" i="13" a="1"/>
  <c r="BC67" i="13" s="1"/>
  <c r="BB67" i="13"/>
  <c r="BA67" i="13"/>
  <c r="AW67" i="13"/>
  <c r="AY67" i="13" s="1" a="1"/>
  <c r="AY67" i="13" s="1"/>
  <c r="AT67" i="13"/>
  <c r="AS67" i="13"/>
  <c r="AU67" i="13" s="1" a="1"/>
  <c r="AU67" i="13" s="1"/>
  <c r="AP67" i="13"/>
  <c r="AO67" i="13"/>
  <c r="AQ67" i="13" s="1" a="1"/>
  <c r="AQ67" i="13" s="1"/>
  <c r="AL67" i="13"/>
  <c r="AK67" i="13"/>
  <c r="AM67" i="13" s="1" a="1"/>
  <c r="AM67" i="13" s="1"/>
  <c r="AH67" i="13"/>
  <c r="AG67" i="13"/>
  <c r="AI67" i="13" s="1" a="1"/>
  <c r="AI67" i="13" s="1"/>
  <c r="AE67" i="13" a="1"/>
  <c r="AE67" i="13" s="1"/>
  <c r="AD67" i="13"/>
  <c r="AC67" i="13"/>
  <c r="Z67" i="13"/>
  <c r="Y67" i="13"/>
  <c r="AA67" i="13" s="1" a="1"/>
  <c r="AA67" i="13" s="1"/>
  <c r="BY66" i="13"/>
  <c r="CA66" i="13" s="1" a="1"/>
  <c r="CA66" i="13" s="1"/>
  <c r="BV66" i="13"/>
  <c r="BU66" i="13"/>
  <c r="BW66" i="13" s="1" a="1"/>
  <c r="BW66" i="13" s="1"/>
  <c r="BR66" i="13"/>
  <c r="BQ66" i="13"/>
  <c r="BS66" i="13" s="1" a="1"/>
  <c r="BS66" i="13" s="1"/>
  <c r="BO66" i="13" a="1"/>
  <c r="BO66" i="13" s="1"/>
  <c r="BN66" i="13"/>
  <c r="BM66" i="13"/>
  <c r="BJ66" i="13"/>
  <c r="BI66" i="13"/>
  <c r="BK66" i="13" s="1" a="1"/>
  <c r="BK66" i="13" s="1"/>
  <c r="BF66" i="13"/>
  <c r="BE66" i="13"/>
  <c r="BG66" i="13" s="1" a="1"/>
  <c r="BG66" i="13" s="1"/>
  <c r="BC66" i="13" a="1"/>
  <c r="BC66" i="13" s="1"/>
  <c r="BB66" i="13"/>
  <c r="BA66" i="13"/>
  <c r="AY66" i="13" a="1"/>
  <c r="AY66" i="13" s="1"/>
  <c r="AW66" i="13"/>
  <c r="AT66" i="13"/>
  <c r="AS66" i="13"/>
  <c r="AU66" i="13" s="1" a="1"/>
  <c r="AU66" i="13" s="1"/>
  <c r="AP66" i="13"/>
  <c r="AO66" i="13"/>
  <c r="AQ66" i="13" s="1" a="1"/>
  <c r="AQ66" i="13" s="1"/>
  <c r="AL66" i="13"/>
  <c r="AK66" i="13"/>
  <c r="AM66" i="13" s="1" a="1"/>
  <c r="AM66" i="13" s="1"/>
  <c r="AI66" i="13" a="1"/>
  <c r="AI66" i="13" s="1"/>
  <c r="AH66" i="13"/>
  <c r="AG66" i="13"/>
  <c r="AD66" i="13"/>
  <c r="AC66" i="13"/>
  <c r="AE66" i="13" s="1" a="1"/>
  <c r="AE66" i="13" s="1"/>
  <c r="AA66" i="13" a="1"/>
  <c r="AA66" i="13" s="1"/>
  <c r="Z66" i="13"/>
  <c r="Y66" i="13"/>
  <c r="CA65" i="13" a="1"/>
  <c r="CA65" i="13" s="1"/>
  <c r="BY65" i="13"/>
  <c r="BV65" i="13"/>
  <c r="BU65" i="13"/>
  <c r="BW65" i="13" s="1" a="1"/>
  <c r="BW65" i="13" s="1"/>
  <c r="BR65" i="13"/>
  <c r="BQ65" i="13"/>
  <c r="BS65" i="13" s="1" a="1"/>
  <c r="BS65" i="13" s="1"/>
  <c r="BN65" i="13"/>
  <c r="BM65" i="13"/>
  <c r="BO65" i="13" s="1" a="1"/>
  <c r="BO65" i="13" s="1"/>
  <c r="BJ65" i="13"/>
  <c r="BI65" i="13"/>
  <c r="BK65" i="13" s="1" a="1"/>
  <c r="BK65" i="13" s="1"/>
  <c r="BG65" i="13" a="1"/>
  <c r="BG65" i="13" s="1"/>
  <c r="BF65" i="13"/>
  <c r="BE65" i="13"/>
  <c r="BB65" i="13"/>
  <c r="BA65" i="13"/>
  <c r="BC65" i="13" s="1" a="1"/>
  <c r="BC65" i="13" s="1"/>
  <c r="AY65" i="13" a="1"/>
  <c r="AY65" i="13" s="1"/>
  <c r="AW65" i="13"/>
  <c r="AT65" i="13"/>
  <c r="AS65" i="13"/>
  <c r="AU65" i="13" s="1" a="1"/>
  <c r="AU65" i="13" s="1"/>
  <c r="AP65" i="13"/>
  <c r="AO65" i="13"/>
  <c r="AQ65" i="13" s="1" a="1"/>
  <c r="AQ65" i="13" s="1"/>
  <c r="AL65" i="13"/>
  <c r="AK65" i="13"/>
  <c r="AM65" i="13" s="1" a="1"/>
  <c r="AM65" i="13" s="1"/>
  <c r="AH65" i="13"/>
  <c r="AG65" i="13"/>
  <c r="AI65" i="13" s="1" a="1"/>
  <c r="AI65" i="13" s="1"/>
  <c r="AD65" i="13"/>
  <c r="AC65" i="13"/>
  <c r="AE65" i="13" s="1" a="1"/>
  <c r="AE65" i="13" s="1"/>
  <c r="AA65" i="13" a="1"/>
  <c r="AA65" i="13" s="1"/>
  <c r="Z65" i="13"/>
  <c r="Y65" i="13"/>
  <c r="CA64" i="13" a="1"/>
  <c r="CA64" i="13" s="1"/>
  <c r="BY64" i="13"/>
  <c r="BV64" i="13"/>
  <c r="BU64" i="13"/>
  <c r="BW64" i="13" s="1" a="1"/>
  <c r="BW64" i="13" s="1"/>
  <c r="BR64" i="13"/>
  <c r="BQ64" i="13"/>
  <c r="BS64" i="13" s="1" a="1"/>
  <c r="BS64" i="13" s="1"/>
  <c r="BN64" i="13"/>
  <c r="BM64" i="13"/>
  <c r="BO64" i="13" s="1" a="1"/>
  <c r="BO64" i="13" s="1"/>
  <c r="BJ64" i="13"/>
  <c r="BI64" i="13"/>
  <c r="BK64" i="13" s="1" a="1"/>
  <c r="BK64" i="13" s="1"/>
  <c r="BG64" i="13" a="1"/>
  <c r="BG64" i="13" s="1"/>
  <c r="BF64" i="13"/>
  <c r="BE64" i="13"/>
  <c r="BB64" i="13"/>
  <c r="BA64" i="13"/>
  <c r="BC64" i="13" s="1" a="1"/>
  <c r="BC64" i="13" s="1"/>
  <c r="AY64" i="13" a="1"/>
  <c r="AY64" i="13" s="1"/>
  <c r="AW64" i="13"/>
  <c r="AU64" i="13" a="1"/>
  <c r="AU64" i="13" s="1"/>
  <c r="AT64" i="13"/>
  <c r="AS64" i="13"/>
  <c r="AP64" i="13"/>
  <c r="AO64" i="13"/>
  <c r="AQ64" i="13" s="1" a="1"/>
  <c r="AQ64" i="13" s="1"/>
  <c r="AL64" i="13"/>
  <c r="AK64" i="13"/>
  <c r="AM64" i="13" s="1" a="1"/>
  <c r="AM64" i="13" s="1"/>
  <c r="AH64" i="13"/>
  <c r="AG64" i="13"/>
  <c r="AI64" i="13" s="1" a="1"/>
  <c r="AI64" i="13" s="1"/>
  <c r="AD64" i="13"/>
  <c r="AC64" i="13"/>
  <c r="AE64" i="13" s="1" a="1"/>
  <c r="AE64" i="13" s="1"/>
  <c r="Z64" i="13"/>
  <c r="Y64" i="13"/>
  <c r="AA64" i="13" s="1" a="1"/>
  <c r="AA64" i="13" s="1"/>
  <c r="CA63" i="13" a="1"/>
  <c r="CA63" i="13" s="1"/>
  <c r="BY63" i="13"/>
  <c r="BV63" i="13"/>
  <c r="BU63" i="13"/>
  <c r="BW63" i="13" s="1" a="1"/>
  <c r="BW63" i="13" s="1"/>
  <c r="BR63" i="13"/>
  <c r="BQ63" i="13"/>
  <c r="BS63" i="13" s="1" a="1"/>
  <c r="BS63" i="13" s="1"/>
  <c r="BN63" i="13"/>
  <c r="BM63" i="13"/>
  <c r="BO63" i="13" s="1" a="1"/>
  <c r="BO63" i="13" s="1"/>
  <c r="BJ63" i="13"/>
  <c r="BI63" i="13"/>
  <c r="BK63" i="13" s="1" a="1"/>
  <c r="BK63" i="13" s="1"/>
  <c r="BF63" i="13"/>
  <c r="BE63" i="13"/>
  <c r="BG63" i="13" s="1" a="1"/>
  <c r="BG63" i="13" s="1"/>
  <c r="BB63" i="13"/>
  <c r="BA63" i="13"/>
  <c r="BC63" i="13" s="1" a="1"/>
  <c r="BC63" i="13" s="1"/>
  <c r="AY63" i="13" a="1"/>
  <c r="AY63" i="13" s="1"/>
  <c r="AW63" i="13"/>
  <c r="AT63" i="13"/>
  <c r="AS63" i="13"/>
  <c r="AU63" i="13" s="1" a="1"/>
  <c r="AU63" i="13" s="1"/>
  <c r="AQ63" i="13" a="1"/>
  <c r="AQ63" i="13" s="1"/>
  <c r="AP63" i="13"/>
  <c r="AO63" i="13"/>
  <c r="AM63" i="13" a="1"/>
  <c r="AM63" i="13" s="1"/>
  <c r="AL63" i="13"/>
  <c r="AK63" i="13"/>
  <c r="AH63" i="13"/>
  <c r="AG63" i="13"/>
  <c r="AI63" i="13" s="1" a="1"/>
  <c r="AI63" i="13" s="1"/>
  <c r="AD63" i="13"/>
  <c r="AC63" i="13"/>
  <c r="AE63" i="13" s="1" a="1"/>
  <c r="AE63" i="13" s="1"/>
  <c r="Z63" i="13"/>
  <c r="Y63" i="13"/>
  <c r="AA63" i="13" s="1" a="1"/>
  <c r="AA63" i="13" s="1"/>
  <c r="CA62" i="13" a="1"/>
  <c r="CA62" i="13" s="1"/>
  <c r="BY62" i="13"/>
  <c r="BW62" i="13" a="1"/>
  <c r="BW62" i="13" s="1"/>
  <c r="BV62" i="13"/>
  <c r="BU62" i="13"/>
  <c r="BS62" i="13" a="1"/>
  <c r="BS62" i="13" s="1"/>
  <c r="BR62" i="13"/>
  <c r="BQ62" i="13"/>
  <c r="BN62" i="13"/>
  <c r="BM62" i="13"/>
  <c r="BO62" i="13" s="1" a="1"/>
  <c r="BO62" i="13" s="1"/>
  <c r="BJ62" i="13"/>
  <c r="BI62" i="13"/>
  <c r="BK62" i="13" s="1" a="1"/>
  <c r="BK62" i="13" s="1"/>
  <c r="BF62" i="13"/>
  <c r="BE62" i="13"/>
  <c r="BG62" i="13" s="1" a="1"/>
  <c r="BG62" i="13" s="1"/>
  <c r="BB62" i="13"/>
  <c r="BA62" i="13"/>
  <c r="BC62" i="13" s="1" a="1"/>
  <c r="BC62" i="13" s="1"/>
  <c r="AY62" i="13" a="1"/>
  <c r="AY62" i="13" s="1"/>
  <c r="AW62" i="13"/>
  <c r="AT62" i="13"/>
  <c r="AS62" i="13"/>
  <c r="AU62" i="13" s="1" a="1"/>
  <c r="AU62" i="13" s="1"/>
  <c r="AQ62" i="13" a="1"/>
  <c r="AQ62" i="13" s="1"/>
  <c r="AP62" i="13"/>
  <c r="AO62" i="13"/>
  <c r="AM62" i="13" a="1"/>
  <c r="AM62" i="13" s="1"/>
  <c r="AL62" i="13"/>
  <c r="AK62" i="13"/>
  <c r="AH62" i="13"/>
  <c r="AG62" i="13"/>
  <c r="AI62" i="13" s="1" a="1"/>
  <c r="AI62" i="13" s="1"/>
  <c r="AD62" i="13"/>
  <c r="AC62" i="13"/>
  <c r="AE62" i="13" s="1" a="1"/>
  <c r="AE62" i="13" s="1"/>
  <c r="Z62" i="13"/>
  <c r="Y62" i="13"/>
  <c r="AA62" i="13" s="1" a="1"/>
  <c r="AA62" i="13" s="1"/>
  <c r="CA61" i="13" a="1"/>
  <c r="CA61" i="13" s="1"/>
  <c r="BY61" i="13"/>
  <c r="BV61" i="13"/>
  <c r="BU61" i="13"/>
  <c r="BW61" i="13" s="1" a="1"/>
  <c r="BW61" i="13" s="1"/>
  <c r="BR61" i="13"/>
  <c r="BQ61" i="13"/>
  <c r="BS61" i="13" s="1" a="1"/>
  <c r="BS61" i="13" s="1"/>
  <c r="BO61" i="13" a="1"/>
  <c r="BO61" i="13" s="1"/>
  <c r="BN61" i="13"/>
  <c r="BM61" i="13"/>
  <c r="BK61" i="13" a="1"/>
  <c r="BK61" i="13" s="1"/>
  <c r="BJ61" i="13"/>
  <c r="BI61" i="13"/>
  <c r="BF61" i="13"/>
  <c r="BE61" i="13"/>
  <c r="BG61" i="13" s="1" a="1"/>
  <c r="BG61" i="13" s="1"/>
  <c r="BB61" i="13"/>
  <c r="BA61" i="13"/>
  <c r="BC61" i="13" s="1" a="1"/>
  <c r="BC61" i="13" s="1"/>
  <c r="AW61" i="13"/>
  <c r="AY61" i="13" s="1" a="1"/>
  <c r="AY61" i="13" s="1"/>
  <c r="AU61" i="13" a="1"/>
  <c r="AU61" i="13" s="1"/>
  <c r="AT61" i="13"/>
  <c r="AS61" i="13"/>
  <c r="AP61" i="13"/>
  <c r="AO61" i="13"/>
  <c r="AQ61" i="13" s="1" a="1"/>
  <c r="AQ61" i="13" s="1"/>
  <c r="AL61" i="13"/>
  <c r="AK61" i="13"/>
  <c r="AM61" i="13" s="1" a="1"/>
  <c r="AM61" i="13" s="1"/>
  <c r="AH61" i="13"/>
  <c r="AG61" i="13"/>
  <c r="AI61" i="13" s="1" a="1"/>
  <c r="AI61" i="13" s="1"/>
  <c r="AE61" i="13" a="1"/>
  <c r="AE61" i="13" s="1"/>
  <c r="AD61" i="13"/>
  <c r="AC61" i="13"/>
  <c r="Z61" i="13"/>
  <c r="Y61" i="13"/>
  <c r="AA61" i="13" s="1" a="1"/>
  <c r="AA61" i="13" s="1"/>
  <c r="BY60" i="13"/>
  <c r="CA60" i="13" s="1" a="1"/>
  <c r="CA60" i="13" s="1"/>
  <c r="BW60" i="13" a="1"/>
  <c r="BW60" i="13" s="1"/>
  <c r="BV60" i="13"/>
  <c r="BU60" i="13"/>
  <c r="BR60" i="13"/>
  <c r="BQ60" i="13"/>
  <c r="BS60" i="13" s="1" a="1"/>
  <c r="BS60" i="13" s="1"/>
  <c r="BN60" i="13"/>
  <c r="BM60" i="13"/>
  <c r="BO60" i="13" s="1" a="1"/>
  <c r="BO60" i="13" s="1"/>
  <c r="BK60" i="13" a="1"/>
  <c r="BK60" i="13" s="1"/>
  <c r="BJ60" i="13"/>
  <c r="BI60" i="13"/>
  <c r="BG60" i="13" a="1"/>
  <c r="BG60" i="13" s="1"/>
  <c r="BF60" i="13"/>
  <c r="BE60" i="13"/>
  <c r="BB60" i="13"/>
  <c r="BA60" i="13"/>
  <c r="BC60" i="13" s="1" a="1"/>
  <c r="BC60" i="13" s="1"/>
  <c r="AW60" i="13"/>
  <c r="AY60" i="13" s="1" a="1"/>
  <c r="AY60" i="13" s="1"/>
  <c r="AT60" i="13"/>
  <c r="AS60" i="13"/>
  <c r="AU60" i="13" s="1" a="1"/>
  <c r="AU60" i="13" s="1"/>
  <c r="AQ60" i="13" a="1"/>
  <c r="AQ60" i="13" s="1"/>
  <c r="AP60" i="13"/>
  <c r="AO60" i="13"/>
  <c r="AL60" i="13"/>
  <c r="AK60" i="13"/>
  <c r="AM60" i="13" s="1" a="1"/>
  <c r="AM60" i="13" s="1"/>
  <c r="AH60" i="13"/>
  <c r="AG60" i="13"/>
  <c r="AI60" i="13" s="1" a="1"/>
  <c r="AI60" i="13" s="1"/>
  <c r="AE60" i="13" a="1"/>
  <c r="AE60" i="13" s="1"/>
  <c r="AD60" i="13"/>
  <c r="AC60" i="13"/>
  <c r="Z60" i="13"/>
  <c r="Y60" i="13"/>
  <c r="AA60" i="13" s="1" a="1"/>
  <c r="AA60" i="13" s="1"/>
  <c r="BY59" i="13"/>
  <c r="CA59" i="13" s="1" a="1"/>
  <c r="CA59" i="13" s="1"/>
  <c r="BV59" i="13"/>
  <c r="BU59" i="13"/>
  <c r="BW59" i="13" s="1" a="1"/>
  <c r="BW59" i="13" s="1"/>
  <c r="BS59" i="13" a="1"/>
  <c r="BS59" i="13" s="1"/>
  <c r="BR59" i="13"/>
  <c r="BQ59" i="13"/>
  <c r="BN59" i="13"/>
  <c r="BM59" i="13"/>
  <c r="BO59" i="13" s="1" a="1"/>
  <c r="BO59" i="13" s="1"/>
  <c r="BJ59" i="13"/>
  <c r="BI59" i="13"/>
  <c r="BK59" i="13" s="1" a="1"/>
  <c r="BK59" i="13" s="1"/>
  <c r="BG59" i="13" a="1"/>
  <c r="BG59" i="13" s="1"/>
  <c r="BF59" i="13"/>
  <c r="BE59" i="13"/>
  <c r="BB59" i="13"/>
  <c r="BA59" i="13"/>
  <c r="BC59" i="13" s="1" a="1"/>
  <c r="BC59" i="13" s="1"/>
  <c r="AW59" i="13"/>
  <c r="AY59" i="13" s="1" a="1"/>
  <c r="AY59" i="13" s="1"/>
  <c r="AT59" i="13"/>
  <c r="AS59" i="13"/>
  <c r="AU59" i="13" s="1" a="1"/>
  <c r="AU59" i="13" s="1"/>
  <c r="AP59" i="13"/>
  <c r="AO59" i="13"/>
  <c r="AQ59" i="13" s="1" a="1"/>
  <c r="AQ59" i="13" s="1"/>
  <c r="AL59" i="13"/>
  <c r="AK59" i="13"/>
  <c r="AM59" i="13" s="1" a="1"/>
  <c r="AM59" i="13" s="1"/>
  <c r="AI59" i="13" a="1"/>
  <c r="AI59" i="13" s="1"/>
  <c r="AH59" i="13"/>
  <c r="AG59" i="13"/>
  <c r="AE59" i="13" a="1"/>
  <c r="AE59" i="13" s="1"/>
  <c r="AD59" i="13"/>
  <c r="AC59" i="13"/>
  <c r="AA59" i="13" a="1"/>
  <c r="AA59" i="13" s="1"/>
  <c r="Z59" i="13"/>
  <c r="Y59" i="13"/>
  <c r="BY58" i="13"/>
  <c r="CA58" i="13" s="1" a="1"/>
  <c r="CA58" i="13" s="1"/>
  <c r="BV58" i="13"/>
  <c r="BU58" i="13"/>
  <c r="BW58" i="13" s="1" a="1"/>
  <c r="BW58" i="13" s="1"/>
  <c r="BR58" i="13"/>
  <c r="BQ58" i="13"/>
  <c r="BS58" i="13" s="1" a="1"/>
  <c r="BS58" i="13" s="1"/>
  <c r="BN58" i="13"/>
  <c r="BM58" i="13"/>
  <c r="BO58" i="13" s="1" a="1"/>
  <c r="BO58" i="13" s="1"/>
  <c r="BJ58" i="13"/>
  <c r="BI58" i="13"/>
  <c r="BK58" i="13" s="1" a="1"/>
  <c r="BK58" i="13" s="1"/>
  <c r="BG58" i="13" a="1"/>
  <c r="BG58" i="13" s="1"/>
  <c r="BF58" i="13"/>
  <c r="BE58" i="13"/>
  <c r="BC58" i="13" a="1"/>
  <c r="BC58" i="13" s="1"/>
  <c r="BB58" i="13"/>
  <c r="BA58" i="13"/>
  <c r="AY58" i="13" a="1"/>
  <c r="AY58" i="13" s="1"/>
  <c r="AW58" i="13"/>
  <c r="AT58" i="13"/>
  <c r="AS58" i="13"/>
  <c r="AU58" i="13" s="1" a="1"/>
  <c r="AU58" i="13" s="1"/>
  <c r="AP58" i="13"/>
  <c r="AO58" i="13"/>
  <c r="AQ58" i="13" s="1" a="1"/>
  <c r="AQ58" i="13" s="1"/>
  <c r="AL58" i="13"/>
  <c r="AK58" i="13"/>
  <c r="AM58" i="13" s="1" a="1"/>
  <c r="AM58" i="13" s="1"/>
  <c r="AI58" i="13" a="1"/>
  <c r="AI58" i="13" s="1"/>
  <c r="AH58" i="13"/>
  <c r="AG58" i="13"/>
  <c r="AD58" i="13"/>
  <c r="AC58" i="13"/>
  <c r="AE58" i="13" s="1" a="1"/>
  <c r="AE58" i="13" s="1"/>
  <c r="AA58" i="13" a="1"/>
  <c r="AA58" i="13" s="1"/>
  <c r="Z58" i="13"/>
  <c r="Y58" i="13"/>
  <c r="CA57" i="13" a="1"/>
  <c r="CA57" i="13" s="1"/>
  <c r="BY57" i="13"/>
  <c r="BV57" i="13"/>
  <c r="BU57" i="13"/>
  <c r="BW57" i="13" s="1" a="1"/>
  <c r="BW57" i="13" s="1"/>
  <c r="BR57" i="13"/>
  <c r="BQ57" i="13"/>
  <c r="BS57" i="13" s="1" a="1"/>
  <c r="BS57" i="13" s="1"/>
  <c r="BN57" i="13"/>
  <c r="BM57" i="13"/>
  <c r="BO57" i="13" s="1" a="1"/>
  <c r="BO57" i="13" s="1"/>
  <c r="BK57" i="13" a="1"/>
  <c r="BK57" i="13" s="1"/>
  <c r="BJ57" i="13"/>
  <c r="BI57" i="13"/>
  <c r="BG57" i="13" a="1"/>
  <c r="BG57" i="13" s="1"/>
  <c r="BF57" i="13"/>
  <c r="BE57" i="13"/>
  <c r="BB57" i="13"/>
  <c r="BA57" i="13"/>
  <c r="BC57" i="13" s="1" a="1"/>
  <c r="BC57" i="13" s="1"/>
  <c r="AY57" i="13" a="1"/>
  <c r="AY57" i="13" s="1"/>
  <c r="AW57" i="13"/>
  <c r="AT57" i="13"/>
  <c r="AS57" i="13"/>
  <c r="AU57" i="13" s="1" a="1"/>
  <c r="AU57" i="13" s="1"/>
  <c r="AP57" i="13"/>
  <c r="AO57" i="13"/>
  <c r="AQ57" i="13" s="1" a="1"/>
  <c r="AQ57" i="13" s="1"/>
  <c r="AL57" i="13"/>
  <c r="AK57" i="13"/>
  <c r="AM57" i="13" s="1" a="1"/>
  <c r="AM57" i="13" s="1"/>
  <c r="AH57" i="13"/>
  <c r="AG57" i="13"/>
  <c r="AI57" i="13" s="1" a="1"/>
  <c r="AI57" i="13" s="1"/>
  <c r="AD57" i="13"/>
  <c r="AC57" i="13"/>
  <c r="AE57" i="13" s="1" a="1"/>
  <c r="AE57" i="13" s="1"/>
  <c r="Z57" i="13"/>
  <c r="Y57" i="13"/>
  <c r="AA57" i="13" s="1" a="1"/>
  <c r="AA57" i="13" s="1"/>
  <c r="CA56" i="13" a="1"/>
  <c r="CA56" i="13" s="1"/>
  <c r="BY56" i="13"/>
  <c r="BW56" i="13" a="1"/>
  <c r="BW56" i="13" s="1"/>
  <c r="BV56" i="13"/>
  <c r="BU56" i="13"/>
  <c r="BR56" i="13"/>
  <c r="BQ56" i="13"/>
  <c r="BS56" i="13" s="1" a="1"/>
  <c r="BS56" i="13" s="1"/>
  <c r="BN56" i="13"/>
  <c r="BM56" i="13"/>
  <c r="BO56" i="13" s="1" a="1"/>
  <c r="BO56" i="13" s="1"/>
  <c r="BJ56" i="13"/>
  <c r="BI56" i="13"/>
  <c r="BK56" i="13" s="1" a="1"/>
  <c r="BK56" i="13" s="1"/>
  <c r="BF56" i="13"/>
  <c r="BE56" i="13"/>
  <c r="BG56" i="13" s="1" a="1"/>
  <c r="BG56" i="13" s="1"/>
  <c r="BB56" i="13"/>
  <c r="BA56" i="13"/>
  <c r="BC56" i="13" s="1" a="1"/>
  <c r="BC56" i="13" s="1"/>
  <c r="AW56" i="13"/>
  <c r="AY56" i="13" s="1" a="1"/>
  <c r="AY56" i="13" s="1"/>
  <c r="AU56" i="13" a="1"/>
  <c r="AU56" i="13" s="1"/>
  <c r="AT56" i="13"/>
  <c r="AS56" i="13"/>
  <c r="AQ56" i="13" a="1"/>
  <c r="AQ56" i="13" s="1"/>
  <c r="AP56" i="13"/>
  <c r="AO56" i="13"/>
  <c r="AL56" i="13"/>
  <c r="AK56" i="13"/>
  <c r="AM56" i="13" s="1" a="1"/>
  <c r="AM56" i="13" s="1"/>
  <c r="AH56" i="13"/>
  <c r="AG56" i="13"/>
  <c r="AI56" i="13" s="1" a="1"/>
  <c r="AI56" i="13" s="1"/>
  <c r="AD56" i="13"/>
  <c r="AC56" i="13"/>
  <c r="AE56" i="13" s="1" a="1"/>
  <c r="AE56" i="13" s="1"/>
  <c r="Z56" i="13"/>
  <c r="Y56" i="13"/>
  <c r="AA56" i="13" s="1" a="1"/>
  <c r="AA56" i="13" s="1"/>
  <c r="CA55" i="13" a="1"/>
  <c r="CA55" i="13" s="1"/>
  <c r="BY55" i="13"/>
  <c r="BV55" i="13"/>
  <c r="BU55" i="13"/>
  <c r="BW55" i="13" s="1" a="1"/>
  <c r="BW55" i="13" s="1"/>
  <c r="BR55" i="13"/>
  <c r="BQ55" i="13"/>
  <c r="BS55" i="13" s="1" a="1"/>
  <c r="BS55" i="13" s="1"/>
  <c r="BN55" i="13"/>
  <c r="BM55" i="13"/>
  <c r="BO55" i="13" s="1" a="1"/>
  <c r="BO55" i="13" s="1"/>
  <c r="BJ55" i="13"/>
  <c r="BI55" i="13"/>
  <c r="BK55" i="13" s="1" a="1"/>
  <c r="BK55" i="13" s="1"/>
  <c r="BF55" i="13"/>
  <c r="BE55" i="13"/>
  <c r="BG55" i="13" s="1" a="1"/>
  <c r="BG55" i="13" s="1"/>
  <c r="BB55" i="13"/>
  <c r="BA55" i="13"/>
  <c r="BC55" i="13" s="1" a="1"/>
  <c r="BC55" i="13" s="1"/>
  <c r="AW55" i="13"/>
  <c r="AY55" i="13" s="1" a="1"/>
  <c r="AY55" i="13" s="1"/>
  <c r="AT55" i="13"/>
  <c r="AS55" i="13"/>
  <c r="AU55" i="13" s="1" a="1"/>
  <c r="AU55" i="13" s="1"/>
  <c r="AQ55" i="13" a="1"/>
  <c r="AQ55" i="13" s="1"/>
  <c r="AP55" i="13"/>
  <c r="AO55" i="13"/>
  <c r="AM55" i="13" a="1"/>
  <c r="AM55" i="13" s="1"/>
  <c r="AL55" i="13"/>
  <c r="AK55" i="13"/>
  <c r="AI55" i="13" a="1"/>
  <c r="AI55" i="13" s="1"/>
  <c r="AH55" i="13"/>
  <c r="AG55" i="13"/>
  <c r="AD55" i="13"/>
  <c r="AC55" i="13"/>
  <c r="AE55" i="13" s="1" a="1"/>
  <c r="AE55" i="13" s="1"/>
  <c r="Z55" i="13"/>
  <c r="Y55" i="13"/>
  <c r="AA55" i="13" s="1" a="1"/>
  <c r="AA55" i="13" s="1"/>
  <c r="CA54" i="13" a="1"/>
  <c r="CA54" i="13" s="1"/>
  <c r="BY54" i="13"/>
  <c r="BW54" i="13" a="1"/>
  <c r="BW54" i="13" s="1"/>
  <c r="BV54" i="13"/>
  <c r="BU54" i="13"/>
  <c r="BR54" i="13"/>
  <c r="BQ54" i="13"/>
  <c r="BS54" i="13" s="1" a="1"/>
  <c r="BS54" i="13" s="1"/>
  <c r="BN54" i="13"/>
  <c r="BM54" i="13"/>
  <c r="BO54" i="13" s="1" a="1"/>
  <c r="BO54" i="13" s="1"/>
  <c r="BJ54" i="13"/>
  <c r="BI54" i="13"/>
  <c r="BK54" i="13" s="1" a="1"/>
  <c r="BK54" i="13" s="1"/>
  <c r="BF54" i="13"/>
  <c r="BE54" i="13"/>
  <c r="BG54" i="13" s="1" a="1"/>
  <c r="BG54" i="13" s="1"/>
  <c r="BB54" i="13"/>
  <c r="BA54" i="13"/>
  <c r="BC54" i="13" s="1" a="1"/>
  <c r="BC54" i="13" s="1"/>
  <c r="AY54" i="13" a="1"/>
  <c r="AY54" i="13" s="1"/>
  <c r="AW54" i="13"/>
  <c r="AT54" i="13"/>
  <c r="AS54" i="13"/>
  <c r="AU54" i="13" s="1" a="1"/>
  <c r="AU54" i="13" s="1"/>
  <c r="AP54" i="13"/>
  <c r="AO54" i="13"/>
  <c r="AQ54" i="13" s="1" a="1"/>
  <c r="AQ54" i="13" s="1"/>
  <c r="AL54" i="13"/>
  <c r="AK54" i="13"/>
  <c r="AM54" i="13" s="1" a="1"/>
  <c r="AM54" i="13" s="1"/>
  <c r="AH54" i="13"/>
  <c r="AG54" i="13"/>
  <c r="AI54" i="13" s="1" a="1"/>
  <c r="AI54" i="13" s="1"/>
  <c r="AD54" i="13"/>
  <c r="AC54" i="13"/>
  <c r="AE54" i="13" s="1" a="1"/>
  <c r="AE54" i="13" s="1"/>
  <c r="Z54" i="13"/>
  <c r="Y54" i="13"/>
  <c r="AA54" i="13" s="1" a="1"/>
  <c r="AA54" i="13" s="1"/>
  <c r="BY53" i="13"/>
  <c r="CA53" i="13" s="1" a="1"/>
  <c r="CA53" i="13" s="1"/>
  <c r="BV53" i="13"/>
  <c r="BU53" i="13"/>
  <c r="BW53" i="13" s="1" a="1"/>
  <c r="BW53" i="13" s="1"/>
  <c r="BR53" i="13"/>
  <c r="BQ53" i="13"/>
  <c r="BS53" i="13" s="1" a="1"/>
  <c r="BS53" i="13" s="1"/>
  <c r="BO53" i="13" a="1"/>
  <c r="BO53" i="13" s="1"/>
  <c r="BN53" i="13"/>
  <c r="BM53" i="13"/>
  <c r="BK53" i="13" a="1"/>
  <c r="BK53" i="13" s="1"/>
  <c r="BJ53" i="13"/>
  <c r="BI53" i="13"/>
  <c r="BG53" i="13" a="1"/>
  <c r="BG53" i="13" s="1"/>
  <c r="BF53" i="13"/>
  <c r="BE53" i="13"/>
  <c r="BB53" i="13"/>
  <c r="BA53" i="13"/>
  <c r="BC53" i="13" s="1" a="1"/>
  <c r="BC53" i="13" s="1"/>
  <c r="AW53" i="13"/>
  <c r="AY53" i="13" s="1" a="1"/>
  <c r="AY53" i="13" s="1"/>
  <c r="AT53" i="13"/>
  <c r="AS53" i="13"/>
  <c r="AU53" i="13" s="1" a="1"/>
  <c r="AU53" i="13" s="1"/>
  <c r="AP53" i="13"/>
  <c r="AO53" i="13"/>
  <c r="AQ53" i="13" s="1" a="1"/>
  <c r="AQ53" i="13" s="1"/>
  <c r="AL53" i="13"/>
  <c r="AK53" i="13"/>
  <c r="AM53" i="13" s="1" a="1"/>
  <c r="AM53" i="13" s="1"/>
  <c r="AI53" i="13" a="1"/>
  <c r="AI53" i="13" s="1"/>
  <c r="AH53" i="13"/>
  <c r="AG53" i="13"/>
  <c r="AD53" i="13"/>
  <c r="AC53" i="13"/>
  <c r="AE53" i="13" s="1" a="1"/>
  <c r="AE53" i="13" s="1"/>
  <c r="AA53" i="13" a="1"/>
  <c r="AA53" i="13" s="1"/>
  <c r="Z53" i="13"/>
  <c r="Y53" i="13"/>
  <c r="BY52" i="13"/>
  <c r="CA52" i="13" s="1" a="1"/>
  <c r="CA52" i="13" s="1"/>
  <c r="BV52" i="13"/>
  <c r="BU52" i="13"/>
  <c r="BW52" i="13" s="1" a="1"/>
  <c r="BW52" i="13" s="1"/>
  <c r="BS52" i="13" a="1"/>
  <c r="BS52" i="13" s="1"/>
  <c r="BR52" i="13"/>
  <c r="BQ52" i="13"/>
  <c r="BN52" i="13"/>
  <c r="BM52" i="13"/>
  <c r="BO52" i="13" s="1" a="1"/>
  <c r="BO52" i="13" s="1"/>
  <c r="BJ52" i="13"/>
  <c r="BI52" i="13"/>
  <c r="BK52" i="13" s="1" a="1"/>
  <c r="BK52" i="13" s="1"/>
  <c r="BG52" i="13" a="1"/>
  <c r="BG52" i="13" s="1"/>
  <c r="BF52" i="13"/>
  <c r="BE52" i="13"/>
  <c r="BB52" i="13"/>
  <c r="BA52" i="13"/>
  <c r="BC52" i="13" s="1" a="1"/>
  <c r="BC52" i="13" s="1"/>
  <c r="AW52" i="13"/>
  <c r="AY52" i="13" s="1" a="1"/>
  <c r="AY52" i="13" s="1"/>
  <c r="AT52" i="13"/>
  <c r="AS52" i="13"/>
  <c r="AU52" i="13" s="1" a="1"/>
  <c r="AU52" i="13" s="1"/>
  <c r="AP52" i="13"/>
  <c r="AO52" i="13"/>
  <c r="AQ52" i="13" s="1" a="1"/>
  <c r="AQ52" i="13" s="1"/>
  <c r="AL52" i="13"/>
  <c r="AK52" i="13"/>
  <c r="AM52" i="13" s="1" a="1"/>
  <c r="AM52" i="13" s="1"/>
  <c r="AH52" i="13"/>
  <c r="AG52" i="13"/>
  <c r="AI52" i="13" s="1" a="1"/>
  <c r="AI52" i="13" s="1"/>
  <c r="AE52" i="13" a="1"/>
  <c r="AE52" i="13" s="1"/>
  <c r="AD52" i="13"/>
  <c r="AC52" i="13"/>
  <c r="Z52" i="13"/>
  <c r="Y52" i="13"/>
  <c r="AA52" i="13" s="1" a="1"/>
  <c r="AA52" i="13" s="1"/>
  <c r="BY51" i="13"/>
  <c r="CA51" i="13" s="1" a="1"/>
  <c r="CA51" i="13" s="1"/>
  <c r="BV51" i="13"/>
  <c r="BU51" i="13"/>
  <c r="BW51" i="13" s="1" a="1"/>
  <c r="BW51" i="13" s="1"/>
  <c r="BR51" i="13"/>
  <c r="BQ51" i="13"/>
  <c r="BS51" i="13" s="1" a="1"/>
  <c r="BS51" i="13" s="1"/>
  <c r="BN51" i="13"/>
  <c r="BM51" i="13"/>
  <c r="BO51" i="13" s="1" a="1"/>
  <c r="BO51" i="13" s="1"/>
  <c r="BJ51" i="13"/>
  <c r="BI51" i="13"/>
  <c r="BK51" i="13" s="1" a="1"/>
  <c r="BK51" i="13" s="1"/>
  <c r="BF51" i="13"/>
  <c r="BE51" i="13"/>
  <c r="BG51" i="13" s="1" a="1"/>
  <c r="BG51" i="13" s="1"/>
  <c r="BC51" i="13" a="1"/>
  <c r="BC51" i="13" s="1"/>
  <c r="BB51" i="13"/>
  <c r="BA51" i="13"/>
  <c r="AY51" i="13" a="1"/>
  <c r="AY51" i="13" s="1"/>
  <c r="AW51" i="13"/>
  <c r="AT51" i="13"/>
  <c r="AS51" i="13"/>
  <c r="AU51" i="13" s="1" a="1"/>
  <c r="AU51" i="13" s="1"/>
  <c r="AP51" i="13"/>
  <c r="AO51" i="13"/>
  <c r="AQ51" i="13" s="1" a="1"/>
  <c r="AQ51" i="13" s="1"/>
  <c r="AL51" i="13"/>
  <c r="AK51" i="13"/>
  <c r="AM51" i="13" s="1" a="1"/>
  <c r="AM51" i="13" s="1"/>
  <c r="AH51" i="13"/>
  <c r="AG51" i="13"/>
  <c r="AI51" i="13" s="1" a="1"/>
  <c r="AI51" i="13" s="1"/>
  <c r="AE51" i="13" a="1"/>
  <c r="AE51" i="13" s="1"/>
  <c r="AD51" i="13"/>
  <c r="AC51" i="13"/>
  <c r="Z51" i="13"/>
  <c r="Y51" i="13"/>
  <c r="AA51" i="13" s="1" a="1"/>
  <c r="AA51" i="13" s="1"/>
  <c r="CA50" i="13" a="1"/>
  <c r="CA50" i="13" s="1"/>
  <c r="BY50" i="13"/>
  <c r="BV50" i="13"/>
  <c r="BU50" i="13"/>
  <c r="BW50" i="13" s="1" a="1"/>
  <c r="BW50" i="13" s="1"/>
  <c r="BR50" i="13"/>
  <c r="BQ50" i="13"/>
  <c r="BS50" i="13" s="1" a="1"/>
  <c r="BS50" i="13" s="1"/>
  <c r="BO50" i="13" a="1"/>
  <c r="BO50" i="13" s="1"/>
  <c r="BN50" i="13"/>
  <c r="BM50" i="13"/>
  <c r="BJ50" i="13"/>
  <c r="BI50" i="13"/>
  <c r="BK50" i="13" s="1" a="1"/>
  <c r="BK50" i="13" s="1"/>
  <c r="BF50" i="13"/>
  <c r="BE50" i="13"/>
  <c r="BG50" i="13" s="1" a="1"/>
  <c r="BG50" i="13" s="1"/>
  <c r="BB50" i="13"/>
  <c r="BA50" i="13"/>
  <c r="BC50" i="13" s="1" a="1"/>
  <c r="BC50" i="13" s="1"/>
  <c r="AW50" i="13"/>
  <c r="AY50" i="13" s="1" a="1"/>
  <c r="AY50" i="13" s="1"/>
  <c r="AU50" i="13" a="1"/>
  <c r="AU50" i="13" s="1"/>
  <c r="AT50" i="13"/>
  <c r="AS50" i="13"/>
  <c r="AP50" i="13"/>
  <c r="AO50" i="13"/>
  <c r="AQ50" i="13" s="1" a="1"/>
  <c r="AQ50" i="13" s="1"/>
  <c r="AM50" i="13" a="1"/>
  <c r="AM50" i="13" s="1"/>
  <c r="AL50" i="13"/>
  <c r="AK50" i="13"/>
  <c r="AH50" i="13"/>
  <c r="AG50" i="13"/>
  <c r="AI50" i="13" s="1" a="1"/>
  <c r="AI50" i="13" s="1"/>
  <c r="AD50" i="13"/>
  <c r="AC50" i="13"/>
  <c r="AE50" i="13" s="1" a="1"/>
  <c r="AE50" i="13" s="1"/>
  <c r="AA50" i="13" a="1"/>
  <c r="AA50" i="13" s="1"/>
  <c r="Z50" i="13"/>
  <c r="Y50" i="13"/>
  <c r="BY49" i="13"/>
  <c r="CA49" i="13" s="1" a="1"/>
  <c r="CA49" i="13" s="1"/>
  <c r="BW49" i="13" a="1"/>
  <c r="BW49" i="13" s="1"/>
  <c r="BV49" i="13"/>
  <c r="BU49" i="13"/>
  <c r="BR49" i="13"/>
  <c r="BQ49" i="13"/>
  <c r="BS49" i="13" s="1" a="1"/>
  <c r="BS49" i="13" s="1"/>
  <c r="BO49" i="13" a="1"/>
  <c r="BO49" i="13" s="1"/>
  <c r="BN49" i="13"/>
  <c r="BM49" i="13"/>
  <c r="BJ49" i="13"/>
  <c r="BI49" i="13"/>
  <c r="BK49" i="13" s="1" a="1"/>
  <c r="BK49" i="13" s="1"/>
  <c r="BF49" i="13"/>
  <c r="BE49" i="13"/>
  <c r="BG49" i="13" s="1" a="1"/>
  <c r="BG49" i="13" s="1"/>
  <c r="BB49" i="13"/>
  <c r="BA49" i="13"/>
  <c r="BC49" i="13" s="1" a="1"/>
  <c r="BC49" i="13" s="1"/>
  <c r="AW49" i="13"/>
  <c r="AY49" i="13" s="1" a="1"/>
  <c r="AY49" i="13" s="1"/>
  <c r="AT49" i="13"/>
  <c r="AS49" i="13"/>
  <c r="AU49" i="13" s="1" a="1"/>
  <c r="AU49" i="13" s="1"/>
  <c r="AP49" i="13"/>
  <c r="AO49" i="13"/>
  <c r="AQ49" i="13" s="1" a="1"/>
  <c r="AQ49" i="13" s="1"/>
  <c r="AL49" i="13"/>
  <c r="AK49" i="13"/>
  <c r="AM49" i="13" s="1" a="1"/>
  <c r="AM49" i="13" s="1"/>
  <c r="AI49" i="13" a="1"/>
  <c r="AI49" i="13" s="1"/>
  <c r="AH49" i="13"/>
  <c r="AG49" i="13"/>
  <c r="AD49" i="13"/>
  <c r="AC49" i="13"/>
  <c r="AE49" i="13" s="1" a="1"/>
  <c r="AE49" i="13" s="1"/>
  <c r="AA49" i="13" a="1"/>
  <c r="AA49" i="13" s="1"/>
  <c r="Z49" i="13"/>
  <c r="Y49" i="13"/>
  <c r="BY48" i="13"/>
  <c r="CA48" i="13" s="1" a="1"/>
  <c r="CA48" i="13" s="1"/>
  <c r="BV48" i="13"/>
  <c r="BU48" i="13"/>
  <c r="BW48" i="13" s="1" a="1"/>
  <c r="BW48" i="13" s="1"/>
  <c r="BR48" i="13"/>
  <c r="BQ48" i="13"/>
  <c r="BS48" i="13" s="1" a="1"/>
  <c r="BS48" i="13" s="1"/>
  <c r="BN48" i="13"/>
  <c r="BM48" i="13"/>
  <c r="BO48" i="13" s="1" a="1"/>
  <c r="BO48" i="13" s="1"/>
  <c r="BJ48" i="13"/>
  <c r="BI48" i="13"/>
  <c r="BK48" i="13" s="1" a="1"/>
  <c r="BK48" i="13" s="1"/>
  <c r="BF48" i="13"/>
  <c r="BE48" i="13"/>
  <c r="BG48" i="13" s="1" a="1"/>
  <c r="BG48" i="13" s="1"/>
  <c r="BB48" i="13"/>
  <c r="BA48" i="13"/>
  <c r="BC48" i="13" s="1" a="1"/>
  <c r="BC48" i="13" s="1"/>
  <c r="AY48" i="13" a="1"/>
  <c r="AY48" i="13" s="1"/>
  <c r="AW48" i="13"/>
  <c r="AT48" i="13"/>
  <c r="AS48" i="13"/>
  <c r="AU48" i="13" s="1" a="1"/>
  <c r="AU48" i="13" s="1"/>
  <c r="AP48" i="13"/>
  <c r="AO48" i="13"/>
  <c r="AQ48" i="13" s="1" a="1"/>
  <c r="AQ48" i="13" s="1"/>
  <c r="AL48" i="13"/>
  <c r="AK48" i="13"/>
  <c r="AM48" i="13" s="1" a="1"/>
  <c r="AM48" i="13" s="1"/>
  <c r="AH48" i="13"/>
  <c r="AG48" i="13"/>
  <c r="AI48" i="13" s="1" a="1"/>
  <c r="AI48" i="13" s="1"/>
  <c r="AD48" i="13"/>
  <c r="AC48" i="13"/>
  <c r="AE48" i="13" s="1" a="1"/>
  <c r="AE48" i="13" s="1"/>
  <c r="Z48" i="13"/>
  <c r="Y48" i="13"/>
  <c r="AA48" i="13" s="1" a="1"/>
  <c r="AA48" i="13" s="1"/>
  <c r="CA47" i="13" a="1"/>
  <c r="CA47" i="13" s="1"/>
  <c r="BY47" i="13"/>
  <c r="BV47" i="13"/>
  <c r="BU47" i="13"/>
  <c r="BW47" i="13" s="1" a="1"/>
  <c r="BW47" i="13" s="1"/>
  <c r="BR47" i="13"/>
  <c r="BQ47" i="13"/>
  <c r="BS47" i="13" s="1" a="1"/>
  <c r="BS47" i="13" s="1"/>
  <c r="BN47" i="13"/>
  <c r="BM47" i="13"/>
  <c r="BO47" i="13" s="1" a="1"/>
  <c r="BO47" i="13" s="1"/>
  <c r="BJ47" i="13"/>
  <c r="BI47" i="13"/>
  <c r="BK47" i="13" s="1" a="1"/>
  <c r="BK47" i="13" s="1"/>
  <c r="BF47" i="13"/>
  <c r="BE47" i="13"/>
  <c r="BG47" i="13" s="1" a="1"/>
  <c r="BG47" i="13" s="1"/>
  <c r="BB47" i="13"/>
  <c r="BA47" i="13"/>
  <c r="BC47" i="13" s="1" a="1"/>
  <c r="BC47" i="13" s="1"/>
  <c r="AY47" i="13" a="1"/>
  <c r="AY47" i="13" s="1"/>
  <c r="AW47" i="13"/>
  <c r="AT47" i="13"/>
  <c r="AS47" i="13"/>
  <c r="AU47" i="13" s="1" a="1"/>
  <c r="AU47" i="13" s="1"/>
  <c r="AP47" i="13"/>
  <c r="AO47" i="13"/>
  <c r="AQ47" i="13" s="1" a="1"/>
  <c r="AQ47" i="13" s="1"/>
  <c r="AL47" i="13"/>
  <c r="AK47" i="13"/>
  <c r="AM47" i="13" s="1" a="1"/>
  <c r="AM47" i="13" s="1"/>
  <c r="AH47" i="13"/>
  <c r="AG47" i="13"/>
  <c r="AI47" i="13" s="1" a="1"/>
  <c r="AI47" i="13" s="1"/>
  <c r="AD47" i="13"/>
  <c r="AC47" i="13"/>
  <c r="AE47" i="13" s="1" a="1"/>
  <c r="AE47" i="13" s="1"/>
  <c r="Z47" i="13"/>
  <c r="Y47" i="13"/>
  <c r="AA47" i="13" s="1" a="1"/>
  <c r="AA47" i="13" s="1"/>
  <c r="CA46" i="13" a="1"/>
  <c r="CA46" i="13" s="1"/>
  <c r="BY46" i="13"/>
  <c r="BV46" i="13"/>
  <c r="BU46" i="13"/>
  <c r="BW46" i="13" s="1" a="1"/>
  <c r="BW46" i="13" s="1"/>
  <c r="BR46" i="13"/>
  <c r="BQ46" i="13"/>
  <c r="BS46" i="13" s="1" a="1"/>
  <c r="BS46" i="13" s="1"/>
  <c r="BN46" i="13"/>
  <c r="BM46" i="13"/>
  <c r="BO46" i="13" s="1" a="1"/>
  <c r="BO46" i="13" s="1"/>
  <c r="BJ46" i="13"/>
  <c r="BI46" i="13"/>
  <c r="BK46" i="13" s="1" a="1"/>
  <c r="BK46" i="13" s="1"/>
  <c r="BF46" i="13"/>
  <c r="BE46" i="13"/>
  <c r="BG46" i="13" s="1" a="1"/>
  <c r="BG46" i="13" s="1"/>
  <c r="BB46" i="13"/>
  <c r="BA46" i="13"/>
  <c r="BC46" i="13" s="1" a="1"/>
  <c r="BC46" i="13" s="1"/>
  <c r="AW46" i="13"/>
  <c r="AY46" i="13" s="1" a="1"/>
  <c r="AY46" i="13" s="1"/>
  <c r="AT46" i="13"/>
  <c r="AS46" i="13"/>
  <c r="AU46" i="13" s="1" a="1"/>
  <c r="AU46" i="13" s="1"/>
  <c r="AP46" i="13"/>
  <c r="AO46" i="13"/>
  <c r="AQ46" i="13" s="1" a="1"/>
  <c r="AQ46" i="13" s="1"/>
  <c r="AL46" i="13"/>
  <c r="AK46" i="13"/>
  <c r="AM46" i="13" s="1" a="1"/>
  <c r="AM46" i="13" s="1"/>
  <c r="AH46" i="13"/>
  <c r="AG46" i="13"/>
  <c r="AI46" i="13" s="1" a="1"/>
  <c r="AI46" i="13" s="1"/>
  <c r="AD46" i="13"/>
  <c r="AC46" i="13"/>
  <c r="AE46" i="13" s="1" a="1"/>
  <c r="AE46" i="13" s="1"/>
  <c r="Z46" i="13"/>
  <c r="Y46" i="13"/>
  <c r="AA46" i="13" s="1" a="1"/>
  <c r="AA46" i="13" s="1"/>
  <c r="BY45" i="13"/>
  <c r="CA45" i="13" s="1" a="1"/>
  <c r="CA45" i="13" s="1"/>
  <c r="BV45" i="13"/>
  <c r="BU45" i="13"/>
  <c r="BW45" i="13" s="1" a="1"/>
  <c r="BW45" i="13" s="1"/>
  <c r="BR45" i="13"/>
  <c r="BQ45" i="13"/>
  <c r="BS45" i="13" s="1" a="1"/>
  <c r="BS45" i="13" s="1"/>
  <c r="BN45" i="13"/>
  <c r="BM45" i="13"/>
  <c r="BO45" i="13" s="1" a="1"/>
  <c r="BO45" i="13" s="1"/>
  <c r="BJ45" i="13"/>
  <c r="BI45" i="13"/>
  <c r="BK45" i="13" s="1" a="1"/>
  <c r="BK45" i="13" s="1"/>
  <c r="BF45" i="13"/>
  <c r="BE45" i="13"/>
  <c r="BG45" i="13" s="1" a="1"/>
  <c r="BG45" i="13" s="1"/>
  <c r="BB45" i="13"/>
  <c r="BA45" i="13"/>
  <c r="BC45" i="13" s="1" a="1"/>
  <c r="BC45" i="13" s="1"/>
  <c r="AW45" i="13"/>
  <c r="AY45" i="13" s="1" a="1"/>
  <c r="AY45" i="13" s="1"/>
  <c r="AT45" i="13"/>
  <c r="AS45" i="13"/>
  <c r="AU45" i="13" s="1" a="1"/>
  <c r="AU45" i="13" s="1"/>
  <c r="AP45" i="13"/>
  <c r="AO45" i="13"/>
  <c r="AQ45" i="13" s="1" a="1"/>
  <c r="AQ45" i="13" s="1"/>
  <c r="AL45" i="13"/>
  <c r="AK45" i="13"/>
  <c r="AM45" i="13" s="1" a="1"/>
  <c r="AM45" i="13" s="1"/>
  <c r="AH45" i="13"/>
  <c r="AG45" i="13"/>
  <c r="AI45" i="13" s="1" a="1"/>
  <c r="AI45" i="13" s="1"/>
  <c r="AD45" i="13"/>
  <c r="AC45" i="13"/>
  <c r="AE45" i="13" s="1" a="1"/>
  <c r="AE45" i="13" s="1"/>
  <c r="AA45" i="13" a="1"/>
  <c r="AA45" i="13" s="1"/>
  <c r="Z45" i="13"/>
  <c r="Y45" i="13"/>
  <c r="BY44" i="13"/>
  <c r="CA44" i="13" s="1" a="1"/>
  <c r="CA44" i="13" s="1"/>
  <c r="BV44" i="13"/>
  <c r="BU44" i="13"/>
  <c r="BW44" i="13" s="1" a="1"/>
  <c r="BW44" i="13" s="1"/>
  <c r="BS44" i="13" a="1"/>
  <c r="BS44" i="13" s="1"/>
  <c r="BR44" i="13"/>
  <c r="BQ44" i="13"/>
  <c r="BO44" i="13" a="1"/>
  <c r="BO44" i="13" s="1"/>
  <c r="BN44" i="13"/>
  <c r="BM44" i="13"/>
  <c r="BJ44" i="13"/>
  <c r="BI44" i="13"/>
  <c r="BK44" i="13" s="1" a="1"/>
  <c r="BK44" i="13" s="1"/>
  <c r="BF44" i="13"/>
  <c r="BE44" i="13"/>
  <c r="BG44" i="13" s="1" a="1"/>
  <c r="BG44" i="13" s="1"/>
  <c r="BB44" i="13"/>
  <c r="BA44" i="13"/>
  <c r="BC44" i="13" s="1" a="1"/>
  <c r="BC44" i="13" s="1"/>
  <c r="AW44" i="13"/>
  <c r="AY44" i="13" s="1" a="1"/>
  <c r="AY44" i="13" s="1"/>
  <c r="AT44" i="13"/>
  <c r="AS44" i="13"/>
  <c r="AU44" i="13" s="1" a="1"/>
  <c r="AU44" i="13" s="1"/>
  <c r="AP44" i="13"/>
  <c r="AO44" i="13"/>
  <c r="AQ44" i="13" s="1" a="1"/>
  <c r="AQ44" i="13" s="1"/>
  <c r="AL44" i="13"/>
  <c r="AK44" i="13"/>
  <c r="AM44" i="13" s="1" a="1"/>
  <c r="AM44" i="13" s="1"/>
  <c r="AH44" i="13"/>
  <c r="AG44" i="13"/>
  <c r="AI44" i="13" s="1" a="1"/>
  <c r="AI44" i="13" s="1"/>
  <c r="AD44" i="13"/>
  <c r="AC44" i="13"/>
  <c r="AE44" i="13" s="1" a="1"/>
  <c r="AE44" i="13" s="1"/>
  <c r="Z44" i="13"/>
  <c r="Y44" i="13"/>
  <c r="AA44" i="13" s="1" a="1"/>
  <c r="AA44" i="13" s="1"/>
  <c r="BY43" i="13"/>
  <c r="CA43" i="13" s="1" a="1"/>
  <c r="CA43" i="13" s="1"/>
  <c r="BV43" i="13"/>
  <c r="BU43" i="13"/>
  <c r="BW43" i="13" s="1" a="1"/>
  <c r="BW43" i="13" s="1"/>
  <c r="BR43" i="13"/>
  <c r="BQ43" i="13"/>
  <c r="BS43" i="13" s="1" a="1"/>
  <c r="BS43" i="13" s="1"/>
  <c r="BO43" i="13" a="1"/>
  <c r="BO43" i="13" s="1"/>
  <c r="BN43" i="13"/>
  <c r="BM43" i="13"/>
  <c r="BK43" i="13" a="1"/>
  <c r="BK43" i="13" s="1"/>
  <c r="BJ43" i="13"/>
  <c r="BI43" i="13"/>
  <c r="BF43" i="13"/>
  <c r="BE43" i="13"/>
  <c r="BG43" i="13" s="1" a="1"/>
  <c r="BG43" i="13" s="1"/>
  <c r="BB43" i="13"/>
  <c r="BA43" i="13"/>
  <c r="BC43" i="13" s="1" a="1"/>
  <c r="BC43" i="13" s="1"/>
  <c r="AY43" i="13" a="1"/>
  <c r="AY43" i="13" s="1"/>
  <c r="AW43" i="13"/>
  <c r="AT43" i="13"/>
  <c r="AS43" i="13"/>
  <c r="AU43" i="13" s="1" a="1"/>
  <c r="AU43" i="13" s="1"/>
  <c r="AP43" i="13"/>
  <c r="AO43" i="13"/>
  <c r="AQ43" i="13" s="1" a="1"/>
  <c r="AQ43" i="13" s="1"/>
  <c r="AM43" i="13" a="1"/>
  <c r="AM43" i="13" s="1"/>
  <c r="AL43" i="13"/>
  <c r="AK43" i="13"/>
  <c r="AH43" i="13"/>
  <c r="AG43" i="13"/>
  <c r="AI43" i="13" s="1" a="1"/>
  <c r="AI43" i="13" s="1"/>
  <c r="AD43" i="13"/>
  <c r="AC43" i="13"/>
  <c r="AE43" i="13" s="1" a="1"/>
  <c r="AE43" i="13" s="1"/>
  <c r="Z43" i="13"/>
  <c r="Y43" i="13"/>
  <c r="AA43" i="13" s="1" a="1"/>
  <c r="AA43" i="13" s="1"/>
  <c r="CA42" i="13" a="1"/>
  <c r="CA42" i="13" s="1"/>
  <c r="BY42" i="13"/>
  <c r="BV42" i="13"/>
  <c r="BU42" i="13"/>
  <c r="BW42" i="13" s="1" a="1"/>
  <c r="BW42" i="13" s="1"/>
  <c r="BR42" i="13"/>
  <c r="BQ42" i="13"/>
  <c r="BS42" i="13" s="1" a="1"/>
  <c r="BS42" i="13" s="1"/>
  <c r="BN42" i="13"/>
  <c r="BM42" i="13"/>
  <c r="BO42" i="13" s="1" a="1"/>
  <c r="BO42" i="13" s="1"/>
  <c r="BK42" i="13" a="1"/>
  <c r="BK42" i="13" s="1"/>
  <c r="BJ42" i="13"/>
  <c r="BI42" i="13"/>
  <c r="BG42" i="13" a="1"/>
  <c r="BG42" i="13" s="1"/>
  <c r="BF42" i="13"/>
  <c r="BE42" i="13"/>
  <c r="BB42" i="13"/>
  <c r="BA42" i="13"/>
  <c r="BC42" i="13" s="1" a="1"/>
  <c r="BC42" i="13" s="1"/>
  <c r="AW42" i="13"/>
  <c r="AY42" i="13" s="1" a="1"/>
  <c r="AY42" i="13" s="1"/>
  <c r="AT42" i="13"/>
  <c r="AS42" i="13"/>
  <c r="AU42" i="13" s="1" a="1"/>
  <c r="AU42" i="13" s="1"/>
  <c r="AP42" i="13"/>
  <c r="AO42" i="13"/>
  <c r="AQ42" i="13" s="1" a="1"/>
  <c r="AQ42" i="13" s="1"/>
  <c r="AL42" i="13"/>
  <c r="AK42" i="13"/>
  <c r="AM42" i="13" s="1" a="1"/>
  <c r="AM42" i="13" s="1"/>
  <c r="AH42" i="13"/>
  <c r="AG42" i="13"/>
  <c r="AI42" i="13" s="1" a="1"/>
  <c r="AI42" i="13" s="1"/>
  <c r="AE42" i="13" a="1"/>
  <c r="AE42" i="13" s="1"/>
  <c r="AD42" i="13"/>
  <c r="AC42" i="13"/>
  <c r="AA42" i="13" a="1"/>
  <c r="AA42" i="13" s="1"/>
  <c r="Z42" i="13"/>
  <c r="Y42" i="13"/>
  <c r="BY41" i="13"/>
  <c r="CA41" i="13" s="1" a="1"/>
  <c r="CA41" i="13" s="1"/>
  <c r="BV41" i="13"/>
  <c r="BU41" i="13"/>
  <c r="BW41" i="13" s="1" a="1"/>
  <c r="BW41" i="13" s="1"/>
  <c r="BR41" i="13"/>
  <c r="BQ41" i="13"/>
  <c r="BS41" i="13" s="1" a="1"/>
  <c r="BS41" i="13" s="1"/>
  <c r="BN41" i="13"/>
  <c r="BM41" i="13"/>
  <c r="BO41" i="13" s="1" a="1"/>
  <c r="BO41" i="13" s="1"/>
  <c r="BJ41" i="13"/>
  <c r="BI41" i="13"/>
  <c r="BK41" i="13" s="1" a="1"/>
  <c r="BK41" i="13" s="1"/>
  <c r="BG41" i="13" a="1"/>
  <c r="BG41" i="13" s="1"/>
  <c r="BF41" i="13"/>
  <c r="BE41" i="13"/>
  <c r="BB41" i="13"/>
  <c r="BA41" i="13"/>
  <c r="BC41" i="13" s="1" a="1"/>
  <c r="BC41" i="13" s="1"/>
  <c r="AW41" i="13"/>
  <c r="AY41" i="13" s="1" a="1"/>
  <c r="AY41" i="13" s="1"/>
  <c r="AT41" i="13"/>
  <c r="AS41" i="13"/>
  <c r="AU41" i="13" s="1" a="1"/>
  <c r="AU41" i="13" s="1"/>
  <c r="AP41" i="13"/>
  <c r="AO41" i="13"/>
  <c r="AQ41" i="13" s="1" a="1"/>
  <c r="AQ41" i="13" s="1"/>
  <c r="AL41" i="13"/>
  <c r="AK41" i="13"/>
  <c r="AM41" i="13" s="1" a="1"/>
  <c r="AM41" i="13" s="1"/>
  <c r="AI41" i="13" a="1"/>
  <c r="AI41" i="13" s="1"/>
  <c r="AH41" i="13"/>
  <c r="AG41" i="13"/>
  <c r="AD41" i="13"/>
  <c r="AC41" i="13"/>
  <c r="AE41" i="13" s="1" a="1"/>
  <c r="AE41" i="13" s="1"/>
  <c r="Z41" i="13"/>
  <c r="Y41" i="13"/>
  <c r="AA41" i="13" s="1" a="1"/>
  <c r="AA41" i="13" s="1"/>
  <c r="BY40" i="13"/>
  <c r="CA40" i="13" s="1" a="1"/>
  <c r="CA40" i="13" s="1"/>
  <c r="BV40" i="13"/>
  <c r="BU40" i="13"/>
  <c r="BW40" i="13" s="1" a="1"/>
  <c r="BW40" i="13" s="1"/>
  <c r="BR40" i="13"/>
  <c r="BQ40" i="13"/>
  <c r="BS40" i="13" s="1" a="1"/>
  <c r="BS40" i="13" s="1"/>
  <c r="BN40" i="13"/>
  <c r="BM40" i="13"/>
  <c r="BO40" i="13" s="1" a="1"/>
  <c r="BO40" i="13" s="1"/>
  <c r="BK40" i="13" a="1"/>
  <c r="BK40" i="13" s="1"/>
  <c r="BJ40" i="13"/>
  <c r="BI40" i="13"/>
  <c r="BF40" i="13"/>
  <c r="BE40" i="13"/>
  <c r="BG40" i="13" s="1" a="1"/>
  <c r="BG40" i="13" s="1"/>
  <c r="BC40" i="13" a="1"/>
  <c r="BC40" i="13" s="1"/>
  <c r="BB40" i="13"/>
  <c r="BA40" i="13"/>
  <c r="AY40" i="13" a="1"/>
  <c r="AY40" i="13" s="1"/>
  <c r="AW40" i="13"/>
  <c r="AT40" i="13"/>
  <c r="AS40" i="13"/>
  <c r="AU40" i="13" s="1" a="1"/>
  <c r="AU40" i="13" s="1"/>
  <c r="AP40" i="13"/>
  <c r="AO40" i="13"/>
  <c r="AQ40" i="13" s="1" a="1"/>
  <c r="AQ40" i="13" s="1"/>
  <c r="AL40" i="13"/>
  <c r="AK40" i="13"/>
  <c r="AM40" i="13" s="1" a="1"/>
  <c r="AM40" i="13" s="1"/>
  <c r="AH40" i="13"/>
  <c r="AG40" i="13"/>
  <c r="AI40" i="13" s="1" a="1"/>
  <c r="AI40" i="13" s="1"/>
  <c r="AE40" i="13" a="1"/>
  <c r="AE40" i="13" s="1"/>
  <c r="AD40" i="13"/>
  <c r="AC40" i="13"/>
  <c r="Z40" i="13"/>
  <c r="Y40" i="13"/>
  <c r="AA40" i="13" s="1" a="1"/>
  <c r="AA40" i="13" s="1"/>
  <c r="CA39" i="13" a="1"/>
  <c r="CA39" i="13" s="1"/>
  <c r="BY39" i="13"/>
  <c r="BV39" i="13"/>
  <c r="BU39" i="13"/>
  <c r="BW39" i="13" s="1" a="1"/>
  <c r="BW39" i="13" s="1"/>
  <c r="BR39" i="13"/>
  <c r="BQ39" i="13"/>
  <c r="BS39" i="13" s="1" a="1"/>
  <c r="BS39" i="13" s="1"/>
  <c r="BN39" i="13"/>
  <c r="BM39" i="13"/>
  <c r="BO39" i="13" s="1" a="1"/>
  <c r="BO39" i="13" s="1"/>
  <c r="BJ39" i="13"/>
  <c r="BI39" i="13"/>
  <c r="BK39" i="13" s="1" a="1"/>
  <c r="BK39" i="13" s="1"/>
  <c r="BG39" i="13" a="1"/>
  <c r="BG39" i="13" s="1"/>
  <c r="BF39" i="13"/>
  <c r="BE39" i="13"/>
  <c r="BB39" i="13"/>
  <c r="BA39" i="13"/>
  <c r="BC39" i="13" s="1" a="1"/>
  <c r="BC39" i="13" s="1"/>
  <c r="AY39" i="13" a="1"/>
  <c r="AY39" i="13" s="1"/>
  <c r="AW39" i="13"/>
  <c r="AU39" i="13" a="1"/>
  <c r="AU39" i="13" s="1"/>
  <c r="AT39" i="13"/>
  <c r="AS39" i="13"/>
  <c r="AP39" i="13"/>
  <c r="AO39" i="13"/>
  <c r="AQ39" i="13" s="1" a="1"/>
  <c r="AQ39" i="13" s="1"/>
  <c r="AL39" i="13"/>
  <c r="AK39" i="13"/>
  <c r="AM39" i="13" s="1" a="1"/>
  <c r="AM39" i="13" s="1"/>
  <c r="AH39" i="13"/>
  <c r="AG39" i="13"/>
  <c r="AI39" i="13" s="1" a="1"/>
  <c r="AI39" i="13" s="1"/>
  <c r="AD39" i="13"/>
  <c r="AC39" i="13"/>
  <c r="AE39" i="13" s="1" a="1"/>
  <c r="AE39" i="13" s="1"/>
  <c r="Z39" i="13"/>
  <c r="Y39" i="13"/>
  <c r="AA39" i="13" s="1" a="1"/>
  <c r="AA39" i="13" s="1"/>
  <c r="CA38" i="13" a="1"/>
  <c r="CA38" i="13" s="1"/>
  <c r="BY38" i="13"/>
  <c r="BV38" i="13"/>
  <c r="BU38" i="13"/>
  <c r="BW38" i="13" s="1" a="1"/>
  <c r="BW38" i="13" s="1"/>
  <c r="BR38" i="13"/>
  <c r="BQ38" i="13"/>
  <c r="BS38" i="13" s="1" a="1"/>
  <c r="BS38" i="13" s="1"/>
  <c r="BN38" i="13"/>
  <c r="BM38" i="13"/>
  <c r="BO38" i="13" s="1" a="1"/>
  <c r="BO38" i="13" s="1"/>
  <c r="BJ38" i="13"/>
  <c r="BI38" i="13"/>
  <c r="BK38" i="13" s="1" a="1"/>
  <c r="BK38" i="13" s="1"/>
  <c r="BF38" i="13"/>
  <c r="BE38" i="13"/>
  <c r="BG38" i="13" s="1" a="1"/>
  <c r="BG38" i="13" s="1"/>
  <c r="BB38" i="13"/>
  <c r="BA38" i="13"/>
  <c r="BC38" i="13" s="1" a="1"/>
  <c r="BC38" i="13" s="1"/>
  <c r="AW38" i="13"/>
  <c r="AY38" i="13" s="1" a="1"/>
  <c r="AY38" i="13" s="1"/>
  <c r="AU38" i="13" a="1"/>
  <c r="AU38" i="13" s="1"/>
  <c r="AT38" i="13"/>
  <c r="AS38" i="13"/>
  <c r="AP38" i="13"/>
  <c r="AO38" i="13"/>
  <c r="AQ38" i="13" s="1" a="1"/>
  <c r="AQ38" i="13" s="1"/>
  <c r="AL38" i="13"/>
  <c r="AK38" i="13"/>
  <c r="AM38" i="13" s="1" a="1"/>
  <c r="AM38" i="13" s="1"/>
  <c r="AH38" i="13"/>
  <c r="AG38" i="13"/>
  <c r="AI38" i="13" s="1" a="1"/>
  <c r="AI38" i="13" s="1"/>
  <c r="AD38" i="13"/>
  <c r="AC38" i="13"/>
  <c r="AE38" i="13" s="1" a="1"/>
  <c r="AE38" i="13" s="1"/>
  <c r="Z38" i="13"/>
  <c r="Y38" i="13"/>
  <c r="AA38" i="13" s="1" a="1"/>
  <c r="AA38" i="13" s="1"/>
  <c r="CA37" i="13" a="1"/>
  <c r="CA37" i="13" s="1"/>
  <c r="BY37" i="13"/>
  <c r="BW37" i="13" a="1"/>
  <c r="BW37" i="13" s="1"/>
  <c r="BV37" i="13"/>
  <c r="BU37" i="13"/>
  <c r="BR37" i="13"/>
  <c r="BQ37" i="13"/>
  <c r="BS37" i="13" s="1" a="1"/>
  <c r="BS37" i="13" s="1"/>
  <c r="BN37" i="13"/>
  <c r="BM37" i="13"/>
  <c r="BO37" i="13" s="1" a="1"/>
  <c r="BO37" i="13" s="1"/>
  <c r="BJ37" i="13"/>
  <c r="BI37" i="13"/>
  <c r="BK37" i="13" s="1" a="1"/>
  <c r="BK37" i="13" s="1"/>
  <c r="BF37" i="13"/>
  <c r="BE37" i="13"/>
  <c r="BG37" i="13" s="1" a="1"/>
  <c r="BG37" i="13" s="1"/>
  <c r="BB37" i="13"/>
  <c r="BA37" i="13"/>
  <c r="BC37" i="13" s="1" a="1"/>
  <c r="BC37" i="13" s="1"/>
  <c r="AY37" i="13" a="1"/>
  <c r="AY37" i="13" s="1"/>
  <c r="AW37" i="13"/>
  <c r="AU37" i="13" a="1"/>
  <c r="AU37" i="13" s="1"/>
  <c r="AT37" i="13"/>
  <c r="AS37" i="13"/>
  <c r="AQ37" i="13" a="1"/>
  <c r="AQ37" i="13" s="1"/>
  <c r="AP37" i="13"/>
  <c r="AO37" i="13"/>
  <c r="AL37" i="13"/>
  <c r="AK37" i="13"/>
  <c r="AM37" i="13" s="1" a="1"/>
  <c r="AM37" i="13" s="1"/>
  <c r="AH37" i="13"/>
  <c r="AG37" i="13"/>
  <c r="AI37" i="13" s="1" a="1"/>
  <c r="AI37" i="13" s="1"/>
  <c r="AD37" i="13"/>
  <c r="AC37" i="13"/>
  <c r="AE37" i="13" s="1" a="1"/>
  <c r="AE37" i="13" s="1"/>
  <c r="Z37" i="13"/>
  <c r="Y37" i="13"/>
  <c r="AA37" i="13" s="1" a="1"/>
  <c r="AA37" i="13" s="1"/>
  <c r="CA36" i="13" a="1"/>
  <c r="CA36" i="13" s="1"/>
  <c r="BY36" i="13"/>
  <c r="BV36" i="13"/>
  <c r="BU36" i="13"/>
  <c r="BW36" i="13" s="1" a="1"/>
  <c r="BW36" i="13" s="1"/>
  <c r="BR36" i="13"/>
  <c r="BQ36" i="13"/>
  <c r="BS36" i="13" s="1" a="1"/>
  <c r="BS36" i="13" s="1"/>
  <c r="BO36" i="13" a="1"/>
  <c r="BO36" i="13" s="1"/>
  <c r="BN36" i="13"/>
  <c r="BM36" i="13"/>
  <c r="BJ36" i="13"/>
  <c r="BI36" i="13"/>
  <c r="BK36" i="13" s="1" a="1"/>
  <c r="BK36" i="13" s="1"/>
  <c r="BF36" i="13"/>
  <c r="BE36" i="13"/>
  <c r="BG36" i="13" s="1" a="1"/>
  <c r="BG36" i="13" s="1"/>
  <c r="BB36" i="13"/>
  <c r="BA36" i="13"/>
  <c r="BC36" i="13" s="1" a="1"/>
  <c r="BC36" i="13" s="1"/>
  <c r="AW36" i="13"/>
  <c r="AY36" i="13" s="1" a="1"/>
  <c r="AY36" i="13" s="1"/>
  <c r="AT36" i="13"/>
  <c r="AS36" i="13"/>
  <c r="AU36" i="13" s="1" a="1"/>
  <c r="AU36" i="13" s="1"/>
  <c r="AP36" i="13"/>
  <c r="AO36" i="13"/>
  <c r="AQ36" i="13" s="1" a="1"/>
  <c r="AQ36" i="13" s="1"/>
  <c r="AL36" i="13"/>
  <c r="AK36" i="13"/>
  <c r="AM36" i="13" s="1" a="1"/>
  <c r="AM36" i="13" s="1"/>
  <c r="AH36" i="13"/>
  <c r="AG36" i="13"/>
  <c r="AI36" i="13" s="1" a="1"/>
  <c r="AI36" i="13" s="1"/>
  <c r="AD36" i="13"/>
  <c r="AC36" i="13"/>
  <c r="AE36" i="13" s="1" a="1"/>
  <c r="AE36" i="13" s="1"/>
  <c r="Z36" i="13"/>
  <c r="Y36" i="13"/>
  <c r="AA36" i="13" s="1" a="1"/>
  <c r="AA36" i="13" s="1"/>
  <c r="BY35" i="13"/>
  <c r="CA35" i="13" s="1" a="1"/>
  <c r="CA35" i="13" s="1"/>
  <c r="BV35" i="13"/>
  <c r="BU35" i="13"/>
  <c r="BW35" i="13" s="1" a="1"/>
  <c r="BW35" i="13" s="1"/>
  <c r="BS35" i="13" a="1"/>
  <c r="BS35" i="13" s="1"/>
  <c r="BR35" i="13"/>
  <c r="BQ35" i="13"/>
  <c r="BO35" i="13" a="1"/>
  <c r="BO35" i="13" s="1"/>
  <c r="BN35" i="13"/>
  <c r="BM35" i="13"/>
  <c r="BJ35" i="13"/>
  <c r="BI35" i="13"/>
  <c r="BK35" i="13" s="1" a="1"/>
  <c r="BK35" i="13" s="1"/>
  <c r="BF35" i="13"/>
  <c r="BE35" i="13"/>
  <c r="BG35" i="13" s="1" a="1"/>
  <c r="BG35" i="13" s="1"/>
  <c r="BB35" i="13"/>
  <c r="BA35" i="13"/>
  <c r="BC35" i="13" s="1" a="1"/>
  <c r="BC35" i="13" s="1"/>
  <c r="AW35" i="13"/>
  <c r="AY35" i="13" s="1" a="1"/>
  <c r="AY35" i="13" s="1"/>
  <c r="AT35" i="13"/>
  <c r="AS35" i="13"/>
  <c r="AU35" i="13" s="1" a="1"/>
  <c r="AU35" i="13" s="1"/>
  <c r="AQ35" i="13" a="1"/>
  <c r="AQ35" i="13" s="1"/>
  <c r="AP35" i="13"/>
  <c r="AO35" i="13"/>
  <c r="AL35" i="13"/>
  <c r="AK35" i="13"/>
  <c r="AM35" i="13" s="1" a="1"/>
  <c r="AM35" i="13" s="1"/>
  <c r="AI35" i="13" a="1"/>
  <c r="AI35" i="13" s="1"/>
  <c r="AH35" i="13"/>
  <c r="AG35" i="13"/>
  <c r="AE35" i="13" a="1"/>
  <c r="AE35" i="13" s="1"/>
  <c r="AD35" i="13"/>
  <c r="AC35" i="13"/>
  <c r="Z35" i="13"/>
  <c r="Y35" i="13"/>
  <c r="AA35" i="13" s="1" a="1"/>
  <c r="AA35" i="13" s="1"/>
  <c r="BY34" i="13"/>
  <c r="CA34" i="13" s="1" a="1"/>
  <c r="CA34" i="13" s="1"/>
  <c r="BV34" i="13"/>
  <c r="BU34" i="13"/>
  <c r="BW34" i="13" s="1" a="1"/>
  <c r="BW34" i="13" s="1"/>
  <c r="BR34" i="13"/>
  <c r="BQ34" i="13"/>
  <c r="BS34" i="13" s="1" a="1"/>
  <c r="BS34" i="13" s="1"/>
  <c r="BN34" i="13"/>
  <c r="BM34" i="13"/>
  <c r="BO34" i="13" s="1" a="1"/>
  <c r="BO34" i="13" s="1"/>
  <c r="BK34" i="13" a="1"/>
  <c r="BK34" i="13" s="1"/>
  <c r="BJ34" i="13"/>
  <c r="BI34" i="13"/>
  <c r="BG34" i="13" a="1"/>
  <c r="BG34" i="13" s="1"/>
  <c r="BF34" i="13"/>
  <c r="BE34" i="13"/>
  <c r="BB34" i="13"/>
  <c r="BA34" i="13"/>
  <c r="BC34" i="13" s="1" a="1"/>
  <c r="BC34" i="13" s="1"/>
  <c r="AW34" i="13"/>
  <c r="AY34" i="13" s="1" a="1"/>
  <c r="AY34" i="13" s="1"/>
  <c r="AT34" i="13"/>
  <c r="AS34" i="13"/>
  <c r="AU34" i="13" s="1" a="1"/>
  <c r="AU34" i="13" s="1"/>
  <c r="AP34" i="13"/>
  <c r="AO34" i="13"/>
  <c r="AQ34" i="13" s="1" a="1"/>
  <c r="AQ34" i="13" s="1"/>
  <c r="AL34" i="13"/>
  <c r="AK34" i="13"/>
  <c r="AM34" i="13" s="1" a="1"/>
  <c r="AM34" i="13" s="1"/>
  <c r="AI34" i="13" a="1"/>
  <c r="AI34" i="13" s="1"/>
  <c r="AH34" i="13"/>
  <c r="AG34" i="13"/>
  <c r="AE34" i="13" a="1"/>
  <c r="AE34" i="13" s="1"/>
  <c r="AD34" i="13"/>
  <c r="AC34" i="13"/>
  <c r="AA34" i="13" a="1"/>
  <c r="AA34" i="13" s="1"/>
  <c r="Z34" i="13"/>
  <c r="Y34" i="13"/>
  <c r="BY33" i="13"/>
  <c r="CA33" i="13" s="1" a="1"/>
  <c r="CA33" i="13" s="1"/>
  <c r="BV33" i="13"/>
  <c r="BU33" i="13"/>
  <c r="BW33" i="13" s="1" a="1"/>
  <c r="BW33" i="13" s="1"/>
  <c r="BR33" i="13"/>
  <c r="BQ33" i="13"/>
  <c r="BS33" i="13" s="1" a="1"/>
  <c r="BS33" i="13" s="1"/>
  <c r="BO33" i="13" a="1"/>
  <c r="BO33" i="13" s="1"/>
  <c r="BN33" i="13"/>
  <c r="BM33" i="13"/>
  <c r="BJ33" i="13"/>
  <c r="BI33" i="13"/>
  <c r="BK33" i="13" s="1" a="1"/>
  <c r="BK33" i="13" s="1"/>
  <c r="BF33" i="13"/>
  <c r="BE33" i="13"/>
  <c r="BG33" i="13" s="1" a="1"/>
  <c r="BG33" i="13" s="1"/>
  <c r="BB33" i="13"/>
  <c r="BA33" i="13"/>
  <c r="BC33" i="13" s="1" a="1"/>
  <c r="BC33" i="13" s="1"/>
  <c r="AW33" i="13"/>
  <c r="AY33" i="13" s="1" a="1"/>
  <c r="AY33" i="13" s="1"/>
  <c r="AT33" i="13"/>
  <c r="AS33" i="13"/>
  <c r="AU33" i="13" s="1" a="1"/>
  <c r="AU33" i="13" s="1"/>
  <c r="AP33" i="13"/>
  <c r="AO33" i="13"/>
  <c r="AQ33" i="13" s="1" a="1"/>
  <c r="AQ33" i="13" s="1"/>
  <c r="AL33" i="13"/>
  <c r="AK33" i="13"/>
  <c r="AM33" i="13" s="1" a="1"/>
  <c r="AM33" i="13" s="1"/>
  <c r="AH33" i="13"/>
  <c r="AG33" i="13"/>
  <c r="AI33" i="13" s="1" a="1"/>
  <c r="AI33" i="13" s="1"/>
  <c r="AD33" i="13"/>
  <c r="AC33" i="13"/>
  <c r="AE33" i="13" s="1" a="1"/>
  <c r="AE33" i="13" s="1"/>
  <c r="AA33" i="13" a="1"/>
  <c r="AA33" i="13" s="1"/>
  <c r="Z33" i="13"/>
  <c r="Y33" i="13"/>
  <c r="BY32" i="13"/>
  <c r="CA32" i="13" s="1" a="1"/>
  <c r="CA32" i="13" s="1"/>
  <c r="BV32" i="13"/>
  <c r="BU32" i="13"/>
  <c r="BW32" i="13" s="1" a="1"/>
  <c r="BW32" i="13" s="1"/>
  <c r="BR32" i="13"/>
  <c r="BQ32" i="13"/>
  <c r="BS32" i="13" s="1" a="1"/>
  <c r="BS32" i="13" s="1"/>
  <c r="BN32" i="13"/>
  <c r="BM32" i="13"/>
  <c r="BO32" i="13" s="1" a="1"/>
  <c r="BO32" i="13" s="1"/>
  <c r="BJ32" i="13"/>
  <c r="BI32" i="13"/>
  <c r="BK32" i="13" s="1" a="1"/>
  <c r="BK32" i="13" s="1"/>
  <c r="BF32" i="13"/>
  <c r="BE32" i="13"/>
  <c r="BG32" i="13" s="1" a="1"/>
  <c r="BG32" i="13" s="1"/>
  <c r="BB32" i="13"/>
  <c r="BA32" i="13"/>
  <c r="BC32" i="13" s="1" a="1"/>
  <c r="BC32" i="13" s="1"/>
  <c r="AY32" i="13" a="1"/>
  <c r="AY32" i="13" s="1"/>
  <c r="AW32" i="13"/>
  <c r="AT32" i="13"/>
  <c r="AS32" i="13"/>
  <c r="AU32" i="13" s="1" a="1"/>
  <c r="AU32" i="13" s="1"/>
  <c r="AP32" i="13"/>
  <c r="AO32" i="13"/>
  <c r="AQ32" i="13" s="1" a="1"/>
  <c r="AQ32" i="13" s="1"/>
  <c r="AM32" i="13" a="1"/>
  <c r="AM32" i="13" s="1"/>
  <c r="AL32" i="13"/>
  <c r="AK32" i="13"/>
  <c r="AH32" i="13"/>
  <c r="AG32" i="13"/>
  <c r="AI32" i="13" s="1" a="1"/>
  <c r="AI32" i="13" s="1"/>
  <c r="AD32" i="13"/>
  <c r="AC32" i="13"/>
  <c r="AE32" i="13" s="1" a="1"/>
  <c r="AE32" i="13" s="1"/>
  <c r="Z32" i="13"/>
  <c r="Y32" i="13"/>
  <c r="AA32" i="13" s="1" a="1"/>
  <c r="AA32" i="13" s="1"/>
  <c r="CA31" i="13" a="1"/>
  <c r="CA31" i="13" s="1"/>
  <c r="BY31" i="13"/>
  <c r="BV31" i="13"/>
  <c r="BU31" i="13"/>
  <c r="BW31" i="13" s="1" a="1"/>
  <c r="BW31" i="13" s="1"/>
  <c r="BR31" i="13"/>
  <c r="BQ31" i="13"/>
  <c r="BS31" i="13" s="1" a="1"/>
  <c r="BS31" i="13" s="1"/>
  <c r="BN31" i="13"/>
  <c r="BM31" i="13"/>
  <c r="BO31" i="13" s="1" a="1"/>
  <c r="BO31" i="13" s="1"/>
  <c r="BJ31" i="13"/>
  <c r="BI31" i="13"/>
  <c r="BK31" i="13" s="1" a="1"/>
  <c r="BK31" i="13" s="1"/>
  <c r="BF31" i="13"/>
  <c r="BE31" i="13"/>
  <c r="BG31" i="13" s="1" a="1"/>
  <c r="BG31" i="13" s="1"/>
  <c r="BB31" i="13"/>
  <c r="BA31" i="13"/>
  <c r="BC31" i="13" s="1" a="1"/>
  <c r="BC31" i="13" s="1"/>
  <c r="AY31" i="13" a="1"/>
  <c r="AY31" i="13" s="1"/>
  <c r="AW31" i="13"/>
  <c r="AT31" i="13"/>
  <c r="AS31" i="13"/>
  <c r="AU31" i="13" s="1" a="1"/>
  <c r="AU31" i="13" s="1"/>
  <c r="AP31" i="13"/>
  <c r="AO31" i="13"/>
  <c r="AQ31" i="13" s="1" a="1"/>
  <c r="AQ31" i="13" s="1"/>
  <c r="AL31" i="13"/>
  <c r="AK31" i="13"/>
  <c r="AM31" i="13" s="1" a="1"/>
  <c r="AM31" i="13" s="1"/>
  <c r="AH31" i="13"/>
  <c r="AG31" i="13"/>
  <c r="AI31" i="13" s="1" a="1"/>
  <c r="AI31" i="13" s="1"/>
  <c r="AD31" i="13"/>
  <c r="AC31" i="13"/>
  <c r="AE31" i="13" s="1" a="1"/>
  <c r="AE31" i="13" s="1"/>
  <c r="Z31" i="13"/>
  <c r="Y31" i="13"/>
  <c r="AA31" i="13" s="1" a="1"/>
  <c r="AA31" i="13" s="1"/>
  <c r="CA30" i="13" a="1"/>
  <c r="CA30" i="13" s="1"/>
  <c r="BY30" i="13"/>
  <c r="BV30" i="13"/>
  <c r="BU30" i="13"/>
  <c r="BW30" i="13" s="1" a="1"/>
  <c r="BW30" i="13" s="1"/>
  <c r="BR30" i="13"/>
  <c r="BQ30" i="13"/>
  <c r="BS30" i="13" s="1" a="1"/>
  <c r="BS30" i="13" s="1"/>
  <c r="BN30" i="13"/>
  <c r="BM30" i="13"/>
  <c r="BO30" i="13" s="1" a="1"/>
  <c r="BO30" i="13" s="1"/>
  <c r="BK30" i="13" a="1"/>
  <c r="BK30" i="13" s="1"/>
  <c r="BJ30" i="13"/>
  <c r="BI30" i="13"/>
  <c r="BF30" i="13"/>
  <c r="BE30" i="13"/>
  <c r="BG30" i="13" s="1" a="1"/>
  <c r="BG30" i="13" s="1"/>
  <c r="BB30" i="13"/>
  <c r="BA30" i="13"/>
  <c r="BC30" i="13" s="1" a="1"/>
  <c r="BC30" i="13" s="1"/>
  <c r="AY30" i="13" a="1"/>
  <c r="AY30" i="13" s="1"/>
  <c r="AW30" i="13"/>
  <c r="AT30" i="13"/>
  <c r="AS30" i="13"/>
  <c r="AU30" i="13" s="1" a="1"/>
  <c r="AU30" i="13" s="1"/>
  <c r="AQ30" i="13" a="1"/>
  <c r="AQ30" i="13" s="1"/>
  <c r="AP30" i="13"/>
  <c r="AO30" i="13"/>
  <c r="AL30" i="13"/>
  <c r="AK30" i="13"/>
  <c r="AM30" i="13" s="1" a="1"/>
  <c r="AM30" i="13" s="1"/>
  <c r="AH30" i="13"/>
  <c r="AG30" i="13"/>
  <c r="AI30" i="13" s="1" a="1"/>
  <c r="AI30" i="13" s="1"/>
  <c r="AE30" i="13" a="1"/>
  <c r="AE30" i="13" s="1"/>
  <c r="AD30" i="13"/>
  <c r="AC30" i="13"/>
  <c r="Z30" i="13"/>
  <c r="Y30" i="13"/>
  <c r="AA30" i="13" s="1" a="1"/>
  <c r="AA30" i="13" s="1"/>
  <c r="BY29" i="13"/>
  <c r="CA29" i="13" s="1" a="1"/>
  <c r="CA29" i="13" s="1"/>
  <c r="BV29" i="13"/>
  <c r="BU29" i="13"/>
  <c r="BW29" i="13" s="1" a="1"/>
  <c r="BW29" i="13" s="1"/>
  <c r="BS29" i="13" a="1"/>
  <c r="BS29" i="13" s="1"/>
  <c r="BR29" i="13"/>
  <c r="BQ29" i="13"/>
  <c r="BN29" i="13"/>
  <c r="BM29" i="13"/>
  <c r="BO29" i="13" s="1" a="1"/>
  <c r="BO29" i="13" s="1"/>
  <c r="BJ29" i="13"/>
  <c r="BI29" i="13"/>
  <c r="BK29" i="13" s="1" a="1"/>
  <c r="BK29" i="13" s="1"/>
  <c r="BF29" i="13"/>
  <c r="BE29" i="13"/>
  <c r="BG29" i="13" s="1" a="1"/>
  <c r="BG29" i="13" s="1"/>
  <c r="BB29" i="13"/>
  <c r="BA29" i="13"/>
  <c r="BC29" i="13" s="1" a="1"/>
  <c r="BC29" i="13" s="1"/>
  <c r="AY29" i="13" a="1"/>
  <c r="AY29" i="13" s="1"/>
  <c r="AW29" i="13"/>
  <c r="AT29" i="13"/>
  <c r="AS29" i="13"/>
  <c r="AU29" i="13" s="1" a="1"/>
  <c r="AU29" i="13" s="1"/>
  <c r="AP29" i="13"/>
  <c r="AO29" i="13"/>
  <c r="AQ29" i="13" s="1" a="1"/>
  <c r="AQ29" i="13" s="1"/>
  <c r="AM29" i="13" a="1"/>
  <c r="AM29" i="13" s="1"/>
  <c r="AL29" i="13"/>
  <c r="AK29" i="13"/>
  <c r="AI29" i="13" a="1"/>
  <c r="AI29" i="13" s="1"/>
  <c r="AH29" i="13"/>
  <c r="AG29" i="13"/>
  <c r="AE29" i="13" a="1"/>
  <c r="AE29" i="13" s="1"/>
  <c r="AD29" i="13"/>
  <c r="AC29" i="13"/>
  <c r="Z29" i="13"/>
  <c r="Y29" i="13"/>
  <c r="AA29" i="13" s="1" a="1"/>
  <c r="AA29" i="13" s="1"/>
  <c r="CA28" i="13" a="1"/>
  <c r="CA28" i="13" s="1"/>
  <c r="BY28" i="13"/>
  <c r="BV28" i="13"/>
  <c r="BU28" i="13"/>
  <c r="BW28" i="13" s="1" a="1"/>
  <c r="BW28" i="13" s="1"/>
  <c r="BR28" i="13"/>
  <c r="BQ28" i="13"/>
  <c r="BS28" i="13" s="1" a="1"/>
  <c r="BS28" i="13" s="1"/>
  <c r="BO28" i="13" a="1"/>
  <c r="BO28" i="13" s="1"/>
  <c r="BN28" i="13"/>
  <c r="BM28" i="13"/>
  <c r="BK28" i="13" a="1"/>
  <c r="BK28" i="13" s="1"/>
  <c r="BJ28" i="13"/>
  <c r="BI28" i="13"/>
  <c r="BG28" i="13" a="1"/>
  <c r="BG28" i="13" s="1"/>
  <c r="BF28" i="13"/>
  <c r="BE28" i="13"/>
  <c r="BB28" i="13"/>
  <c r="BA28" i="13"/>
  <c r="BC28" i="13" s="1" a="1"/>
  <c r="BC28" i="13" s="1"/>
  <c r="AW28" i="13"/>
  <c r="AY28" i="13" s="1" a="1"/>
  <c r="AY28" i="13" s="1"/>
  <c r="AT28" i="13"/>
  <c r="AS28" i="13"/>
  <c r="AU28" i="13" s="1" a="1"/>
  <c r="AU28" i="13" s="1"/>
  <c r="AP28" i="13"/>
  <c r="AO28" i="13"/>
  <c r="AQ28" i="13" s="1" a="1"/>
  <c r="AQ28" i="13" s="1"/>
  <c r="AL28" i="13"/>
  <c r="AK28" i="13"/>
  <c r="AM28" i="13" s="1" a="1"/>
  <c r="AM28" i="13" s="1"/>
  <c r="AH28" i="13"/>
  <c r="AG28" i="13"/>
  <c r="AI28" i="13" s="1" a="1"/>
  <c r="AI28" i="13" s="1"/>
  <c r="AD28" i="13"/>
  <c r="AC28" i="13"/>
  <c r="AE28" i="13" s="1" a="1"/>
  <c r="AE28" i="13" s="1"/>
  <c r="AA28" i="13" a="1"/>
  <c r="AA28" i="13" s="1"/>
  <c r="Z28" i="13"/>
  <c r="Y28" i="13"/>
  <c r="BY27" i="13"/>
  <c r="CA27" i="13" s="1" a="1"/>
  <c r="CA27" i="13" s="1"/>
  <c r="BW27" i="13" a="1"/>
  <c r="BW27" i="13" s="1"/>
  <c r="BV27" i="13"/>
  <c r="BU27" i="13"/>
  <c r="BR27" i="13"/>
  <c r="BQ27" i="13"/>
  <c r="BS27" i="13" s="1" a="1"/>
  <c r="BS27" i="13" s="1"/>
  <c r="BN27" i="13"/>
  <c r="BM27" i="13"/>
  <c r="BO27" i="13" s="1" a="1"/>
  <c r="BO27" i="13" s="1"/>
  <c r="BK27" i="13" a="1"/>
  <c r="BK27" i="13" s="1"/>
  <c r="BJ27" i="13"/>
  <c r="BI27" i="13"/>
  <c r="BF27" i="13"/>
  <c r="BE27" i="13"/>
  <c r="BG27" i="13" s="1" a="1"/>
  <c r="BG27" i="13" s="1"/>
  <c r="BB27" i="13"/>
  <c r="BA27" i="13"/>
  <c r="BC27" i="13" s="1" a="1"/>
  <c r="BC27" i="13" s="1"/>
  <c r="AW27" i="13"/>
  <c r="AY27" i="13" s="1" a="1"/>
  <c r="AY27" i="13" s="1"/>
  <c r="AT27" i="13"/>
  <c r="AS27" i="13"/>
  <c r="AU27" i="13" s="1" a="1"/>
  <c r="AU27" i="13" s="1"/>
  <c r="AQ27" i="13" a="1"/>
  <c r="AQ27" i="13" s="1"/>
  <c r="AP27" i="13"/>
  <c r="AO27" i="13"/>
  <c r="AL27" i="13"/>
  <c r="AK27" i="13"/>
  <c r="AM27" i="13" s="1" a="1"/>
  <c r="AM27" i="13" s="1"/>
  <c r="AH27" i="13"/>
  <c r="AG27" i="13"/>
  <c r="AI27" i="13" s="1" a="1"/>
  <c r="AI27" i="13" s="1"/>
  <c r="AD27" i="13"/>
  <c r="AC27" i="13"/>
  <c r="AE27" i="13" s="1" a="1"/>
  <c r="AE27" i="13" s="1"/>
  <c r="AA27" i="13" a="1"/>
  <c r="AA27" i="13" s="1"/>
  <c r="Z27" i="13"/>
  <c r="Y27" i="13"/>
  <c r="BY26" i="13"/>
  <c r="CA26" i="13" s="1" a="1"/>
  <c r="CA26" i="13" s="1"/>
  <c r="BV26" i="13"/>
  <c r="BU26" i="13"/>
  <c r="BW26" i="13" s="1" a="1"/>
  <c r="BW26" i="13" s="1"/>
  <c r="BR26" i="13"/>
  <c r="BQ26" i="13"/>
  <c r="BS26" i="13" s="1" a="1"/>
  <c r="BS26" i="13" s="1"/>
  <c r="BN26" i="13"/>
  <c r="BM26" i="13"/>
  <c r="BO26" i="13" s="1" a="1"/>
  <c r="BO26" i="13" s="1"/>
  <c r="BJ26" i="13"/>
  <c r="BI26" i="13"/>
  <c r="BK26" i="13" s="1" a="1"/>
  <c r="BK26" i="13" s="1"/>
  <c r="BG26" i="13" a="1"/>
  <c r="BG26" i="13" s="1"/>
  <c r="BF26" i="13"/>
  <c r="BE26" i="13"/>
  <c r="BB26" i="13"/>
  <c r="BA26" i="13"/>
  <c r="BC26" i="13" s="1" a="1"/>
  <c r="BC26" i="13" s="1"/>
  <c r="AY26" i="13" a="1"/>
  <c r="AY26" i="13" s="1"/>
  <c r="AW26" i="13"/>
  <c r="AT26" i="13"/>
  <c r="AS26" i="13"/>
  <c r="AU26" i="13" s="1" a="1"/>
  <c r="AU26" i="13" s="1"/>
  <c r="AP26" i="13"/>
  <c r="AO26" i="13"/>
  <c r="AQ26" i="13" s="1" a="1"/>
  <c r="AQ26" i="13" s="1"/>
  <c r="AM26" i="13" a="1"/>
  <c r="AM26" i="13" s="1"/>
  <c r="AL26" i="13"/>
  <c r="AK26" i="13"/>
  <c r="AH26" i="13"/>
  <c r="AG26" i="13"/>
  <c r="AI26" i="13" s="1" a="1"/>
  <c r="AI26" i="13" s="1"/>
  <c r="AD26" i="13"/>
  <c r="AC26" i="13"/>
  <c r="AE26" i="13" s="1" a="1"/>
  <c r="AE26" i="13" s="1"/>
  <c r="Z26" i="13"/>
  <c r="Y26" i="13"/>
  <c r="AA26" i="13" s="1" a="1"/>
  <c r="AA26" i="13" s="1"/>
  <c r="CA25" i="13" a="1"/>
  <c r="CA25" i="13" s="1"/>
  <c r="BY25" i="13"/>
  <c r="BV25" i="13"/>
  <c r="BU25" i="13"/>
  <c r="BW25" i="13" s="1" a="1"/>
  <c r="BW25" i="13" s="1"/>
  <c r="BR25" i="13"/>
  <c r="BQ25" i="13"/>
  <c r="BS25" i="13" s="1" a="1"/>
  <c r="BS25" i="13" s="1"/>
  <c r="BO25" i="13" a="1"/>
  <c r="BO25" i="13" s="1"/>
  <c r="BN25" i="13"/>
  <c r="BM25" i="13"/>
  <c r="BJ25" i="13"/>
  <c r="BI25" i="13"/>
  <c r="BK25" i="13" s="1" a="1"/>
  <c r="BK25" i="13" s="1"/>
  <c r="BF25" i="13"/>
  <c r="BE25" i="13"/>
  <c r="BG25" i="13" s="1" a="1"/>
  <c r="BG25" i="13" s="1"/>
  <c r="BC25" i="13" a="1"/>
  <c r="BC25" i="13" s="1"/>
  <c r="BB25" i="13"/>
  <c r="BA25" i="13"/>
  <c r="AY25" i="13" a="1"/>
  <c r="AY25" i="13" s="1"/>
  <c r="AW25" i="13"/>
  <c r="AT25" i="13"/>
  <c r="AS25" i="13"/>
  <c r="AU25" i="13" s="1" a="1"/>
  <c r="AU25" i="13" s="1"/>
  <c r="AP25" i="13"/>
  <c r="AO25" i="13"/>
  <c r="AQ25" i="13" s="1" a="1"/>
  <c r="AQ25" i="13" s="1"/>
  <c r="AL25" i="13"/>
  <c r="AK25" i="13"/>
  <c r="AM25" i="13" s="1" a="1"/>
  <c r="AM25" i="13" s="1"/>
  <c r="AH25" i="13"/>
  <c r="AG25" i="13"/>
  <c r="AI25" i="13" s="1" a="1"/>
  <c r="AI25" i="13" s="1"/>
  <c r="AD25" i="13"/>
  <c r="AC25" i="13"/>
  <c r="AE25" i="13" s="1" a="1"/>
  <c r="AE25" i="13" s="1"/>
  <c r="Z25" i="13"/>
  <c r="Y25" i="13"/>
  <c r="AA25" i="13" s="1" a="1"/>
  <c r="AA25" i="13" s="1"/>
  <c r="CA24" i="13" a="1"/>
  <c r="CA24" i="13" s="1"/>
  <c r="BY24" i="13"/>
  <c r="BW24" i="13" a="1"/>
  <c r="BW24" i="13" s="1"/>
  <c r="BV24" i="13"/>
  <c r="BU24" i="13"/>
  <c r="BR24" i="13"/>
  <c r="BQ24" i="13"/>
  <c r="BS24" i="13" s="1" a="1"/>
  <c r="BS24" i="13" s="1"/>
  <c r="BN24" i="13"/>
  <c r="BM24" i="13"/>
  <c r="BO24" i="13" s="1" a="1"/>
  <c r="BO24" i="13" s="1"/>
  <c r="BJ24" i="13"/>
  <c r="BI24" i="13"/>
  <c r="BK24" i="13" s="1" a="1"/>
  <c r="BK24" i="13" s="1"/>
  <c r="BF24" i="13"/>
  <c r="BE24" i="13"/>
  <c r="BG24" i="13" s="1" a="1"/>
  <c r="BG24" i="13" s="1"/>
  <c r="BB24" i="13"/>
  <c r="BA24" i="13"/>
  <c r="BC24" i="13" s="1" a="1"/>
  <c r="BC24" i="13" s="1"/>
  <c r="AY24" i="13" a="1"/>
  <c r="AY24" i="13" s="1"/>
  <c r="AW24" i="13"/>
  <c r="AU24" i="13" a="1"/>
  <c r="AU24" i="13" s="1"/>
  <c r="AT24" i="13"/>
  <c r="AS24" i="13"/>
  <c r="AP24" i="13"/>
  <c r="AO24" i="13"/>
  <c r="AQ24" i="13" s="1" a="1"/>
  <c r="AQ24" i="13" s="1"/>
  <c r="AL24" i="13"/>
  <c r="AK24" i="13"/>
  <c r="AM24" i="13" s="1" a="1"/>
  <c r="AM24" i="13" s="1"/>
  <c r="AH24" i="13"/>
  <c r="AG24" i="13"/>
  <c r="AI24" i="13" s="1" a="1"/>
  <c r="AI24" i="13" s="1"/>
  <c r="AD24" i="13"/>
  <c r="AC24" i="13"/>
  <c r="AE24" i="13" s="1" a="1"/>
  <c r="AE24" i="13" s="1"/>
  <c r="Z24" i="13"/>
  <c r="Y24" i="13"/>
  <c r="AA24" i="13" s="1" a="1"/>
  <c r="AA24" i="13" s="1"/>
  <c r="CA23" i="13" a="1"/>
  <c r="CA23" i="13" s="1"/>
  <c r="BY23" i="13"/>
  <c r="BV23" i="13"/>
  <c r="BU23" i="13"/>
  <c r="BW23" i="13" s="1" a="1"/>
  <c r="BW23" i="13" s="1"/>
  <c r="BR23" i="13"/>
  <c r="BQ23" i="13"/>
  <c r="BS23" i="13" s="1" a="1"/>
  <c r="BS23" i="13" s="1"/>
  <c r="BN23" i="13"/>
  <c r="BM23" i="13"/>
  <c r="BO23" i="13" s="1" a="1"/>
  <c r="BO23" i="13" s="1"/>
  <c r="BJ23" i="13"/>
  <c r="BI23" i="13"/>
  <c r="BK23" i="13" s="1" a="1"/>
  <c r="BK23" i="13" s="1"/>
  <c r="BG23" i="13" a="1"/>
  <c r="BG23" i="13" s="1"/>
  <c r="BF23" i="13"/>
  <c r="BE23" i="13"/>
  <c r="BB23" i="13"/>
  <c r="BA23" i="13"/>
  <c r="BC23" i="13" s="1" a="1"/>
  <c r="BC23" i="13" s="1"/>
  <c r="AW23" i="13"/>
  <c r="AY23" i="13" s="1" a="1"/>
  <c r="AY23" i="13" s="1"/>
  <c r="AU23" i="13" a="1"/>
  <c r="AU23" i="13" s="1"/>
  <c r="AT23" i="13"/>
  <c r="AS23" i="13"/>
  <c r="AQ23" i="13" a="1"/>
  <c r="AQ23" i="13" s="1"/>
  <c r="AP23" i="13"/>
  <c r="AO23" i="13"/>
  <c r="AL23" i="13"/>
  <c r="AK23" i="13"/>
  <c r="AM23" i="13" s="1" a="1"/>
  <c r="AM23" i="13" s="1"/>
  <c r="AH23" i="13"/>
  <c r="AG23" i="13"/>
  <c r="AI23" i="13" s="1" a="1"/>
  <c r="AI23" i="13" s="1"/>
  <c r="AD23" i="13"/>
  <c r="AC23" i="13"/>
  <c r="AE23" i="13" s="1" a="1"/>
  <c r="AE23" i="13" s="1"/>
  <c r="Z23" i="13"/>
  <c r="Y23" i="13"/>
  <c r="AA23" i="13" s="1" a="1"/>
  <c r="AA23" i="13" s="1"/>
  <c r="BY22" i="13"/>
  <c r="CA22" i="13" s="1" a="1"/>
  <c r="CA22" i="13" s="1"/>
  <c r="BV22" i="13"/>
  <c r="BU22" i="13"/>
  <c r="BW22" i="13" s="1" a="1"/>
  <c r="BW22" i="13" s="1"/>
  <c r="BS22" i="13" a="1"/>
  <c r="BS22" i="13" s="1"/>
  <c r="BR22" i="13"/>
  <c r="BQ22" i="13"/>
  <c r="BO22" i="13" a="1"/>
  <c r="BO22" i="13" s="1"/>
  <c r="BN22" i="13"/>
  <c r="BM22" i="13"/>
  <c r="BJ22" i="13"/>
  <c r="BI22" i="13"/>
  <c r="BK22" i="13" s="1" a="1"/>
  <c r="BK22" i="13" s="1"/>
  <c r="BF22" i="13"/>
  <c r="BE22" i="13"/>
  <c r="BG22" i="13" s="1" a="1"/>
  <c r="BG22" i="13" s="1"/>
  <c r="BB22" i="13"/>
  <c r="BA22" i="13"/>
  <c r="BC22" i="13" s="1" a="1"/>
  <c r="BC22" i="13" s="1"/>
  <c r="AW22" i="13"/>
  <c r="AY22" i="13" s="1" a="1"/>
  <c r="AY22" i="13" s="1"/>
  <c r="AT22" i="13"/>
  <c r="AS22" i="13"/>
  <c r="AU22" i="13" s="1" a="1"/>
  <c r="AU22" i="13" s="1"/>
  <c r="AQ22" i="13" a="1"/>
  <c r="AQ22" i="13" s="1"/>
  <c r="AP22" i="13"/>
  <c r="AO22" i="13"/>
  <c r="AL22" i="13"/>
  <c r="AK22" i="13"/>
  <c r="AM22" i="13" s="1" a="1"/>
  <c r="AM22" i="13" s="1"/>
  <c r="AH22" i="13"/>
  <c r="AG22" i="13"/>
  <c r="AI22" i="13" s="1" a="1"/>
  <c r="AI22" i="13" s="1"/>
  <c r="AD22" i="13"/>
  <c r="AC22" i="13"/>
  <c r="AE22" i="13" s="1" a="1"/>
  <c r="AE22" i="13" s="1"/>
  <c r="Z22" i="13"/>
  <c r="Y22" i="13"/>
  <c r="AA22" i="13" s="1" a="1"/>
  <c r="AA22" i="13" s="1"/>
  <c r="BY21" i="13"/>
  <c r="CA21" i="13" s="1" a="1"/>
  <c r="CA21" i="13" s="1"/>
  <c r="BV21" i="13"/>
  <c r="BU21" i="13"/>
  <c r="BW21" i="13" s="1" a="1"/>
  <c r="BW21" i="13" s="1"/>
  <c r="BR21" i="13"/>
  <c r="BQ21" i="13"/>
  <c r="BS21" i="13" s="1" a="1"/>
  <c r="BS21" i="13" s="1"/>
  <c r="BO21" i="13" a="1"/>
  <c r="BO21" i="13" s="1"/>
  <c r="BN21" i="13"/>
  <c r="BM21" i="13"/>
  <c r="BK21" i="13" a="1"/>
  <c r="BK21" i="13" s="1"/>
  <c r="BJ21" i="13"/>
  <c r="BI21" i="13"/>
  <c r="BF21" i="13"/>
  <c r="BE21" i="13"/>
  <c r="BG21" i="13" s="1" a="1"/>
  <c r="BG21" i="13" s="1"/>
  <c r="BB21" i="13"/>
  <c r="BA21" i="13"/>
  <c r="BC21" i="13" s="1" a="1"/>
  <c r="BC21" i="13" s="1"/>
  <c r="AY21" i="13" a="1"/>
  <c r="AY21" i="13" s="1"/>
  <c r="AW21" i="13"/>
  <c r="AT21" i="13"/>
  <c r="AS21" i="13"/>
  <c r="AU21" i="13" s="1" a="1"/>
  <c r="AU21" i="13" s="1"/>
  <c r="AP21" i="13"/>
  <c r="AO21" i="13"/>
  <c r="AQ21" i="13" s="1" a="1"/>
  <c r="AQ21" i="13" s="1"/>
  <c r="AL21" i="13"/>
  <c r="AK21" i="13"/>
  <c r="AM21" i="13" s="1" a="1"/>
  <c r="AM21" i="13" s="1"/>
  <c r="AH21" i="13"/>
  <c r="AG21" i="13"/>
  <c r="AI21" i="13" s="1" a="1"/>
  <c r="AI21" i="13" s="1"/>
  <c r="AE21" i="13" a="1"/>
  <c r="AE21" i="13" s="1"/>
  <c r="AD21" i="13"/>
  <c r="AC21" i="13"/>
  <c r="Z21" i="13"/>
  <c r="Y21" i="13"/>
  <c r="AA21" i="13" s="1" a="1"/>
  <c r="AA21" i="13" s="1"/>
  <c r="CA20" i="13" a="1"/>
  <c r="CA20" i="13" s="1"/>
  <c r="BY20" i="13"/>
  <c r="BV20" i="13"/>
  <c r="BU20" i="13"/>
  <c r="BW20" i="13" s="1" a="1"/>
  <c r="BW20" i="13" s="1"/>
  <c r="BR20" i="13"/>
  <c r="BQ20" i="13"/>
  <c r="BS20" i="13" s="1" a="1"/>
  <c r="BS20" i="13" s="1"/>
  <c r="BO20" i="13" a="1"/>
  <c r="BO20" i="13" s="1"/>
  <c r="BN20" i="13"/>
  <c r="BM20" i="13"/>
  <c r="BJ20" i="13"/>
  <c r="BI20" i="13"/>
  <c r="BK20" i="13" s="1" a="1"/>
  <c r="BK20" i="13" s="1"/>
  <c r="BG20" i="13" a="1"/>
  <c r="BG20" i="13" s="1"/>
  <c r="BF20" i="13"/>
  <c r="BE20" i="13"/>
  <c r="BB20" i="13"/>
  <c r="BA20" i="13"/>
  <c r="BC20" i="13" s="1" a="1"/>
  <c r="BC20" i="13" s="1"/>
  <c r="AW20" i="13"/>
  <c r="AY20" i="13" s="1" a="1"/>
  <c r="AY20" i="13" s="1"/>
  <c r="AT20" i="13"/>
  <c r="AS20" i="13"/>
  <c r="AU20" i="13" s="1" a="1"/>
  <c r="AU20" i="13" s="1"/>
  <c r="AP20" i="13"/>
  <c r="AO20" i="13"/>
  <c r="AQ20" i="13" s="1" a="1"/>
  <c r="AQ20" i="13" s="1"/>
  <c r="AL20" i="13"/>
  <c r="AK20" i="13"/>
  <c r="AM20" i="13" s="1" a="1"/>
  <c r="AM20" i="13" s="1"/>
  <c r="AH20" i="13"/>
  <c r="AG20" i="13"/>
  <c r="AI20" i="13" s="1" a="1"/>
  <c r="AI20" i="13" s="1"/>
  <c r="AE20" i="13" a="1"/>
  <c r="AE20" i="13" s="1"/>
  <c r="AD20" i="13"/>
  <c r="AC20" i="13"/>
  <c r="AA20" i="13" a="1"/>
  <c r="AA20" i="13" s="1"/>
  <c r="Z20" i="13"/>
  <c r="Y20" i="13"/>
  <c r="BY19" i="13"/>
  <c r="CA19" i="13" s="1" a="1"/>
  <c r="CA19" i="13" s="1"/>
  <c r="BV19" i="13"/>
  <c r="BU19" i="13"/>
  <c r="BW19" i="13" s="1" a="1"/>
  <c r="BW19" i="13" s="1"/>
  <c r="BR19" i="13"/>
  <c r="BQ19" i="13"/>
  <c r="BS19" i="13" s="1" a="1"/>
  <c r="BS19" i="13" s="1"/>
  <c r="BN19" i="13"/>
  <c r="BM19" i="13"/>
  <c r="BO19" i="13" s="1" a="1"/>
  <c r="BO19" i="13" s="1"/>
  <c r="BK19" i="13" a="1"/>
  <c r="BK19" i="13" s="1"/>
  <c r="BJ19" i="13"/>
  <c r="BI19" i="13"/>
  <c r="BG19" i="13" a="1"/>
  <c r="BG19" i="13" s="1"/>
  <c r="BF19" i="13"/>
  <c r="BE19" i="13"/>
  <c r="BC19" i="13" a="1"/>
  <c r="BC19" i="13" s="1"/>
  <c r="BB19" i="13"/>
  <c r="BA19" i="13"/>
  <c r="AW19" i="13"/>
  <c r="AY19" i="13" s="1" a="1"/>
  <c r="AY19" i="13" s="1"/>
  <c r="AT19" i="13"/>
  <c r="AS19" i="13"/>
  <c r="AU19" i="13" s="1" a="1"/>
  <c r="AU19" i="13" s="1"/>
  <c r="AQ19" i="13" a="1"/>
  <c r="AQ19" i="13" s="1"/>
  <c r="AP19" i="13"/>
  <c r="AO19" i="13"/>
  <c r="AL19" i="13"/>
  <c r="AK19" i="13"/>
  <c r="AM19" i="13" s="1" a="1"/>
  <c r="AM19" i="13" s="1"/>
  <c r="AH19" i="13"/>
  <c r="AG19" i="13"/>
  <c r="AI19" i="13" s="1" a="1"/>
  <c r="AI19" i="13" s="1"/>
  <c r="AD19" i="13"/>
  <c r="AC19" i="13"/>
  <c r="AE19" i="13" s="1" a="1"/>
  <c r="AE19" i="13" s="1"/>
  <c r="Z19" i="13"/>
  <c r="Y19" i="13"/>
  <c r="AA19" i="13" s="1" a="1"/>
  <c r="AA19" i="13" s="1"/>
  <c r="BY18" i="13"/>
  <c r="CA18" i="13" s="1" a="1"/>
  <c r="CA18" i="13" s="1"/>
  <c r="BV18" i="13"/>
  <c r="BU18" i="13"/>
  <c r="BW18" i="13" s="1" a="1"/>
  <c r="BW18" i="13" s="1"/>
  <c r="BS18" i="13" a="1"/>
  <c r="BS18" i="13" s="1"/>
  <c r="BR18" i="13"/>
  <c r="BQ18" i="13"/>
  <c r="BN18" i="13"/>
  <c r="BM18" i="13"/>
  <c r="BO18" i="13" s="1" a="1"/>
  <c r="BO18" i="13" s="1"/>
  <c r="BJ18" i="13"/>
  <c r="BI18" i="13"/>
  <c r="BK18" i="13" s="1" a="1"/>
  <c r="BK18" i="13" s="1"/>
  <c r="BF18" i="13"/>
  <c r="BE18" i="13"/>
  <c r="BG18" i="13" s="1" a="1"/>
  <c r="BG18" i="13" s="1"/>
  <c r="BB18" i="13"/>
  <c r="BA18" i="13"/>
  <c r="BC18" i="13" s="1" a="1"/>
  <c r="BC18" i="13" s="1"/>
  <c r="AW18" i="13"/>
  <c r="AY18" i="13" s="1" a="1"/>
  <c r="AY18" i="13" s="1"/>
  <c r="AT18" i="13"/>
  <c r="AS18" i="13"/>
  <c r="AU18" i="13" s="1" a="1"/>
  <c r="AU18" i="13" s="1"/>
  <c r="AP18" i="13"/>
  <c r="AO18" i="13"/>
  <c r="AQ18" i="13" s="1" a="1"/>
  <c r="AQ18" i="13" s="1"/>
  <c r="AM18" i="13" a="1"/>
  <c r="AM18" i="13" s="1"/>
  <c r="AL18" i="13"/>
  <c r="AK18" i="13"/>
  <c r="AH18" i="13"/>
  <c r="AG18" i="13"/>
  <c r="AI18" i="13" s="1" a="1"/>
  <c r="AI18" i="13" s="1"/>
  <c r="AD18" i="13"/>
  <c r="AC18" i="13"/>
  <c r="AE18" i="13" s="1" a="1"/>
  <c r="AE18" i="13" s="1"/>
  <c r="AA18" i="13" a="1"/>
  <c r="AA18" i="13" s="1"/>
  <c r="Z18" i="13"/>
  <c r="Y18" i="13"/>
  <c r="CA17" i="13" a="1"/>
  <c r="CA17" i="13" s="1"/>
  <c r="BY17" i="13"/>
  <c r="BV17" i="13"/>
  <c r="BU17" i="13"/>
  <c r="BW17" i="13" s="1" a="1"/>
  <c r="BW17" i="13" s="1"/>
  <c r="BR17" i="13"/>
  <c r="BQ17" i="13"/>
  <c r="BS17" i="13" s="1" a="1"/>
  <c r="BS17" i="13" s="1"/>
  <c r="BO17" i="13" a="1"/>
  <c r="BO17" i="13" s="1"/>
  <c r="BN17" i="13"/>
  <c r="BM17" i="13"/>
  <c r="BJ17" i="13"/>
  <c r="BI17" i="13"/>
  <c r="BK17" i="13" s="1" a="1"/>
  <c r="BK17" i="13" s="1"/>
  <c r="BF17" i="13"/>
  <c r="BE17" i="13"/>
  <c r="BG17" i="13" s="1" a="1"/>
  <c r="BG17" i="13" s="1"/>
  <c r="BB17" i="13"/>
  <c r="BA17" i="13"/>
  <c r="BC17" i="13" s="1" a="1"/>
  <c r="BC17" i="13" s="1"/>
  <c r="AW17" i="13"/>
  <c r="AY17" i="13" s="1" a="1"/>
  <c r="AY17" i="13" s="1"/>
  <c r="AU17" i="13" a="1"/>
  <c r="AU17" i="13" s="1"/>
  <c r="AT17" i="13"/>
  <c r="AS17" i="13"/>
  <c r="AP17" i="13"/>
  <c r="AO17" i="13"/>
  <c r="AQ17" i="13" s="1" a="1"/>
  <c r="AQ17" i="13" s="1"/>
  <c r="AL17" i="13"/>
  <c r="AK17" i="13"/>
  <c r="AM17" i="13" s="1" a="1"/>
  <c r="AM17" i="13" s="1"/>
  <c r="AI17" i="13" a="1"/>
  <c r="AI17" i="13" s="1"/>
  <c r="AH17" i="13"/>
  <c r="AG17" i="13"/>
  <c r="AD17" i="13"/>
  <c r="AC17" i="13"/>
  <c r="AE17" i="13" s="1" a="1"/>
  <c r="AE17" i="13" s="1"/>
  <c r="Z17" i="13"/>
  <c r="Y17" i="13"/>
  <c r="AA17" i="13" s="1" a="1"/>
  <c r="AA17" i="13" s="1"/>
  <c r="L17" i="13"/>
  <c r="CA19" i="8" a="1"/>
  <c r="CA19" i="8" s="1"/>
  <c r="CA20" i="8" a="1"/>
  <c r="CA20" i="8" s="1"/>
  <c r="CA21" i="8" a="1"/>
  <c r="CA21" i="8" s="1"/>
  <c r="CA23" i="8" a="1"/>
  <c r="CA23" i="8" s="1"/>
  <c r="CA24" i="8" a="1"/>
  <c r="CA24" i="8" s="1"/>
  <c r="CA25" i="8" a="1"/>
  <c r="CA25" i="8" s="1"/>
  <c r="CA26" i="8" a="1"/>
  <c r="CA26" i="8" s="1"/>
  <c r="CA27" i="8" a="1"/>
  <c r="CA27" i="8" s="1"/>
  <c r="CA28" i="8" a="1"/>
  <c r="CA28" i="8" s="1"/>
  <c r="CA29" i="8" a="1"/>
  <c r="CA29" i="8" s="1"/>
  <c r="CA30" i="8" a="1"/>
  <c r="CA30" i="8" s="1"/>
  <c r="CA31" i="8" a="1"/>
  <c r="CA31" i="8" s="1"/>
  <c r="CA33" i="8" a="1"/>
  <c r="CA33" i="8" s="1"/>
  <c r="CA34" i="8" a="1"/>
  <c r="CA34" i="8" s="1"/>
  <c r="CA35" i="8" a="1"/>
  <c r="CA35" i="8" s="1"/>
  <c r="CA36" i="8" a="1"/>
  <c r="CA36" i="8" s="1"/>
  <c r="CA37" i="8" a="1"/>
  <c r="CA37" i="8" s="1"/>
  <c r="CA38" i="8" a="1"/>
  <c r="CA38" i="8" s="1"/>
  <c r="CA39" i="8" a="1"/>
  <c r="CA39" i="8" s="1"/>
  <c r="CA40" i="8" a="1"/>
  <c r="CA40" i="8" s="1"/>
  <c r="CA41" i="8" a="1"/>
  <c r="CA41" i="8" s="1"/>
  <c r="CA42" i="8" a="1"/>
  <c r="CA42" i="8" s="1"/>
  <c r="CA43" i="8" a="1"/>
  <c r="CA43" i="8" s="1"/>
  <c r="CA44" i="8" a="1"/>
  <c r="CA44" i="8" s="1"/>
  <c r="CA45" i="8" a="1"/>
  <c r="CA45" i="8" s="1"/>
  <c r="CA46" i="8" a="1"/>
  <c r="CA46" i="8" s="1"/>
  <c r="CA47" i="8" a="1"/>
  <c r="CA47" i="8" s="1"/>
  <c r="CA48" i="8" a="1"/>
  <c r="CA48" i="8" s="1"/>
  <c r="CA49" i="8" a="1"/>
  <c r="CA49" i="8" s="1"/>
  <c r="CA50" i="8" a="1"/>
  <c r="CA50" i="8" s="1"/>
  <c r="CA51" i="8" a="1"/>
  <c r="CA51" i="8" s="1"/>
  <c r="CA52" i="8" a="1"/>
  <c r="CA52" i="8" s="1"/>
  <c r="CA53" i="8" a="1"/>
  <c r="CA53" i="8" s="1"/>
  <c r="CA54" i="8" a="1"/>
  <c r="CA54" i="8" s="1"/>
  <c r="CA55" i="8" a="1"/>
  <c r="CA55" i="8" s="1"/>
  <c r="CA56" i="8" a="1"/>
  <c r="CA56" i="8" s="1"/>
  <c r="CA57" i="8" a="1"/>
  <c r="CA57" i="8" s="1"/>
  <c r="CA58" i="8" a="1"/>
  <c r="CA58" i="8" s="1"/>
  <c r="CA59" i="8" a="1"/>
  <c r="CA59" i="8" s="1"/>
  <c r="CA60" i="8" a="1"/>
  <c r="CA60" i="8" s="1"/>
  <c r="CA61" i="8" a="1"/>
  <c r="CA61" i="8" s="1"/>
  <c r="CA62" i="8" a="1"/>
  <c r="CA62" i="8" s="1"/>
  <c r="CA63" i="8" a="1"/>
  <c r="CA63" i="8" s="1"/>
  <c r="CA64" i="8" a="1"/>
  <c r="CA64" i="8" s="1"/>
  <c r="CA65" i="8" a="1"/>
  <c r="CA65" i="8" s="1"/>
  <c r="CA66" i="8" a="1"/>
  <c r="CA66" i="8" s="1"/>
  <c r="CA67" i="8" a="1"/>
  <c r="CA67" i="8" s="1"/>
  <c r="CA68" i="8" a="1"/>
  <c r="CA68" i="8" s="1"/>
  <c r="CA69" i="8" a="1"/>
  <c r="CA69" i="8" s="1"/>
  <c r="CA70" i="8" a="1"/>
  <c r="CA70" i="8" s="1"/>
  <c r="CA71" i="8" a="1"/>
  <c r="CA71" i="8" s="1"/>
  <c r="CA72" i="8" a="1"/>
  <c r="CA72" i="8" s="1"/>
  <c r="CA73" i="8" a="1"/>
  <c r="CA73" i="8" s="1"/>
  <c r="CA74" i="8" a="1"/>
  <c r="CA74" i="8" s="1"/>
  <c r="CA75" i="8" a="1"/>
  <c r="CA75" i="8" s="1"/>
  <c r="CA76" i="8" a="1"/>
  <c r="CA76" i="8" s="1"/>
  <c r="CA77" i="8" a="1"/>
  <c r="CA77" i="8" s="1"/>
  <c r="CA78" i="8" a="1"/>
  <c r="CA78" i="8" s="1"/>
  <c r="CA79" i="8" a="1"/>
  <c r="CA79" i="8" s="1"/>
  <c r="CA80" i="8" a="1"/>
  <c r="CA80" i="8" s="1"/>
  <c r="CA81" i="8" a="1"/>
  <c r="CA81" i="8" s="1"/>
  <c r="CA82" i="8" a="1"/>
  <c r="CA82" i="8" s="1"/>
  <c r="CA83" i="8" a="1"/>
  <c r="CA83" i="8" s="1"/>
  <c r="CA84" i="8" a="1"/>
  <c r="CA84" i="8" s="1"/>
  <c r="CA85" i="8" a="1"/>
  <c r="CA85" i="8" s="1"/>
  <c r="CA86" i="8" a="1"/>
  <c r="CA86" i="8" s="1"/>
  <c r="CA87" i="8" a="1"/>
  <c r="CA87" i="8" s="1"/>
  <c r="CA88" i="8" a="1"/>
  <c r="CA88" i="8" s="1"/>
  <c r="CA89" i="8" a="1"/>
  <c r="CA89" i="8" s="1"/>
  <c r="CA90" i="8" a="1"/>
  <c r="CA90" i="8" s="1"/>
  <c r="CA91" i="8" a="1"/>
  <c r="CA91" i="8" s="1"/>
  <c r="CA92" i="8" a="1"/>
  <c r="CA92" i="8" s="1"/>
  <c r="CA93" i="8" a="1"/>
  <c r="CA93" i="8" s="1"/>
  <c r="CA94" i="8" a="1"/>
  <c r="CA94" i="8" s="1"/>
  <c r="CA95" i="8" a="1"/>
  <c r="CA95" i="8" s="1"/>
  <c r="CA96" i="8" a="1"/>
  <c r="CA96" i="8" s="1"/>
  <c r="CA97" i="8" a="1"/>
  <c r="CA97" i="8" s="1"/>
  <c r="CA98" i="8" a="1"/>
  <c r="CA98" i="8" s="1"/>
  <c r="CA99" i="8" a="1"/>
  <c r="CA99" i="8" s="1"/>
  <c r="CA100" i="8" a="1"/>
  <c r="CA100" i="8" s="1"/>
  <c r="CA101" i="8" a="1"/>
  <c r="CA101" i="8" s="1"/>
  <c r="CA102" i="8" a="1"/>
  <c r="CA102" i="8" s="1"/>
  <c r="CA103" i="8" a="1"/>
  <c r="CA103" i="8" s="1"/>
  <c r="CA104" i="8" a="1"/>
  <c r="CA104" i="8" s="1"/>
  <c r="CA105" i="8" a="1"/>
  <c r="CA105" i="8" s="1"/>
  <c r="CA106" i="8" a="1"/>
  <c r="CA106" i="8" s="1"/>
  <c r="CA107" i="8" a="1"/>
  <c r="CA107" i="8" s="1"/>
  <c r="CA108" i="8" a="1"/>
  <c r="CA108" i="8" s="1"/>
  <c r="CA109" i="8" a="1"/>
  <c r="CA109" i="8" s="1"/>
  <c r="CA110" i="8" a="1"/>
  <c r="CA110" i="8" s="1"/>
  <c r="CA111" i="8" a="1"/>
  <c r="CA111" i="8" s="1"/>
  <c r="CA112" i="8" a="1"/>
  <c r="CA112" i="8" s="1"/>
  <c r="CA113" i="8" a="1"/>
  <c r="CA113" i="8" s="1"/>
  <c r="CA114" i="8" a="1"/>
  <c r="CA114" i="8" s="1"/>
  <c r="CA115" i="8" a="1"/>
  <c r="CA115" i="8" s="1"/>
  <c r="CA116" i="8" a="1"/>
  <c r="CA116" i="8" s="1"/>
  <c r="CA117" i="8" a="1"/>
  <c r="CA117" i="8" s="1"/>
  <c r="CA17" i="8" a="1"/>
  <c r="CA17" i="8" s="1"/>
  <c r="BW18" i="8" a="1"/>
  <c r="BW18" i="8" s="1"/>
  <c r="BW19" i="8" a="1"/>
  <c r="BW19" i="8" s="1"/>
  <c r="BW20" i="8" a="1"/>
  <c r="BW20" i="8" s="1"/>
  <c r="BW21" i="8" a="1"/>
  <c r="BW21" i="8" s="1"/>
  <c r="BW22" i="8" a="1"/>
  <c r="BW22" i="8" s="1"/>
  <c r="BW23" i="8" a="1"/>
  <c r="BW23" i="8" s="1"/>
  <c r="BW24" i="8" a="1"/>
  <c r="BW24" i="8" s="1"/>
  <c r="BW25" i="8" a="1"/>
  <c r="BW25" i="8" s="1"/>
  <c r="BW26" i="8" a="1"/>
  <c r="BW26" i="8" s="1"/>
  <c r="BW27" i="8" a="1"/>
  <c r="BW27" i="8" s="1"/>
  <c r="BW28" i="8" a="1"/>
  <c r="BW28" i="8" s="1"/>
  <c r="BW29" i="8" a="1"/>
  <c r="BW29" i="8" s="1"/>
  <c r="BW30" i="8" a="1"/>
  <c r="BW30" i="8" s="1"/>
  <c r="BW31" i="8" a="1"/>
  <c r="BW31" i="8" s="1"/>
  <c r="BW32" i="8" a="1"/>
  <c r="BW32" i="8" s="1"/>
  <c r="BW33" i="8" a="1"/>
  <c r="BW33" i="8" s="1"/>
  <c r="BW34" i="8" a="1"/>
  <c r="BW34" i="8" s="1"/>
  <c r="BW35" i="8" a="1"/>
  <c r="BW35" i="8" s="1"/>
  <c r="BW36" i="8" a="1"/>
  <c r="BW36" i="8" s="1"/>
  <c r="BW37" i="8" a="1"/>
  <c r="BW37" i="8" s="1"/>
  <c r="BW38" i="8" a="1"/>
  <c r="BW38" i="8" s="1"/>
  <c r="BW39" i="8" a="1"/>
  <c r="BW39" i="8" s="1"/>
  <c r="BW40" i="8" a="1"/>
  <c r="BW40" i="8" s="1"/>
  <c r="BW41" i="8" a="1"/>
  <c r="BW41" i="8" s="1"/>
  <c r="BW42" i="8" a="1"/>
  <c r="BW42" i="8" s="1"/>
  <c r="BW43" i="8" a="1"/>
  <c r="BW43" i="8" s="1"/>
  <c r="BW44" i="8" a="1"/>
  <c r="BW44" i="8" s="1"/>
  <c r="BW45" i="8" a="1"/>
  <c r="BW45" i="8" s="1"/>
  <c r="BW46" i="8" a="1"/>
  <c r="BW46" i="8" s="1"/>
  <c r="BW47" i="8" a="1"/>
  <c r="BW47" i="8" s="1"/>
  <c r="BW48" i="8" a="1"/>
  <c r="BW48" i="8" s="1"/>
  <c r="BW49" i="8" a="1"/>
  <c r="BW49" i="8" s="1"/>
  <c r="BW50" i="8" a="1"/>
  <c r="BW50" i="8" s="1"/>
  <c r="BW51" i="8" a="1"/>
  <c r="BW51" i="8" s="1"/>
  <c r="BW52" i="8" a="1"/>
  <c r="BW52" i="8" s="1"/>
  <c r="BW53" i="8" a="1"/>
  <c r="BW53" i="8" s="1"/>
  <c r="BW54" i="8" a="1"/>
  <c r="BW54" i="8" s="1"/>
  <c r="BW55" i="8" a="1"/>
  <c r="BW55" i="8" s="1"/>
  <c r="BW56" i="8" a="1"/>
  <c r="BW56" i="8" s="1"/>
  <c r="BW57" i="8" a="1"/>
  <c r="BW57" i="8" s="1"/>
  <c r="BW58" i="8" a="1"/>
  <c r="BW58" i="8" s="1"/>
  <c r="BW59" i="8" a="1"/>
  <c r="BW59" i="8" s="1"/>
  <c r="BW60" i="8" a="1"/>
  <c r="BW60" i="8" s="1"/>
  <c r="BW61" i="8" a="1"/>
  <c r="BW61" i="8" s="1"/>
  <c r="BW62" i="8" a="1"/>
  <c r="BW62" i="8" s="1"/>
  <c r="BW63" i="8" a="1"/>
  <c r="BW63" i="8" s="1"/>
  <c r="BW64" i="8" a="1"/>
  <c r="BW64" i="8" s="1"/>
  <c r="BW65" i="8" a="1"/>
  <c r="BW65" i="8" s="1"/>
  <c r="BW66" i="8" a="1"/>
  <c r="BW66" i="8" s="1"/>
  <c r="BW67" i="8" a="1"/>
  <c r="BW67" i="8" s="1"/>
  <c r="BW68" i="8" a="1"/>
  <c r="BW68" i="8" s="1"/>
  <c r="BW69" i="8" a="1"/>
  <c r="BW69" i="8" s="1"/>
  <c r="BW70" i="8" a="1"/>
  <c r="BW70" i="8" s="1"/>
  <c r="BW71" i="8" a="1"/>
  <c r="BW71" i="8" s="1"/>
  <c r="BW72" i="8" a="1"/>
  <c r="BW72" i="8" s="1"/>
  <c r="BW73" i="8" a="1"/>
  <c r="BW73" i="8" s="1"/>
  <c r="BW74" i="8" a="1"/>
  <c r="BW74" i="8" s="1"/>
  <c r="BW75" i="8" a="1"/>
  <c r="BW75" i="8" s="1"/>
  <c r="BW76" i="8" a="1"/>
  <c r="BW76" i="8" s="1"/>
  <c r="BW77" i="8" a="1"/>
  <c r="BW77" i="8" s="1"/>
  <c r="BW78" i="8" a="1"/>
  <c r="BW78" i="8" s="1"/>
  <c r="BW79" i="8" a="1"/>
  <c r="BW79" i="8" s="1"/>
  <c r="BW80" i="8" a="1"/>
  <c r="BW80" i="8" s="1"/>
  <c r="BW81" i="8" a="1"/>
  <c r="BW81" i="8" s="1"/>
  <c r="BW82" i="8" a="1"/>
  <c r="BW82" i="8" s="1"/>
  <c r="BW83" i="8" a="1"/>
  <c r="BW83" i="8" s="1"/>
  <c r="BW84" i="8" a="1"/>
  <c r="BW84" i="8" s="1"/>
  <c r="BW85" i="8" a="1"/>
  <c r="BW85" i="8" s="1"/>
  <c r="BW86" i="8" a="1"/>
  <c r="BW86" i="8" s="1"/>
  <c r="BW87" i="8" a="1"/>
  <c r="BW87" i="8" s="1"/>
  <c r="BW88" i="8" a="1"/>
  <c r="BW88" i="8" s="1"/>
  <c r="BW89" i="8" a="1"/>
  <c r="BW89" i="8" s="1"/>
  <c r="BW90" i="8" a="1"/>
  <c r="BW90" i="8" s="1"/>
  <c r="BW91" i="8" a="1"/>
  <c r="BW91" i="8" s="1"/>
  <c r="BW92" i="8" a="1"/>
  <c r="BW92" i="8" s="1"/>
  <c r="BW93" i="8" a="1"/>
  <c r="BW93" i="8" s="1"/>
  <c r="BW94" i="8" a="1"/>
  <c r="BW94" i="8" s="1"/>
  <c r="BW95" i="8" a="1"/>
  <c r="BW95" i="8" s="1"/>
  <c r="BW96" i="8" a="1"/>
  <c r="BW96" i="8" s="1"/>
  <c r="BW97" i="8" a="1"/>
  <c r="BW97" i="8" s="1"/>
  <c r="BW98" i="8" a="1"/>
  <c r="BW98" i="8" s="1"/>
  <c r="BW99" i="8" a="1"/>
  <c r="BW99" i="8" s="1"/>
  <c r="BW100" i="8" a="1"/>
  <c r="BW100" i="8" s="1"/>
  <c r="BW101" i="8" a="1"/>
  <c r="BW101" i="8" s="1"/>
  <c r="BW102" i="8" a="1"/>
  <c r="BW102" i="8" s="1"/>
  <c r="BW103" i="8" a="1"/>
  <c r="BW103" i="8" s="1"/>
  <c r="BW104" i="8" a="1"/>
  <c r="BW104" i="8" s="1"/>
  <c r="BW105" i="8" a="1"/>
  <c r="BW105" i="8" s="1"/>
  <c r="BW106" i="8" a="1"/>
  <c r="BW106" i="8" s="1"/>
  <c r="BW107" i="8" a="1"/>
  <c r="BW107" i="8" s="1"/>
  <c r="BW108" i="8" a="1"/>
  <c r="BW108" i="8" s="1"/>
  <c r="BW109" i="8" a="1"/>
  <c r="BW109" i="8" s="1"/>
  <c r="BW110" i="8" a="1"/>
  <c r="BW110" i="8" s="1"/>
  <c r="BW111" i="8" a="1"/>
  <c r="BW111" i="8" s="1"/>
  <c r="BW112" i="8" a="1"/>
  <c r="BW112" i="8" s="1"/>
  <c r="BW113" i="8" a="1"/>
  <c r="BW113" i="8" s="1"/>
  <c r="BW114" i="8" a="1"/>
  <c r="BW114" i="8" s="1"/>
  <c r="BW115" i="8" a="1"/>
  <c r="BW115" i="8" s="1"/>
  <c r="BW116" i="8" a="1"/>
  <c r="BW116" i="8" s="1"/>
  <c r="BW117" i="8" a="1"/>
  <c r="BW117" i="8" s="1"/>
  <c r="BW17" i="8" a="1"/>
  <c r="BW17" i="8" s="1"/>
  <c r="BS18" i="8" a="1"/>
  <c r="BS18" i="8" s="1"/>
  <c r="BS19" i="8" a="1"/>
  <c r="BS19" i="8" s="1"/>
  <c r="BS20" i="8" a="1"/>
  <c r="BS20" i="8" s="1"/>
  <c r="BS21" i="8" a="1"/>
  <c r="BS21" i="8" s="1"/>
  <c r="BS22" i="8" a="1"/>
  <c r="BS22" i="8" s="1"/>
  <c r="BS23" i="8" a="1"/>
  <c r="BS23" i="8" s="1"/>
  <c r="BS24" i="8" a="1"/>
  <c r="BS24" i="8" s="1"/>
  <c r="BS25" i="8" a="1"/>
  <c r="BS25" i="8" s="1"/>
  <c r="BS26" i="8" a="1"/>
  <c r="BS26" i="8" s="1"/>
  <c r="BS27" i="8" a="1"/>
  <c r="BS27" i="8" s="1"/>
  <c r="BS28" i="8" a="1"/>
  <c r="BS28" i="8" s="1"/>
  <c r="BS29" i="8" a="1"/>
  <c r="BS29" i="8" s="1"/>
  <c r="BS30" i="8" a="1"/>
  <c r="BS30" i="8" s="1"/>
  <c r="BS31" i="8" a="1"/>
  <c r="BS31" i="8" s="1"/>
  <c r="BS32" i="8" a="1"/>
  <c r="BS32" i="8" s="1"/>
  <c r="BS33" i="8" a="1"/>
  <c r="BS33" i="8" s="1"/>
  <c r="BS34" i="8" a="1"/>
  <c r="BS34" i="8" s="1"/>
  <c r="BS35" i="8" a="1"/>
  <c r="BS35" i="8" s="1"/>
  <c r="BS36" i="8" a="1"/>
  <c r="BS36" i="8" s="1"/>
  <c r="BS37" i="8" a="1"/>
  <c r="BS37" i="8" s="1"/>
  <c r="BS38" i="8" a="1"/>
  <c r="BS38" i="8" s="1"/>
  <c r="BS39" i="8" a="1"/>
  <c r="BS39" i="8" s="1"/>
  <c r="BS40" i="8" a="1"/>
  <c r="BS40" i="8" s="1"/>
  <c r="BS41" i="8" a="1"/>
  <c r="BS41" i="8" s="1"/>
  <c r="BS42" i="8" a="1"/>
  <c r="BS42" i="8" s="1"/>
  <c r="BS43" i="8" a="1"/>
  <c r="BS43" i="8" s="1"/>
  <c r="BS44" i="8" a="1"/>
  <c r="BS44" i="8" s="1"/>
  <c r="BS45" i="8" a="1"/>
  <c r="BS45" i="8" s="1"/>
  <c r="BS46" i="8" a="1"/>
  <c r="BS46" i="8" s="1"/>
  <c r="BS47" i="8" a="1"/>
  <c r="BS47" i="8" s="1"/>
  <c r="BS48" i="8" a="1"/>
  <c r="BS48" i="8" s="1"/>
  <c r="BS49" i="8" a="1"/>
  <c r="BS49" i="8" s="1"/>
  <c r="BS50" i="8" a="1"/>
  <c r="BS50" i="8" s="1"/>
  <c r="BS51" i="8" a="1"/>
  <c r="BS51" i="8" s="1"/>
  <c r="BS52" i="8" a="1"/>
  <c r="BS52" i="8" s="1"/>
  <c r="BS53" i="8" a="1"/>
  <c r="BS53" i="8" s="1"/>
  <c r="BS54" i="8" a="1"/>
  <c r="BS54" i="8" s="1"/>
  <c r="BS55" i="8" a="1"/>
  <c r="BS55" i="8" s="1"/>
  <c r="BS56" i="8" a="1"/>
  <c r="BS56" i="8" s="1"/>
  <c r="BS57" i="8" a="1"/>
  <c r="BS57" i="8" s="1"/>
  <c r="BS58" i="8" a="1"/>
  <c r="BS58" i="8" s="1"/>
  <c r="BS59" i="8" a="1"/>
  <c r="BS59" i="8" s="1"/>
  <c r="BS60" i="8" a="1"/>
  <c r="BS60" i="8" s="1"/>
  <c r="BS61" i="8" a="1"/>
  <c r="BS61" i="8" s="1"/>
  <c r="BS62" i="8" a="1"/>
  <c r="BS62" i="8" s="1"/>
  <c r="BS63" i="8" a="1"/>
  <c r="BS63" i="8" s="1"/>
  <c r="BS64" i="8" a="1"/>
  <c r="BS64" i="8" s="1"/>
  <c r="BS65" i="8" a="1"/>
  <c r="BS65" i="8" s="1"/>
  <c r="BS66" i="8" a="1"/>
  <c r="BS66" i="8" s="1"/>
  <c r="BS67" i="8" a="1"/>
  <c r="BS67" i="8" s="1"/>
  <c r="BS68" i="8" a="1"/>
  <c r="BS68" i="8" s="1"/>
  <c r="BS69" i="8" a="1"/>
  <c r="BS69" i="8" s="1"/>
  <c r="BS70" i="8" a="1"/>
  <c r="BS70" i="8" s="1"/>
  <c r="BS71" i="8" a="1"/>
  <c r="BS71" i="8" s="1"/>
  <c r="BS72" i="8" a="1"/>
  <c r="BS72" i="8" s="1"/>
  <c r="BS73" i="8" a="1"/>
  <c r="BS73" i="8" s="1"/>
  <c r="BS74" i="8" a="1"/>
  <c r="BS74" i="8" s="1"/>
  <c r="BS75" i="8" a="1"/>
  <c r="BS75" i="8" s="1"/>
  <c r="BS76" i="8" a="1"/>
  <c r="BS76" i="8" s="1"/>
  <c r="BS77" i="8" a="1"/>
  <c r="BS77" i="8" s="1"/>
  <c r="BS78" i="8" a="1"/>
  <c r="BS78" i="8" s="1"/>
  <c r="BS79" i="8" a="1"/>
  <c r="BS79" i="8" s="1"/>
  <c r="BS80" i="8" a="1"/>
  <c r="BS80" i="8" s="1"/>
  <c r="BS81" i="8" a="1"/>
  <c r="BS81" i="8" s="1"/>
  <c r="BS82" i="8" a="1"/>
  <c r="BS82" i="8" s="1"/>
  <c r="BS83" i="8" a="1"/>
  <c r="BS83" i="8" s="1"/>
  <c r="BS84" i="8" a="1"/>
  <c r="BS84" i="8" s="1"/>
  <c r="BS85" i="8" a="1"/>
  <c r="BS85" i="8" s="1"/>
  <c r="BS86" i="8" a="1"/>
  <c r="BS86" i="8" s="1"/>
  <c r="BS87" i="8" a="1"/>
  <c r="BS87" i="8" s="1"/>
  <c r="BS88" i="8" a="1"/>
  <c r="BS88" i="8" s="1"/>
  <c r="BS89" i="8" a="1"/>
  <c r="BS89" i="8" s="1"/>
  <c r="BS90" i="8" a="1"/>
  <c r="BS90" i="8" s="1"/>
  <c r="BS91" i="8" a="1"/>
  <c r="BS91" i="8" s="1"/>
  <c r="BS92" i="8" a="1"/>
  <c r="BS92" i="8" s="1"/>
  <c r="BS93" i="8" a="1"/>
  <c r="BS93" i="8" s="1"/>
  <c r="BS94" i="8" a="1"/>
  <c r="BS94" i="8" s="1"/>
  <c r="BS95" i="8" a="1"/>
  <c r="BS95" i="8" s="1"/>
  <c r="BS96" i="8" a="1"/>
  <c r="BS96" i="8" s="1"/>
  <c r="BS97" i="8" a="1"/>
  <c r="BS97" i="8" s="1"/>
  <c r="BS98" i="8" a="1"/>
  <c r="BS98" i="8" s="1"/>
  <c r="BS99" i="8" a="1"/>
  <c r="BS99" i="8" s="1"/>
  <c r="BS100" i="8" a="1"/>
  <c r="BS100" i="8" s="1"/>
  <c r="BS101" i="8" a="1"/>
  <c r="BS101" i="8" s="1"/>
  <c r="BS102" i="8" a="1"/>
  <c r="BS102" i="8" s="1"/>
  <c r="BS103" i="8" a="1"/>
  <c r="BS103" i="8" s="1"/>
  <c r="BS104" i="8" a="1"/>
  <c r="BS104" i="8" s="1"/>
  <c r="BS105" i="8" a="1"/>
  <c r="BS105" i="8" s="1"/>
  <c r="BS106" i="8" a="1"/>
  <c r="BS106" i="8" s="1"/>
  <c r="BS107" i="8" a="1"/>
  <c r="BS107" i="8" s="1"/>
  <c r="BS108" i="8" a="1"/>
  <c r="BS108" i="8" s="1"/>
  <c r="BS109" i="8" a="1"/>
  <c r="BS109" i="8" s="1"/>
  <c r="BS110" i="8" a="1"/>
  <c r="BS110" i="8" s="1"/>
  <c r="BS111" i="8" a="1"/>
  <c r="BS111" i="8" s="1"/>
  <c r="BS112" i="8" a="1"/>
  <c r="BS112" i="8" s="1"/>
  <c r="BS113" i="8" a="1"/>
  <c r="BS113" i="8" s="1"/>
  <c r="BS114" i="8" a="1"/>
  <c r="BS114" i="8" s="1"/>
  <c r="BS115" i="8" a="1"/>
  <c r="BS115" i="8" s="1"/>
  <c r="BS116" i="8" a="1"/>
  <c r="BS116" i="8" s="1"/>
  <c r="BS117" i="8" a="1"/>
  <c r="BS117" i="8" s="1"/>
  <c r="BS17" i="8" a="1"/>
  <c r="BS17" i="8" s="1"/>
  <c r="BO18" i="8" a="1"/>
  <c r="BO18" i="8" s="1"/>
  <c r="BO19" i="8" a="1"/>
  <c r="BO19" i="8" s="1"/>
  <c r="BO20" i="8" a="1"/>
  <c r="BO20" i="8" s="1"/>
  <c r="BO21" i="8" a="1"/>
  <c r="BO21" i="8" s="1"/>
  <c r="BO22" i="8" a="1"/>
  <c r="BO22" i="8" s="1"/>
  <c r="BO23" i="8" a="1"/>
  <c r="BO23" i="8" s="1"/>
  <c r="BO24" i="8" a="1"/>
  <c r="BO24" i="8" s="1"/>
  <c r="BO25" i="8" a="1"/>
  <c r="BO25" i="8" s="1"/>
  <c r="BO26" i="8" a="1"/>
  <c r="BO26" i="8" s="1"/>
  <c r="BO27" i="8" a="1"/>
  <c r="BO27" i="8" s="1"/>
  <c r="BO28" i="8" a="1"/>
  <c r="BO28" i="8" s="1"/>
  <c r="BO29" i="8" a="1"/>
  <c r="BO29" i="8" s="1"/>
  <c r="BO30" i="8" a="1"/>
  <c r="BO30" i="8" s="1"/>
  <c r="BO31" i="8" a="1"/>
  <c r="BO31" i="8" s="1"/>
  <c r="BO32" i="8" a="1"/>
  <c r="BO32" i="8" s="1"/>
  <c r="BO33" i="8" a="1"/>
  <c r="BO33" i="8" s="1"/>
  <c r="BO34" i="8" a="1"/>
  <c r="BO34" i="8" s="1"/>
  <c r="BO35" i="8" a="1"/>
  <c r="BO35" i="8" s="1"/>
  <c r="BO36" i="8" a="1"/>
  <c r="BO36" i="8" s="1"/>
  <c r="BO37" i="8" a="1"/>
  <c r="BO37" i="8" s="1"/>
  <c r="BO38" i="8" a="1"/>
  <c r="BO38" i="8" s="1"/>
  <c r="BO39" i="8" a="1"/>
  <c r="BO39" i="8" s="1"/>
  <c r="BO40" i="8" a="1"/>
  <c r="BO40" i="8" s="1"/>
  <c r="BO41" i="8" a="1"/>
  <c r="BO41" i="8" s="1"/>
  <c r="BO42" i="8" a="1"/>
  <c r="BO42" i="8" s="1"/>
  <c r="BO43" i="8" a="1"/>
  <c r="BO43" i="8" s="1"/>
  <c r="BO44" i="8" a="1"/>
  <c r="BO44" i="8" s="1"/>
  <c r="BO45" i="8" a="1"/>
  <c r="BO45" i="8" s="1"/>
  <c r="BO46" i="8" a="1"/>
  <c r="BO46" i="8" s="1"/>
  <c r="BO47" i="8" a="1"/>
  <c r="BO47" i="8" s="1"/>
  <c r="BO48" i="8" a="1"/>
  <c r="BO48" i="8" s="1"/>
  <c r="BO49" i="8" a="1"/>
  <c r="BO49" i="8" s="1"/>
  <c r="BO50" i="8" a="1"/>
  <c r="BO50" i="8" s="1"/>
  <c r="BO51" i="8" a="1"/>
  <c r="BO51" i="8" s="1"/>
  <c r="BO52" i="8" a="1"/>
  <c r="BO52" i="8" s="1"/>
  <c r="BO53" i="8" a="1"/>
  <c r="BO53" i="8" s="1"/>
  <c r="BO54" i="8" a="1"/>
  <c r="BO54" i="8" s="1"/>
  <c r="BO55" i="8" a="1"/>
  <c r="BO55" i="8" s="1"/>
  <c r="BO56" i="8" a="1"/>
  <c r="BO56" i="8" s="1"/>
  <c r="BO57" i="8" a="1"/>
  <c r="BO57" i="8" s="1"/>
  <c r="BO58" i="8" a="1"/>
  <c r="BO58" i="8" s="1"/>
  <c r="BO59" i="8" a="1"/>
  <c r="BO59" i="8" s="1"/>
  <c r="BO60" i="8" a="1"/>
  <c r="BO60" i="8" s="1"/>
  <c r="BO61" i="8" a="1"/>
  <c r="BO61" i="8" s="1"/>
  <c r="BO62" i="8" a="1"/>
  <c r="BO62" i="8" s="1"/>
  <c r="BO63" i="8" a="1"/>
  <c r="BO63" i="8" s="1"/>
  <c r="BO64" i="8" a="1"/>
  <c r="BO64" i="8" s="1"/>
  <c r="BO65" i="8" a="1"/>
  <c r="BO65" i="8" s="1"/>
  <c r="BO66" i="8" a="1"/>
  <c r="BO66" i="8" s="1"/>
  <c r="BO67" i="8" a="1"/>
  <c r="BO67" i="8" s="1"/>
  <c r="BO68" i="8" a="1"/>
  <c r="BO68" i="8" s="1"/>
  <c r="BO69" i="8" a="1"/>
  <c r="BO69" i="8" s="1"/>
  <c r="BO70" i="8" a="1"/>
  <c r="BO70" i="8" s="1"/>
  <c r="BO71" i="8" a="1"/>
  <c r="BO71" i="8" s="1"/>
  <c r="BO72" i="8" a="1"/>
  <c r="BO72" i="8" s="1"/>
  <c r="BO73" i="8" a="1"/>
  <c r="BO73" i="8" s="1"/>
  <c r="BO74" i="8" a="1"/>
  <c r="BO74" i="8" s="1"/>
  <c r="BO75" i="8" a="1"/>
  <c r="BO75" i="8" s="1"/>
  <c r="BO76" i="8" a="1"/>
  <c r="BO76" i="8" s="1"/>
  <c r="BO77" i="8" a="1"/>
  <c r="BO77" i="8" s="1"/>
  <c r="BO78" i="8" a="1"/>
  <c r="BO78" i="8" s="1"/>
  <c r="BO79" i="8" a="1"/>
  <c r="BO79" i="8" s="1"/>
  <c r="BO80" i="8" a="1"/>
  <c r="BO80" i="8" s="1"/>
  <c r="BO81" i="8" a="1"/>
  <c r="BO81" i="8" s="1"/>
  <c r="BO82" i="8" a="1"/>
  <c r="BO82" i="8" s="1"/>
  <c r="BO83" i="8" a="1"/>
  <c r="BO83" i="8" s="1"/>
  <c r="BO84" i="8" a="1"/>
  <c r="BO84" i="8" s="1"/>
  <c r="BO85" i="8" a="1"/>
  <c r="BO85" i="8" s="1"/>
  <c r="BO86" i="8" a="1"/>
  <c r="BO86" i="8" s="1"/>
  <c r="BO87" i="8" a="1"/>
  <c r="BO87" i="8" s="1"/>
  <c r="BO88" i="8" a="1"/>
  <c r="BO88" i="8" s="1"/>
  <c r="BO89" i="8" a="1"/>
  <c r="BO89" i="8" s="1"/>
  <c r="BO90" i="8" a="1"/>
  <c r="BO90" i="8" s="1"/>
  <c r="BO91" i="8" a="1"/>
  <c r="BO91" i="8" s="1"/>
  <c r="BO92" i="8" a="1"/>
  <c r="BO92" i="8" s="1"/>
  <c r="BO93" i="8" a="1"/>
  <c r="BO93" i="8" s="1"/>
  <c r="BO94" i="8" a="1"/>
  <c r="BO94" i="8" s="1"/>
  <c r="BO95" i="8" a="1"/>
  <c r="BO95" i="8" s="1"/>
  <c r="BO96" i="8" a="1"/>
  <c r="BO96" i="8" s="1"/>
  <c r="BO97" i="8" a="1"/>
  <c r="BO97" i="8" s="1"/>
  <c r="BO98" i="8" a="1"/>
  <c r="BO98" i="8" s="1"/>
  <c r="BO99" i="8" a="1"/>
  <c r="BO99" i="8" s="1"/>
  <c r="BO100" i="8" a="1"/>
  <c r="BO100" i="8" s="1"/>
  <c r="BO101" i="8" a="1"/>
  <c r="BO101" i="8" s="1"/>
  <c r="BO102" i="8" a="1"/>
  <c r="BO102" i="8" s="1"/>
  <c r="BO103" i="8" a="1"/>
  <c r="BO103" i="8" s="1"/>
  <c r="BO104" i="8" a="1"/>
  <c r="BO104" i="8" s="1"/>
  <c r="BO105" i="8" a="1"/>
  <c r="BO105" i="8" s="1"/>
  <c r="BO106" i="8" a="1"/>
  <c r="BO106" i="8" s="1"/>
  <c r="BO107" i="8" a="1"/>
  <c r="BO107" i="8" s="1"/>
  <c r="BO108" i="8" a="1"/>
  <c r="BO108" i="8" s="1"/>
  <c r="BO109" i="8" a="1"/>
  <c r="BO109" i="8" s="1"/>
  <c r="BO110" i="8" a="1"/>
  <c r="BO110" i="8" s="1"/>
  <c r="BO111" i="8" a="1"/>
  <c r="BO111" i="8" s="1"/>
  <c r="BO112" i="8" a="1"/>
  <c r="BO112" i="8" s="1"/>
  <c r="BO113" i="8" a="1"/>
  <c r="BO113" i="8" s="1"/>
  <c r="BO114" i="8" a="1"/>
  <c r="BO114" i="8" s="1"/>
  <c r="BO115" i="8" a="1"/>
  <c r="BO115" i="8" s="1"/>
  <c r="BO116" i="8" a="1"/>
  <c r="BO116" i="8" s="1"/>
  <c r="BO117" i="8" a="1"/>
  <c r="BO117" i="8" s="1"/>
  <c r="BO17" i="8" a="1"/>
  <c r="BO17" i="8" s="1"/>
  <c r="BK18" i="8" a="1"/>
  <c r="BK18" i="8" s="1"/>
  <c r="BK19" i="8" a="1"/>
  <c r="BK19" i="8" s="1"/>
  <c r="BK20" i="8" a="1"/>
  <c r="BK20" i="8" s="1"/>
  <c r="BK21" i="8" a="1"/>
  <c r="BK21" i="8" s="1"/>
  <c r="BK22" i="8" a="1"/>
  <c r="BK22" i="8" s="1"/>
  <c r="BK23" i="8" a="1"/>
  <c r="BK23" i="8" s="1"/>
  <c r="BK24" i="8" a="1"/>
  <c r="BK24" i="8" s="1"/>
  <c r="BK25" i="8" a="1"/>
  <c r="BK25" i="8" s="1"/>
  <c r="BK26" i="8" a="1"/>
  <c r="BK26" i="8" s="1"/>
  <c r="BK27" i="8" a="1"/>
  <c r="BK27" i="8" s="1"/>
  <c r="BK28" i="8" a="1"/>
  <c r="BK28" i="8" s="1"/>
  <c r="BK29" i="8" a="1"/>
  <c r="BK29" i="8" s="1"/>
  <c r="BK30" i="8" a="1"/>
  <c r="BK30" i="8" s="1"/>
  <c r="BK31" i="8" a="1"/>
  <c r="BK31" i="8" s="1"/>
  <c r="BK32" i="8" a="1"/>
  <c r="BK32" i="8" s="1"/>
  <c r="BK33" i="8" a="1"/>
  <c r="BK33" i="8" s="1"/>
  <c r="BK34" i="8" a="1"/>
  <c r="BK34" i="8" s="1"/>
  <c r="BK35" i="8" a="1"/>
  <c r="BK35" i="8" s="1"/>
  <c r="BK36" i="8" a="1"/>
  <c r="BK36" i="8" s="1"/>
  <c r="BK37" i="8" a="1"/>
  <c r="BK37" i="8" s="1"/>
  <c r="BK38" i="8" a="1"/>
  <c r="BK38" i="8" s="1"/>
  <c r="BK39" i="8" a="1"/>
  <c r="BK39" i="8" s="1"/>
  <c r="BK40" i="8" a="1"/>
  <c r="BK40" i="8" s="1"/>
  <c r="BK41" i="8" a="1"/>
  <c r="BK41" i="8" s="1"/>
  <c r="BK42" i="8" a="1"/>
  <c r="BK42" i="8" s="1"/>
  <c r="BK43" i="8" a="1"/>
  <c r="BK43" i="8" s="1"/>
  <c r="BK44" i="8" a="1"/>
  <c r="BK44" i="8" s="1"/>
  <c r="BK45" i="8" a="1"/>
  <c r="BK45" i="8" s="1"/>
  <c r="BK46" i="8" a="1"/>
  <c r="BK46" i="8" s="1"/>
  <c r="BK47" i="8" a="1"/>
  <c r="BK47" i="8" s="1"/>
  <c r="BK48" i="8" a="1"/>
  <c r="BK48" i="8" s="1"/>
  <c r="BK49" i="8" a="1"/>
  <c r="BK49" i="8" s="1"/>
  <c r="BK50" i="8" a="1"/>
  <c r="BK50" i="8" s="1"/>
  <c r="BK51" i="8" a="1"/>
  <c r="BK51" i="8" s="1"/>
  <c r="BK52" i="8" a="1"/>
  <c r="BK52" i="8" s="1"/>
  <c r="BK53" i="8" a="1"/>
  <c r="BK53" i="8" s="1"/>
  <c r="BK54" i="8" a="1"/>
  <c r="BK54" i="8" s="1"/>
  <c r="BK55" i="8" a="1"/>
  <c r="BK55" i="8" s="1"/>
  <c r="BK56" i="8" a="1"/>
  <c r="BK56" i="8" s="1"/>
  <c r="BK57" i="8" a="1"/>
  <c r="BK57" i="8" s="1"/>
  <c r="BK58" i="8" a="1"/>
  <c r="BK58" i="8" s="1"/>
  <c r="BK59" i="8" a="1"/>
  <c r="BK59" i="8" s="1"/>
  <c r="BK60" i="8" a="1"/>
  <c r="BK60" i="8" s="1"/>
  <c r="BK61" i="8" a="1"/>
  <c r="BK61" i="8" s="1"/>
  <c r="BK62" i="8" a="1"/>
  <c r="BK62" i="8" s="1"/>
  <c r="BK63" i="8" a="1"/>
  <c r="BK63" i="8" s="1"/>
  <c r="BK64" i="8" a="1"/>
  <c r="BK64" i="8" s="1"/>
  <c r="BK65" i="8" a="1"/>
  <c r="BK65" i="8" s="1"/>
  <c r="BK66" i="8" a="1"/>
  <c r="BK66" i="8" s="1"/>
  <c r="BK67" i="8" a="1"/>
  <c r="BK67" i="8" s="1"/>
  <c r="BK68" i="8" a="1"/>
  <c r="BK68" i="8" s="1"/>
  <c r="BK69" i="8" a="1"/>
  <c r="BK69" i="8" s="1"/>
  <c r="BK70" i="8" a="1"/>
  <c r="BK70" i="8" s="1"/>
  <c r="BK71" i="8" a="1"/>
  <c r="BK71" i="8" s="1"/>
  <c r="BK72" i="8" a="1"/>
  <c r="BK72" i="8" s="1"/>
  <c r="BK73" i="8" a="1"/>
  <c r="BK73" i="8" s="1"/>
  <c r="BK74" i="8" a="1"/>
  <c r="BK74" i="8" s="1"/>
  <c r="BK75" i="8" a="1"/>
  <c r="BK75" i="8" s="1"/>
  <c r="BK76" i="8" a="1"/>
  <c r="BK76" i="8" s="1"/>
  <c r="BK77" i="8" a="1"/>
  <c r="BK77" i="8" s="1"/>
  <c r="BK78" i="8" a="1"/>
  <c r="BK78" i="8" s="1"/>
  <c r="BK79" i="8" a="1"/>
  <c r="BK79" i="8" s="1"/>
  <c r="BK80" i="8" a="1"/>
  <c r="BK80" i="8" s="1"/>
  <c r="BK81" i="8" a="1"/>
  <c r="BK81" i="8" s="1"/>
  <c r="BK82" i="8" a="1"/>
  <c r="BK82" i="8" s="1"/>
  <c r="BK83" i="8" a="1"/>
  <c r="BK83" i="8" s="1"/>
  <c r="BK84" i="8" a="1"/>
  <c r="BK84" i="8" s="1"/>
  <c r="BK85" i="8" a="1"/>
  <c r="BK85" i="8" s="1"/>
  <c r="BK86" i="8" a="1"/>
  <c r="BK86" i="8" s="1"/>
  <c r="BK87" i="8" a="1"/>
  <c r="BK87" i="8" s="1"/>
  <c r="BK88" i="8" a="1"/>
  <c r="BK88" i="8" s="1"/>
  <c r="BK89" i="8" a="1"/>
  <c r="BK89" i="8" s="1"/>
  <c r="BK90" i="8" a="1"/>
  <c r="BK90" i="8" s="1"/>
  <c r="BK91" i="8" a="1"/>
  <c r="BK91" i="8" s="1"/>
  <c r="BK92" i="8" a="1"/>
  <c r="BK92" i="8" s="1"/>
  <c r="BK93" i="8" a="1"/>
  <c r="BK93" i="8" s="1"/>
  <c r="BK94" i="8" a="1"/>
  <c r="BK94" i="8" s="1"/>
  <c r="BK95" i="8" a="1"/>
  <c r="BK95" i="8" s="1"/>
  <c r="BK96" i="8" a="1"/>
  <c r="BK96" i="8" s="1"/>
  <c r="BK97" i="8" a="1"/>
  <c r="BK97" i="8" s="1"/>
  <c r="BK98" i="8" a="1"/>
  <c r="BK98" i="8" s="1"/>
  <c r="BK99" i="8" a="1"/>
  <c r="BK99" i="8" s="1"/>
  <c r="BK100" i="8" a="1"/>
  <c r="BK100" i="8" s="1"/>
  <c r="BK101" i="8" a="1"/>
  <c r="BK101" i="8" s="1"/>
  <c r="BK102" i="8" a="1"/>
  <c r="BK102" i="8" s="1"/>
  <c r="BK103" i="8" a="1"/>
  <c r="BK103" i="8" s="1"/>
  <c r="BK104" i="8" a="1"/>
  <c r="BK104" i="8" s="1"/>
  <c r="BK105" i="8" a="1"/>
  <c r="BK105" i="8" s="1"/>
  <c r="BK106" i="8" a="1"/>
  <c r="BK106" i="8" s="1"/>
  <c r="BK107" i="8" a="1"/>
  <c r="BK107" i="8" s="1"/>
  <c r="BK108" i="8" a="1"/>
  <c r="BK108" i="8" s="1"/>
  <c r="BK109" i="8" a="1"/>
  <c r="BK109" i="8" s="1"/>
  <c r="BK110" i="8" a="1"/>
  <c r="BK110" i="8" s="1"/>
  <c r="BK111" i="8" a="1"/>
  <c r="BK111" i="8" s="1"/>
  <c r="BK112" i="8" a="1"/>
  <c r="BK112" i="8" s="1"/>
  <c r="BK113" i="8" a="1"/>
  <c r="BK113" i="8" s="1"/>
  <c r="BK114" i="8" a="1"/>
  <c r="BK114" i="8" s="1"/>
  <c r="BK115" i="8" a="1"/>
  <c r="BK115" i="8" s="1"/>
  <c r="BK116" i="8" a="1"/>
  <c r="BK116" i="8" s="1"/>
  <c r="BK117" i="8" a="1"/>
  <c r="BK117" i="8" s="1"/>
  <c r="BK17" i="8" a="1"/>
  <c r="BK17" i="8" s="1"/>
  <c r="BG20" i="8" a="1"/>
  <c r="BG20" i="8" s="1"/>
  <c r="BG18" i="8" a="1"/>
  <c r="BG18" i="8" s="1"/>
  <c r="BG19" i="8" a="1"/>
  <c r="BG19" i="8" s="1"/>
  <c r="BG21" i="8" a="1"/>
  <c r="BG21" i="8" s="1"/>
  <c r="BG22" i="8" a="1"/>
  <c r="BG22" i="8" s="1"/>
  <c r="BG23" i="8" a="1"/>
  <c r="BG23" i="8" s="1"/>
  <c r="BG24" i="8" a="1"/>
  <c r="BG24" i="8" s="1"/>
  <c r="BG25" i="8" a="1"/>
  <c r="BG25" i="8" s="1"/>
  <c r="BG26" i="8" a="1"/>
  <c r="BG26" i="8" s="1"/>
  <c r="BG27" i="8" a="1"/>
  <c r="BG27" i="8" s="1"/>
  <c r="BG28" i="8" a="1"/>
  <c r="BG28" i="8" s="1"/>
  <c r="BG29" i="8" a="1"/>
  <c r="BG29" i="8" s="1"/>
  <c r="BG30" i="8" a="1"/>
  <c r="BG30" i="8" s="1"/>
  <c r="BG31" i="8" a="1"/>
  <c r="BG31" i="8" s="1"/>
  <c r="BG32" i="8" a="1"/>
  <c r="BG32" i="8" s="1"/>
  <c r="BG33" i="8" a="1"/>
  <c r="BG33" i="8" s="1"/>
  <c r="BG34" i="8" a="1"/>
  <c r="BG34" i="8" s="1"/>
  <c r="BG35" i="8" a="1"/>
  <c r="BG35" i="8" s="1"/>
  <c r="BG36" i="8" a="1"/>
  <c r="BG36" i="8" s="1"/>
  <c r="BG37" i="8" a="1"/>
  <c r="BG37" i="8" s="1"/>
  <c r="BG38" i="8" a="1"/>
  <c r="BG38" i="8" s="1"/>
  <c r="BG39" i="8" a="1"/>
  <c r="BG39" i="8" s="1"/>
  <c r="BG40" i="8" a="1"/>
  <c r="BG40" i="8" s="1"/>
  <c r="BG41" i="8" a="1"/>
  <c r="BG41" i="8" s="1"/>
  <c r="BG42" i="8" a="1"/>
  <c r="BG42" i="8" s="1"/>
  <c r="BG43" i="8" a="1"/>
  <c r="BG43" i="8" s="1"/>
  <c r="BG44" i="8" a="1"/>
  <c r="BG44" i="8" s="1"/>
  <c r="BG45" i="8" a="1"/>
  <c r="BG45" i="8" s="1"/>
  <c r="BG46" i="8" a="1"/>
  <c r="BG46" i="8" s="1"/>
  <c r="BG47" i="8" a="1"/>
  <c r="BG47" i="8" s="1"/>
  <c r="BG48" i="8" a="1"/>
  <c r="BG48" i="8" s="1"/>
  <c r="BG49" i="8" a="1"/>
  <c r="BG49" i="8" s="1"/>
  <c r="BG50" i="8" a="1"/>
  <c r="BG50" i="8" s="1"/>
  <c r="BG51" i="8" a="1"/>
  <c r="BG51" i="8" s="1"/>
  <c r="BG52" i="8" a="1"/>
  <c r="BG52" i="8" s="1"/>
  <c r="BG53" i="8" a="1"/>
  <c r="BG53" i="8" s="1"/>
  <c r="BG54" i="8" a="1"/>
  <c r="BG54" i="8" s="1"/>
  <c r="BG55" i="8" a="1"/>
  <c r="BG55" i="8" s="1"/>
  <c r="BG56" i="8" a="1"/>
  <c r="BG56" i="8" s="1"/>
  <c r="BG57" i="8" a="1"/>
  <c r="BG57" i="8" s="1"/>
  <c r="BG58" i="8" a="1"/>
  <c r="BG58" i="8" s="1"/>
  <c r="BG59" i="8" a="1"/>
  <c r="BG59" i="8" s="1"/>
  <c r="BG60" i="8" a="1"/>
  <c r="BG60" i="8" s="1"/>
  <c r="BG61" i="8" a="1"/>
  <c r="BG61" i="8" s="1"/>
  <c r="BG62" i="8" a="1"/>
  <c r="BG62" i="8" s="1"/>
  <c r="BG63" i="8" a="1"/>
  <c r="BG63" i="8" s="1"/>
  <c r="BG64" i="8" a="1"/>
  <c r="BG64" i="8" s="1"/>
  <c r="BG65" i="8" a="1"/>
  <c r="BG65" i="8" s="1"/>
  <c r="BG66" i="8" a="1"/>
  <c r="BG66" i="8" s="1"/>
  <c r="BG67" i="8" a="1"/>
  <c r="BG67" i="8" s="1"/>
  <c r="BG68" i="8" a="1"/>
  <c r="BG68" i="8" s="1"/>
  <c r="BG69" i="8" a="1"/>
  <c r="BG69" i="8" s="1"/>
  <c r="BG70" i="8" a="1"/>
  <c r="BG70" i="8" s="1"/>
  <c r="BG71" i="8" a="1"/>
  <c r="BG71" i="8" s="1"/>
  <c r="BG72" i="8" a="1"/>
  <c r="BG72" i="8" s="1"/>
  <c r="BG73" i="8" a="1"/>
  <c r="BG73" i="8" s="1"/>
  <c r="BG74" i="8" a="1"/>
  <c r="BG74" i="8" s="1"/>
  <c r="BG75" i="8" a="1"/>
  <c r="BG75" i="8" s="1"/>
  <c r="BG76" i="8" a="1"/>
  <c r="BG76" i="8" s="1"/>
  <c r="BG77" i="8" a="1"/>
  <c r="BG77" i="8" s="1"/>
  <c r="BG78" i="8" a="1"/>
  <c r="BG78" i="8" s="1"/>
  <c r="BG79" i="8" a="1"/>
  <c r="BG79" i="8" s="1"/>
  <c r="BG80" i="8" a="1"/>
  <c r="BG80" i="8" s="1"/>
  <c r="BG81" i="8" a="1"/>
  <c r="BG81" i="8" s="1"/>
  <c r="BG82" i="8" a="1"/>
  <c r="BG82" i="8" s="1"/>
  <c r="BG83" i="8" a="1"/>
  <c r="BG83" i="8" s="1"/>
  <c r="BG84" i="8" a="1"/>
  <c r="BG84" i="8" s="1"/>
  <c r="BG85" i="8" a="1"/>
  <c r="BG85" i="8" s="1"/>
  <c r="BG86" i="8" a="1"/>
  <c r="BG86" i="8" s="1"/>
  <c r="BG87" i="8" a="1"/>
  <c r="BG87" i="8" s="1"/>
  <c r="BG88" i="8" a="1"/>
  <c r="BG88" i="8" s="1"/>
  <c r="BG89" i="8" a="1"/>
  <c r="BG89" i="8" s="1"/>
  <c r="BG90" i="8" a="1"/>
  <c r="BG90" i="8" s="1"/>
  <c r="BG91" i="8" a="1"/>
  <c r="BG91" i="8" s="1"/>
  <c r="BG92" i="8" a="1"/>
  <c r="BG92" i="8" s="1"/>
  <c r="BG93" i="8" a="1"/>
  <c r="BG93" i="8" s="1"/>
  <c r="BG94" i="8" a="1"/>
  <c r="BG94" i="8" s="1"/>
  <c r="BG95" i="8" a="1"/>
  <c r="BG95" i="8" s="1"/>
  <c r="BG96" i="8" a="1"/>
  <c r="BG96" i="8" s="1"/>
  <c r="BG97" i="8" a="1"/>
  <c r="BG97" i="8" s="1"/>
  <c r="BG98" i="8" a="1"/>
  <c r="BG98" i="8" s="1"/>
  <c r="BG99" i="8" a="1"/>
  <c r="BG99" i="8" s="1"/>
  <c r="BG100" i="8" a="1"/>
  <c r="BG100" i="8" s="1"/>
  <c r="BG101" i="8" a="1"/>
  <c r="BG101" i="8" s="1"/>
  <c r="BG102" i="8" a="1"/>
  <c r="BG102" i="8" s="1"/>
  <c r="BG103" i="8" a="1"/>
  <c r="BG103" i="8" s="1"/>
  <c r="BG104" i="8" a="1"/>
  <c r="BG104" i="8" s="1"/>
  <c r="BG105" i="8" a="1"/>
  <c r="BG105" i="8" s="1"/>
  <c r="BG106" i="8" a="1"/>
  <c r="BG106" i="8" s="1"/>
  <c r="BG107" i="8" a="1"/>
  <c r="BG107" i="8" s="1"/>
  <c r="BG108" i="8" a="1"/>
  <c r="BG108" i="8" s="1"/>
  <c r="BG109" i="8" a="1"/>
  <c r="BG109" i="8" s="1"/>
  <c r="BG110" i="8" a="1"/>
  <c r="BG110" i="8" s="1"/>
  <c r="BG111" i="8" a="1"/>
  <c r="BG111" i="8" s="1"/>
  <c r="BG112" i="8" a="1"/>
  <c r="BG112" i="8" s="1"/>
  <c r="BG113" i="8" a="1"/>
  <c r="BG113" i="8" s="1"/>
  <c r="BG114" i="8" a="1"/>
  <c r="BG114" i="8" s="1"/>
  <c r="BG115" i="8" a="1"/>
  <c r="BG115" i="8" s="1"/>
  <c r="BG116" i="8" a="1"/>
  <c r="BG116" i="8" s="1"/>
  <c r="BG117" i="8" a="1"/>
  <c r="BG117" i="8" s="1"/>
  <c r="BG17" i="8" a="1"/>
  <c r="BG17" i="8" s="1"/>
  <c r="BC18" i="8" a="1"/>
  <c r="BC18" i="8" s="1"/>
  <c r="BC19" i="8" a="1"/>
  <c r="BC19" i="8" s="1"/>
  <c r="BC20" i="8" a="1"/>
  <c r="BC20" i="8" s="1"/>
  <c r="BC21" i="8" a="1"/>
  <c r="BC21" i="8" s="1"/>
  <c r="BC22" i="8" a="1"/>
  <c r="BC22" i="8" s="1"/>
  <c r="BC23" i="8" a="1"/>
  <c r="BC23" i="8" s="1"/>
  <c r="BC24" i="8" a="1"/>
  <c r="BC24" i="8" s="1"/>
  <c r="BC25" i="8" a="1"/>
  <c r="BC25" i="8" s="1"/>
  <c r="BC26" i="8" a="1"/>
  <c r="BC26" i="8" s="1"/>
  <c r="BC27" i="8" a="1"/>
  <c r="BC27" i="8" s="1"/>
  <c r="BC28" i="8" a="1"/>
  <c r="BC28" i="8" s="1"/>
  <c r="BC29" i="8" a="1"/>
  <c r="BC29" i="8" s="1"/>
  <c r="BC30" i="8" a="1"/>
  <c r="BC30" i="8" s="1"/>
  <c r="BC31" i="8" a="1"/>
  <c r="BC31" i="8" s="1"/>
  <c r="BC32" i="8" a="1"/>
  <c r="BC32" i="8" s="1"/>
  <c r="BC33" i="8" a="1"/>
  <c r="BC33" i="8" s="1"/>
  <c r="BC34" i="8" a="1"/>
  <c r="BC34" i="8" s="1"/>
  <c r="BC35" i="8" a="1"/>
  <c r="BC35" i="8" s="1"/>
  <c r="BC36" i="8" a="1"/>
  <c r="BC36" i="8" s="1"/>
  <c r="BC37" i="8" a="1"/>
  <c r="BC37" i="8" s="1"/>
  <c r="BC38" i="8" a="1"/>
  <c r="BC38" i="8" s="1"/>
  <c r="BC39" i="8" a="1"/>
  <c r="BC39" i="8" s="1"/>
  <c r="BC40" i="8" a="1"/>
  <c r="BC40" i="8" s="1"/>
  <c r="BC41" i="8" a="1"/>
  <c r="BC41" i="8" s="1"/>
  <c r="BC42" i="8" a="1"/>
  <c r="BC42" i="8" s="1"/>
  <c r="BC43" i="8" a="1"/>
  <c r="BC43" i="8" s="1"/>
  <c r="BC44" i="8" a="1"/>
  <c r="BC44" i="8" s="1"/>
  <c r="BC45" i="8" a="1"/>
  <c r="BC45" i="8" s="1"/>
  <c r="BC46" i="8" a="1"/>
  <c r="BC46" i="8" s="1"/>
  <c r="BC47" i="8" a="1"/>
  <c r="BC47" i="8" s="1"/>
  <c r="BC48" i="8" a="1"/>
  <c r="BC48" i="8" s="1"/>
  <c r="BC49" i="8" a="1"/>
  <c r="BC49" i="8" s="1"/>
  <c r="BC50" i="8" a="1"/>
  <c r="BC50" i="8" s="1"/>
  <c r="BC51" i="8" a="1"/>
  <c r="BC51" i="8" s="1"/>
  <c r="BC52" i="8" a="1"/>
  <c r="BC52" i="8" s="1"/>
  <c r="BC53" i="8" a="1"/>
  <c r="BC53" i="8" s="1"/>
  <c r="BC54" i="8" a="1"/>
  <c r="BC54" i="8" s="1"/>
  <c r="BC55" i="8" a="1"/>
  <c r="BC55" i="8" s="1"/>
  <c r="BC56" i="8" a="1"/>
  <c r="BC56" i="8" s="1"/>
  <c r="BC57" i="8" a="1"/>
  <c r="BC57" i="8" s="1"/>
  <c r="BC58" i="8" a="1"/>
  <c r="BC58" i="8" s="1"/>
  <c r="BC59" i="8" a="1"/>
  <c r="BC59" i="8" s="1"/>
  <c r="BC60" i="8" a="1"/>
  <c r="BC60" i="8" s="1"/>
  <c r="BC61" i="8" a="1"/>
  <c r="BC61" i="8" s="1"/>
  <c r="BC62" i="8" a="1"/>
  <c r="BC62" i="8" s="1"/>
  <c r="BC63" i="8" a="1"/>
  <c r="BC63" i="8" s="1"/>
  <c r="BC64" i="8" a="1"/>
  <c r="BC64" i="8" s="1"/>
  <c r="BC65" i="8" a="1"/>
  <c r="BC65" i="8" s="1"/>
  <c r="BC66" i="8" a="1"/>
  <c r="BC66" i="8" s="1"/>
  <c r="BC67" i="8" a="1"/>
  <c r="BC67" i="8" s="1"/>
  <c r="BC68" i="8" a="1"/>
  <c r="BC68" i="8" s="1"/>
  <c r="BC69" i="8" a="1"/>
  <c r="BC69" i="8" s="1"/>
  <c r="BC70" i="8" a="1"/>
  <c r="BC70" i="8" s="1"/>
  <c r="BC71" i="8" a="1"/>
  <c r="BC71" i="8" s="1"/>
  <c r="BC72" i="8" a="1"/>
  <c r="BC72" i="8" s="1"/>
  <c r="BC73" i="8" a="1"/>
  <c r="BC73" i="8" s="1"/>
  <c r="BC74" i="8" a="1"/>
  <c r="BC74" i="8" s="1"/>
  <c r="BC75" i="8" a="1"/>
  <c r="BC75" i="8" s="1"/>
  <c r="BC76" i="8" a="1"/>
  <c r="BC76" i="8" s="1"/>
  <c r="BC77" i="8" a="1"/>
  <c r="BC77" i="8" s="1"/>
  <c r="BC78" i="8" a="1"/>
  <c r="BC78" i="8" s="1"/>
  <c r="BC79" i="8" a="1"/>
  <c r="BC79" i="8" s="1"/>
  <c r="BC80" i="8" a="1"/>
  <c r="BC80" i="8" s="1"/>
  <c r="BC81" i="8" a="1"/>
  <c r="BC81" i="8" s="1"/>
  <c r="BC82" i="8" a="1"/>
  <c r="BC82" i="8" s="1"/>
  <c r="BC83" i="8" a="1"/>
  <c r="BC83" i="8" s="1"/>
  <c r="BC84" i="8" a="1"/>
  <c r="BC84" i="8" s="1"/>
  <c r="BC85" i="8" a="1"/>
  <c r="BC85" i="8" s="1"/>
  <c r="BC86" i="8" a="1"/>
  <c r="BC86" i="8" s="1"/>
  <c r="BC87" i="8" a="1"/>
  <c r="BC87" i="8" s="1"/>
  <c r="BC88" i="8" a="1"/>
  <c r="BC88" i="8" s="1"/>
  <c r="BC89" i="8" a="1"/>
  <c r="BC89" i="8" s="1"/>
  <c r="BC90" i="8" a="1"/>
  <c r="BC90" i="8" s="1"/>
  <c r="BC91" i="8" a="1"/>
  <c r="BC91" i="8" s="1"/>
  <c r="BC92" i="8" a="1"/>
  <c r="BC92" i="8" s="1"/>
  <c r="BC93" i="8" a="1"/>
  <c r="BC93" i="8" s="1"/>
  <c r="BC94" i="8" a="1"/>
  <c r="BC94" i="8" s="1"/>
  <c r="BC95" i="8" a="1"/>
  <c r="BC95" i="8" s="1"/>
  <c r="BC96" i="8" a="1"/>
  <c r="BC96" i="8" s="1"/>
  <c r="BC97" i="8" a="1"/>
  <c r="BC97" i="8" s="1"/>
  <c r="BC98" i="8" a="1"/>
  <c r="BC98" i="8" s="1"/>
  <c r="BC99" i="8" a="1"/>
  <c r="BC99" i="8" s="1"/>
  <c r="BC100" i="8" a="1"/>
  <c r="BC100" i="8" s="1"/>
  <c r="BC101" i="8" a="1"/>
  <c r="BC101" i="8" s="1"/>
  <c r="BC102" i="8" a="1"/>
  <c r="BC102" i="8" s="1"/>
  <c r="BC103" i="8" a="1"/>
  <c r="BC103" i="8" s="1"/>
  <c r="BC104" i="8" a="1"/>
  <c r="BC104" i="8" s="1"/>
  <c r="BC105" i="8" a="1"/>
  <c r="BC105" i="8" s="1"/>
  <c r="BC106" i="8" a="1"/>
  <c r="BC106" i="8" s="1"/>
  <c r="BC107" i="8" a="1"/>
  <c r="BC107" i="8" s="1"/>
  <c r="BC108" i="8" a="1"/>
  <c r="BC108" i="8" s="1"/>
  <c r="BC109" i="8" a="1"/>
  <c r="BC109" i="8" s="1"/>
  <c r="BC110" i="8" a="1"/>
  <c r="BC110" i="8" s="1"/>
  <c r="BC111" i="8" a="1"/>
  <c r="BC111" i="8" s="1"/>
  <c r="BC112" i="8" a="1"/>
  <c r="BC112" i="8" s="1"/>
  <c r="BC113" i="8" a="1"/>
  <c r="BC113" i="8" s="1"/>
  <c r="BC114" i="8" a="1"/>
  <c r="BC114" i="8" s="1"/>
  <c r="BC115" i="8" a="1"/>
  <c r="BC115" i="8" s="1"/>
  <c r="BC116" i="8" a="1"/>
  <c r="BC116" i="8" s="1"/>
  <c r="BC117" i="8" a="1"/>
  <c r="BC117" i="8" s="1"/>
  <c r="BC17" i="8" a="1"/>
  <c r="BC17" i="8" s="1"/>
  <c r="AY17" i="8" a="1"/>
  <c r="AY17" i="8" s="1"/>
  <c r="AY19" i="8" a="1"/>
  <c r="AY19" i="8" s="1"/>
  <c r="AY20" i="8" a="1"/>
  <c r="AY20" i="8" s="1"/>
  <c r="AY21" i="8" a="1"/>
  <c r="AY21" i="8" s="1"/>
  <c r="AY23" i="8" a="1"/>
  <c r="AY23" i="8" s="1"/>
  <c r="AY24" i="8" a="1"/>
  <c r="AY24" i="8" s="1"/>
  <c r="AY25" i="8" a="1"/>
  <c r="AY25" i="8" s="1"/>
  <c r="AY26" i="8" a="1"/>
  <c r="AY26" i="8" s="1"/>
  <c r="AY27" i="8" a="1"/>
  <c r="AY27" i="8" s="1"/>
  <c r="AY28" i="8" a="1"/>
  <c r="AY28" i="8" s="1"/>
  <c r="AY29" i="8" a="1"/>
  <c r="AY29" i="8" s="1"/>
  <c r="AY30" i="8" a="1"/>
  <c r="AY30" i="8" s="1"/>
  <c r="AY31" i="8" a="1"/>
  <c r="AY31" i="8" s="1"/>
  <c r="AY33" i="8" a="1"/>
  <c r="AY33" i="8" s="1"/>
  <c r="AY34" i="8" a="1"/>
  <c r="AY34" i="8" s="1"/>
  <c r="AY35" i="8" a="1"/>
  <c r="AY35" i="8" s="1"/>
  <c r="AY36" i="8" a="1"/>
  <c r="AY36" i="8" s="1"/>
  <c r="AY37" i="8" a="1"/>
  <c r="AY37" i="8" s="1"/>
  <c r="AY38" i="8" a="1"/>
  <c r="AY38" i="8" s="1"/>
  <c r="AY39" i="8" a="1"/>
  <c r="AY39" i="8" s="1"/>
  <c r="AY40" i="8" a="1"/>
  <c r="AY40" i="8" s="1"/>
  <c r="AY41" i="8" a="1"/>
  <c r="AY41" i="8" s="1"/>
  <c r="AY42" i="8" a="1"/>
  <c r="AY42" i="8" s="1"/>
  <c r="AY43" i="8" a="1"/>
  <c r="AY43" i="8" s="1"/>
  <c r="AY44" i="8" a="1"/>
  <c r="AY44" i="8" s="1"/>
  <c r="AY45" i="8" a="1"/>
  <c r="AY45" i="8" s="1"/>
  <c r="AY46" i="8" a="1"/>
  <c r="AY46" i="8" s="1"/>
  <c r="AY47" i="8" a="1"/>
  <c r="AY47" i="8" s="1"/>
  <c r="AY48" i="8" a="1"/>
  <c r="AY48" i="8" s="1"/>
  <c r="AY49" i="8" a="1"/>
  <c r="AY49" i="8" s="1"/>
  <c r="AY50" i="8" a="1"/>
  <c r="AY50" i="8" s="1"/>
  <c r="AY51" i="8" a="1"/>
  <c r="AY51" i="8" s="1"/>
  <c r="AY52" i="8" a="1"/>
  <c r="AY52" i="8" s="1"/>
  <c r="AY53" i="8" a="1"/>
  <c r="AY53" i="8" s="1"/>
  <c r="AY54" i="8" a="1"/>
  <c r="AY54" i="8" s="1"/>
  <c r="AY55" i="8" a="1"/>
  <c r="AY55" i="8" s="1"/>
  <c r="AY56" i="8" a="1"/>
  <c r="AY56" i="8" s="1"/>
  <c r="AY57" i="8" a="1"/>
  <c r="AY57" i="8" s="1"/>
  <c r="AY58" i="8" a="1"/>
  <c r="AY58" i="8" s="1"/>
  <c r="AY59" i="8" a="1"/>
  <c r="AY59" i="8" s="1"/>
  <c r="AY60" i="8" a="1"/>
  <c r="AY60" i="8" s="1"/>
  <c r="AY61" i="8" a="1"/>
  <c r="AY61" i="8" s="1"/>
  <c r="AY62" i="8" a="1"/>
  <c r="AY62" i="8" s="1"/>
  <c r="AY63" i="8" a="1"/>
  <c r="AY63" i="8" s="1"/>
  <c r="AY64" i="8" a="1"/>
  <c r="AY64" i="8" s="1"/>
  <c r="AY65" i="8" a="1"/>
  <c r="AY65" i="8" s="1"/>
  <c r="AY66" i="8" a="1"/>
  <c r="AY66" i="8" s="1"/>
  <c r="AY67" i="8" a="1"/>
  <c r="AY67" i="8" s="1"/>
  <c r="AY68" i="8" a="1"/>
  <c r="AY68" i="8" s="1"/>
  <c r="AY69" i="8" a="1"/>
  <c r="AY69" i="8" s="1"/>
  <c r="AY70" i="8" a="1"/>
  <c r="AY70" i="8" s="1"/>
  <c r="AY71" i="8" a="1"/>
  <c r="AY71" i="8" s="1"/>
  <c r="AY72" i="8" a="1"/>
  <c r="AY72" i="8" s="1"/>
  <c r="AY73" i="8" a="1"/>
  <c r="AY73" i="8" s="1"/>
  <c r="AY74" i="8" a="1"/>
  <c r="AY74" i="8" s="1"/>
  <c r="AY75" i="8" a="1"/>
  <c r="AY75" i="8" s="1"/>
  <c r="AY76" i="8" a="1"/>
  <c r="AY76" i="8" s="1"/>
  <c r="AY77" i="8" a="1"/>
  <c r="AY77" i="8" s="1"/>
  <c r="AY78" i="8" a="1"/>
  <c r="AY78" i="8" s="1"/>
  <c r="AY79" i="8" a="1"/>
  <c r="AY79" i="8" s="1"/>
  <c r="AY80" i="8" a="1"/>
  <c r="AY80" i="8" s="1"/>
  <c r="AY81" i="8" a="1"/>
  <c r="AY81" i="8" s="1"/>
  <c r="AY82" i="8" a="1"/>
  <c r="AY82" i="8" s="1"/>
  <c r="AY83" i="8" a="1"/>
  <c r="AY83" i="8" s="1"/>
  <c r="AY84" i="8" a="1"/>
  <c r="AY84" i="8" s="1"/>
  <c r="AY85" i="8" a="1"/>
  <c r="AY85" i="8" s="1"/>
  <c r="AY86" i="8" a="1"/>
  <c r="AY86" i="8" s="1"/>
  <c r="AY87" i="8" a="1"/>
  <c r="AY87" i="8" s="1"/>
  <c r="AY88" i="8" a="1"/>
  <c r="AY88" i="8" s="1"/>
  <c r="AY89" i="8" a="1"/>
  <c r="AY89" i="8" s="1"/>
  <c r="AY90" i="8" a="1"/>
  <c r="AY90" i="8" s="1"/>
  <c r="AY91" i="8" a="1"/>
  <c r="AY91" i="8" s="1"/>
  <c r="AY92" i="8" a="1"/>
  <c r="AY92" i="8" s="1"/>
  <c r="AY93" i="8" a="1"/>
  <c r="AY93" i="8" s="1"/>
  <c r="AY94" i="8" a="1"/>
  <c r="AY94" i="8" s="1"/>
  <c r="AY95" i="8" a="1"/>
  <c r="AY95" i="8" s="1"/>
  <c r="AY96" i="8" a="1"/>
  <c r="AY96" i="8" s="1"/>
  <c r="AY97" i="8" a="1"/>
  <c r="AY97" i="8" s="1"/>
  <c r="AY98" i="8" a="1"/>
  <c r="AY98" i="8" s="1"/>
  <c r="AY99" i="8" a="1"/>
  <c r="AY99" i="8" s="1"/>
  <c r="AY100" i="8" a="1"/>
  <c r="AY100" i="8" s="1"/>
  <c r="AY101" i="8" a="1"/>
  <c r="AY101" i="8" s="1"/>
  <c r="AY102" i="8" a="1"/>
  <c r="AY102" i="8" s="1"/>
  <c r="AY103" i="8" a="1"/>
  <c r="AY103" i="8" s="1"/>
  <c r="AY104" i="8" a="1"/>
  <c r="AY104" i="8" s="1"/>
  <c r="AY105" i="8" a="1"/>
  <c r="AY105" i="8" s="1"/>
  <c r="AY106" i="8" a="1"/>
  <c r="AY106" i="8" s="1"/>
  <c r="AY107" i="8" a="1"/>
  <c r="AY107" i="8" s="1"/>
  <c r="AY108" i="8" a="1"/>
  <c r="AY108" i="8" s="1"/>
  <c r="AY109" i="8" a="1"/>
  <c r="AY109" i="8" s="1"/>
  <c r="AY110" i="8" a="1"/>
  <c r="AY110" i="8" s="1"/>
  <c r="AY111" i="8" a="1"/>
  <c r="AY111" i="8" s="1"/>
  <c r="AY112" i="8" a="1"/>
  <c r="AY112" i="8" s="1"/>
  <c r="AY113" i="8" a="1"/>
  <c r="AY113" i="8" s="1"/>
  <c r="AY114" i="8" a="1"/>
  <c r="AY114" i="8" s="1"/>
  <c r="AY115" i="8" a="1"/>
  <c r="AY115" i="8" s="1"/>
  <c r="AY116" i="8" a="1"/>
  <c r="AY116" i="8" s="1"/>
  <c r="AY117" i="8" a="1"/>
  <c r="AY117" i="8" s="1"/>
  <c r="AU17" i="8" a="1"/>
  <c r="AU17" i="8" s="1"/>
  <c r="AU18" i="8" a="1"/>
  <c r="AU18" i="8" s="1"/>
  <c r="AU19" i="8" a="1"/>
  <c r="AU19" i="8" s="1"/>
  <c r="AU20" i="8" a="1"/>
  <c r="AU20" i="8" s="1"/>
  <c r="AU21" i="8" a="1"/>
  <c r="AU21" i="8" s="1"/>
  <c r="AU22" i="8" a="1"/>
  <c r="AU22" i="8" s="1"/>
  <c r="AU23" i="8" a="1"/>
  <c r="AU23" i="8" s="1"/>
  <c r="AU24" i="8" a="1"/>
  <c r="AU24" i="8" s="1"/>
  <c r="AU25" i="8" a="1"/>
  <c r="AU25" i="8" s="1"/>
  <c r="AU26" i="8" a="1"/>
  <c r="AU26" i="8" s="1"/>
  <c r="AU27" i="8" a="1"/>
  <c r="AU27" i="8" s="1"/>
  <c r="AU28" i="8" a="1"/>
  <c r="AU28" i="8" s="1"/>
  <c r="AU29" i="8" a="1"/>
  <c r="AU29" i="8" s="1"/>
  <c r="AU30" i="8" a="1"/>
  <c r="AU30" i="8" s="1"/>
  <c r="AU31" i="8" a="1"/>
  <c r="AU31" i="8" s="1"/>
  <c r="AU32" i="8" a="1"/>
  <c r="AU32" i="8" s="1"/>
  <c r="AU33" i="8" a="1"/>
  <c r="AU33" i="8" s="1"/>
  <c r="AU34" i="8" a="1"/>
  <c r="AU34" i="8" s="1"/>
  <c r="AU35" i="8" a="1"/>
  <c r="AU35" i="8" s="1"/>
  <c r="AU36" i="8" a="1"/>
  <c r="AU36" i="8" s="1"/>
  <c r="AU37" i="8" a="1"/>
  <c r="AU37" i="8" s="1"/>
  <c r="AU38" i="8" a="1"/>
  <c r="AU38" i="8" s="1"/>
  <c r="AU39" i="8" a="1"/>
  <c r="AU39" i="8" s="1"/>
  <c r="AU40" i="8" a="1"/>
  <c r="AU40" i="8" s="1"/>
  <c r="AU41" i="8" a="1"/>
  <c r="AU41" i="8" s="1"/>
  <c r="AU42" i="8" a="1"/>
  <c r="AU42" i="8" s="1"/>
  <c r="AU43" i="8" a="1"/>
  <c r="AU43" i="8" s="1"/>
  <c r="AU44" i="8" a="1"/>
  <c r="AU44" i="8" s="1"/>
  <c r="AU45" i="8" a="1"/>
  <c r="AU45" i="8" s="1"/>
  <c r="AU46" i="8" a="1"/>
  <c r="AU46" i="8" s="1"/>
  <c r="AU47" i="8" a="1"/>
  <c r="AU47" i="8" s="1"/>
  <c r="AU48" i="8" a="1"/>
  <c r="AU48" i="8" s="1"/>
  <c r="AU49" i="8" a="1"/>
  <c r="AU49" i="8" s="1"/>
  <c r="AU50" i="8" a="1"/>
  <c r="AU50" i="8" s="1"/>
  <c r="AU51" i="8" a="1"/>
  <c r="AU51" i="8" s="1"/>
  <c r="AU52" i="8" a="1"/>
  <c r="AU52" i="8" s="1"/>
  <c r="AU53" i="8" a="1"/>
  <c r="AU53" i="8" s="1"/>
  <c r="AU54" i="8" a="1"/>
  <c r="AU54" i="8" s="1"/>
  <c r="AU55" i="8" a="1"/>
  <c r="AU55" i="8" s="1"/>
  <c r="AU56" i="8" a="1"/>
  <c r="AU56" i="8" s="1"/>
  <c r="AU57" i="8" a="1"/>
  <c r="AU57" i="8" s="1"/>
  <c r="AU58" i="8" a="1"/>
  <c r="AU58" i="8" s="1"/>
  <c r="AU59" i="8" a="1"/>
  <c r="AU59" i="8" s="1"/>
  <c r="AU60" i="8" a="1"/>
  <c r="AU60" i="8" s="1"/>
  <c r="AU61" i="8" a="1"/>
  <c r="AU61" i="8" s="1"/>
  <c r="AU62" i="8" a="1"/>
  <c r="AU62" i="8" s="1"/>
  <c r="AU63" i="8" a="1"/>
  <c r="AU63" i="8" s="1"/>
  <c r="AU64" i="8" a="1"/>
  <c r="AU64" i="8" s="1"/>
  <c r="AU65" i="8" a="1"/>
  <c r="AU65" i="8" s="1"/>
  <c r="AU66" i="8" a="1"/>
  <c r="AU66" i="8" s="1"/>
  <c r="AU67" i="8" a="1"/>
  <c r="AU67" i="8" s="1"/>
  <c r="AU68" i="8" a="1"/>
  <c r="AU68" i="8" s="1"/>
  <c r="AU69" i="8" a="1"/>
  <c r="AU69" i="8" s="1"/>
  <c r="AU70" i="8" a="1"/>
  <c r="AU70" i="8" s="1"/>
  <c r="AU71" i="8" a="1"/>
  <c r="AU71" i="8" s="1"/>
  <c r="AU72" i="8" a="1"/>
  <c r="AU72" i="8" s="1"/>
  <c r="AU73" i="8" a="1"/>
  <c r="AU73" i="8" s="1"/>
  <c r="AU74" i="8" a="1"/>
  <c r="AU74" i="8" s="1"/>
  <c r="AU75" i="8" a="1"/>
  <c r="AU75" i="8" s="1"/>
  <c r="AU76" i="8" a="1"/>
  <c r="AU76" i="8" s="1"/>
  <c r="AU77" i="8" a="1"/>
  <c r="AU77" i="8" s="1"/>
  <c r="AU78" i="8" a="1"/>
  <c r="AU78" i="8" s="1"/>
  <c r="AU79" i="8" a="1"/>
  <c r="AU79" i="8" s="1"/>
  <c r="AU80" i="8" a="1"/>
  <c r="AU80" i="8" s="1"/>
  <c r="AU81" i="8" a="1"/>
  <c r="AU81" i="8" s="1"/>
  <c r="AU82" i="8" a="1"/>
  <c r="AU82" i="8" s="1"/>
  <c r="AU83" i="8" a="1"/>
  <c r="AU83" i="8" s="1"/>
  <c r="AU84" i="8" a="1"/>
  <c r="AU84" i="8" s="1"/>
  <c r="AU85" i="8" a="1"/>
  <c r="AU85" i="8" s="1"/>
  <c r="AU86" i="8" a="1"/>
  <c r="AU86" i="8" s="1"/>
  <c r="AU87" i="8" a="1"/>
  <c r="AU87" i="8" s="1"/>
  <c r="AU88" i="8" a="1"/>
  <c r="AU88" i="8" s="1"/>
  <c r="AU89" i="8" a="1"/>
  <c r="AU89" i="8" s="1"/>
  <c r="AU90" i="8" a="1"/>
  <c r="AU90" i="8" s="1"/>
  <c r="AU91" i="8" a="1"/>
  <c r="AU91" i="8" s="1"/>
  <c r="AU92" i="8" a="1"/>
  <c r="AU92" i="8" s="1"/>
  <c r="AU93" i="8" a="1"/>
  <c r="AU93" i="8" s="1"/>
  <c r="AU94" i="8" a="1"/>
  <c r="AU94" i="8" s="1"/>
  <c r="AU95" i="8" a="1"/>
  <c r="AU95" i="8" s="1"/>
  <c r="AU96" i="8" a="1"/>
  <c r="AU96" i="8" s="1"/>
  <c r="AU97" i="8" a="1"/>
  <c r="AU97" i="8" s="1"/>
  <c r="AU98" i="8" a="1"/>
  <c r="AU98" i="8" s="1"/>
  <c r="AU99" i="8" a="1"/>
  <c r="AU99" i="8" s="1"/>
  <c r="AU100" i="8" a="1"/>
  <c r="AU100" i="8" s="1"/>
  <c r="AU101" i="8" a="1"/>
  <c r="AU101" i="8" s="1"/>
  <c r="AU102" i="8" a="1"/>
  <c r="AU102" i="8" s="1"/>
  <c r="AU103" i="8" a="1"/>
  <c r="AU103" i="8" s="1"/>
  <c r="AU104" i="8" a="1"/>
  <c r="AU104" i="8" s="1"/>
  <c r="AU105" i="8" a="1"/>
  <c r="AU105" i="8" s="1"/>
  <c r="AU106" i="8" a="1"/>
  <c r="AU106" i="8" s="1"/>
  <c r="AU107" i="8" a="1"/>
  <c r="AU107" i="8" s="1"/>
  <c r="AU108" i="8" a="1"/>
  <c r="AU108" i="8" s="1"/>
  <c r="AU109" i="8" a="1"/>
  <c r="AU109" i="8" s="1"/>
  <c r="AU110" i="8" a="1"/>
  <c r="AU110" i="8" s="1"/>
  <c r="AU111" i="8" a="1"/>
  <c r="AU111" i="8" s="1"/>
  <c r="AU112" i="8" a="1"/>
  <c r="AU112" i="8" s="1"/>
  <c r="AU113" i="8" a="1"/>
  <c r="AU113" i="8" s="1"/>
  <c r="AU114" i="8" a="1"/>
  <c r="AU114" i="8" s="1"/>
  <c r="AU115" i="8" a="1"/>
  <c r="AU115" i="8" s="1"/>
  <c r="AU116" i="8" a="1"/>
  <c r="AU116" i="8" s="1"/>
  <c r="AU117" i="8" a="1"/>
  <c r="AU117" i="8" s="1"/>
  <c r="AQ18" i="8" a="1"/>
  <c r="AQ18" i="8" s="1"/>
  <c r="AQ19" i="8" a="1"/>
  <c r="AQ19" i="8" s="1"/>
  <c r="AQ20" i="8" a="1"/>
  <c r="AQ20" i="8" s="1"/>
  <c r="AQ21" i="8" a="1"/>
  <c r="AQ21" i="8" s="1"/>
  <c r="AQ22" i="8" a="1"/>
  <c r="AQ22" i="8" s="1"/>
  <c r="AQ23" i="8" a="1"/>
  <c r="AQ23" i="8" s="1"/>
  <c r="AQ24" i="8" a="1"/>
  <c r="AQ24" i="8" s="1"/>
  <c r="AQ25" i="8" a="1"/>
  <c r="AQ25" i="8" s="1"/>
  <c r="AQ26" i="8" a="1"/>
  <c r="AQ26" i="8" s="1"/>
  <c r="AQ27" i="8" a="1"/>
  <c r="AQ27" i="8" s="1"/>
  <c r="AQ28" i="8" a="1"/>
  <c r="AQ28" i="8" s="1"/>
  <c r="AQ29" i="8" a="1"/>
  <c r="AQ29" i="8" s="1"/>
  <c r="AQ30" i="8" a="1"/>
  <c r="AQ30" i="8" s="1"/>
  <c r="AQ31" i="8" a="1"/>
  <c r="AQ31" i="8" s="1"/>
  <c r="AQ32" i="8" a="1"/>
  <c r="AQ32" i="8" s="1"/>
  <c r="AQ33" i="8" a="1"/>
  <c r="AQ33" i="8" s="1"/>
  <c r="AQ34" i="8" a="1"/>
  <c r="AQ34" i="8" s="1"/>
  <c r="AQ35" i="8" a="1"/>
  <c r="AQ35" i="8" s="1"/>
  <c r="AQ36" i="8" a="1"/>
  <c r="AQ36" i="8" s="1"/>
  <c r="AQ37" i="8" a="1"/>
  <c r="AQ37" i="8" s="1"/>
  <c r="AQ38" i="8" a="1"/>
  <c r="AQ38" i="8" s="1"/>
  <c r="AQ39" i="8" a="1"/>
  <c r="AQ39" i="8" s="1"/>
  <c r="AQ40" i="8" a="1"/>
  <c r="AQ40" i="8" s="1"/>
  <c r="AQ41" i="8" a="1"/>
  <c r="AQ41" i="8" s="1"/>
  <c r="AQ42" i="8" a="1"/>
  <c r="AQ42" i="8" s="1"/>
  <c r="AQ43" i="8" a="1"/>
  <c r="AQ43" i="8" s="1"/>
  <c r="AQ44" i="8" a="1"/>
  <c r="AQ44" i="8" s="1"/>
  <c r="AQ45" i="8" a="1"/>
  <c r="AQ45" i="8" s="1"/>
  <c r="AQ46" i="8" a="1"/>
  <c r="AQ46" i="8" s="1"/>
  <c r="AQ47" i="8" a="1"/>
  <c r="AQ47" i="8" s="1"/>
  <c r="AQ48" i="8" a="1"/>
  <c r="AQ48" i="8" s="1"/>
  <c r="AQ49" i="8" a="1"/>
  <c r="AQ49" i="8" s="1"/>
  <c r="AQ50" i="8" a="1"/>
  <c r="AQ50" i="8" s="1"/>
  <c r="AQ51" i="8" a="1"/>
  <c r="AQ51" i="8" s="1"/>
  <c r="AQ52" i="8" a="1"/>
  <c r="AQ52" i="8" s="1"/>
  <c r="AQ53" i="8" a="1"/>
  <c r="AQ53" i="8" s="1"/>
  <c r="AQ54" i="8" a="1"/>
  <c r="AQ54" i="8" s="1"/>
  <c r="AQ55" i="8" a="1"/>
  <c r="AQ55" i="8" s="1"/>
  <c r="AQ56" i="8" a="1"/>
  <c r="AQ56" i="8" s="1"/>
  <c r="AQ57" i="8" a="1"/>
  <c r="AQ57" i="8" s="1"/>
  <c r="AQ58" i="8" a="1"/>
  <c r="AQ58" i="8" s="1"/>
  <c r="AQ59" i="8" a="1"/>
  <c r="AQ59" i="8" s="1"/>
  <c r="AQ60" i="8" a="1"/>
  <c r="AQ60" i="8" s="1"/>
  <c r="AQ61" i="8" a="1"/>
  <c r="AQ61" i="8" s="1"/>
  <c r="AQ62" i="8" a="1"/>
  <c r="AQ62" i="8" s="1"/>
  <c r="AQ63" i="8" a="1"/>
  <c r="AQ63" i="8" s="1"/>
  <c r="AQ64" i="8" a="1"/>
  <c r="AQ64" i="8" s="1"/>
  <c r="AQ65" i="8" a="1"/>
  <c r="AQ65" i="8" s="1"/>
  <c r="AQ66" i="8" a="1"/>
  <c r="AQ66" i="8" s="1"/>
  <c r="AQ67" i="8" a="1"/>
  <c r="AQ67" i="8" s="1"/>
  <c r="AQ68" i="8" a="1"/>
  <c r="AQ68" i="8" s="1"/>
  <c r="AQ69" i="8" a="1"/>
  <c r="AQ69" i="8" s="1"/>
  <c r="AQ70" i="8" a="1"/>
  <c r="AQ70" i="8" s="1"/>
  <c r="AQ71" i="8" a="1"/>
  <c r="AQ71" i="8" s="1"/>
  <c r="AQ72" i="8" a="1"/>
  <c r="AQ72" i="8" s="1"/>
  <c r="AQ73" i="8" a="1"/>
  <c r="AQ73" i="8" s="1"/>
  <c r="AQ74" i="8" a="1"/>
  <c r="AQ74" i="8" s="1"/>
  <c r="AQ75" i="8" a="1"/>
  <c r="AQ75" i="8" s="1"/>
  <c r="AQ76" i="8" a="1"/>
  <c r="AQ76" i="8" s="1"/>
  <c r="AQ77" i="8" a="1"/>
  <c r="AQ77" i="8" s="1"/>
  <c r="AQ78" i="8" a="1"/>
  <c r="AQ78" i="8" s="1"/>
  <c r="AQ79" i="8" a="1"/>
  <c r="AQ79" i="8" s="1"/>
  <c r="AQ80" i="8" a="1"/>
  <c r="AQ80" i="8" s="1"/>
  <c r="AQ81" i="8" a="1"/>
  <c r="AQ81" i="8" s="1"/>
  <c r="AQ82" i="8" a="1"/>
  <c r="AQ82" i="8" s="1"/>
  <c r="AQ83" i="8" a="1"/>
  <c r="AQ83" i="8" s="1"/>
  <c r="AQ84" i="8" a="1"/>
  <c r="AQ84" i="8" s="1"/>
  <c r="AQ85" i="8" a="1"/>
  <c r="AQ85" i="8" s="1"/>
  <c r="AQ86" i="8" a="1"/>
  <c r="AQ86" i="8" s="1"/>
  <c r="AQ87" i="8" a="1"/>
  <c r="AQ87" i="8" s="1"/>
  <c r="AQ88" i="8" a="1"/>
  <c r="AQ88" i="8" s="1"/>
  <c r="AQ89" i="8" a="1"/>
  <c r="AQ89" i="8" s="1"/>
  <c r="AQ90" i="8" a="1"/>
  <c r="AQ90" i="8" s="1"/>
  <c r="AQ91" i="8" a="1"/>
  <c r="AQ91" i="8" s="1"/>
  <c r="AQ92" i="8" a="1"/>
  <c r="AQ92" i="8" s="1"/>
  <c r="AQ93" i="8" a="1"/>
  <c r="AQ93" i="8" s="1"/>
  <c r="AQ94" i="8" a="1"/>
  <c r="AQ94" i="8" s="1"/>
  <c r="AQ95" i="8" a="1"/>
  <c r="AQ95" i="8" s="1"/>
  <c r="AQ96" i="8" a="1"/>
  <c r="AQ96" i="8" s="1"/>
  <c r="AQ97" i="8" a="1"/>
  <c r="AQ97" i="8" s="1"/>
  <c r="AQ98" i="8" a="1"/>
  <c r="AQ98" i="8" s="1"/>
  <c r="AQ99" i="8" a="1"/>
  <c r="AQ99" i="8" s="1"/>
  <c r="AQ100" i="8" a="1"/>
  <c r="AQ100" i="8" s="1"/>
  <c r="AQ101" i="8" a="1"/>
  <c r="AQ101" i="8" s="1"/>
  <c r="AQ102" i="8" a="1"/>
  <c r="AQ102" i="8" s="1"/>
  <c r="AQ103" i="8" a="1"/>
  <c r="AQ103" i="8" s="1"/>
  <c r="AQ104" i="8" a="1"/>
  <c r="AQ104" i="8" s="1"/>
  <c r="AQ105" i="8" a="1"/>
  <c r="AQ105" i="8" s="1"/>
  <c r="AQ106" i="8" a="1"/>
  <c r="AQ106" i="8" s="1"/>
  <c r="AQ107" i="8" a="1"/>
  <c r="AQ107" i="8" s="1"/>
  <c r="AQ108" i="8" a="1"/>
  <c r="AQ108" i="8" s="1"/>
  <c r="AQ109" i="8" a="1"/>
  <c r="AQ109" i="8" s="1"/>
  <c r="AQ110" i="8" a="1"/>
  <c r="AQ110" i="8" s="1"/>
  <c r="AQ111" i="8" a="1"/>
  <c r="AQ111" i="8" s="1"/>
  <c r="AQ112" i="8" a="1"/>
  <c r="AQ112" i="8" s="1"/>
  <c r="AQ113" i="8" a="1"/>
  <c r="AQ113" i="8" s="1"/>
  <c r="AQ114" i="8" a="1"/>
  <c r="AQ114" i="8" s="1"/>
  <c r="AQ115" i="8" a="1"/>
  <c r="AQ115" i="8" s="1"/>
  <c r="AQ116" i="8" a="1"/>
  <c r="AQ116" i="8" s="1"/>
  <c r="AQ117" i="8" a="1"/>
  <c r="AQ117" i="8" s="1"/>
  <c r="AQ17" i="8" a="1"/>
  <c r="AQ17" i="8" s="1"/>
  <c r="AM17" i="8" a="1"/>
  <c r="AM17" i="8" s="1"/>
  <c r="AM18" i="8" a="1"/>
  <c r="AM18" i="8" s="1"/>
  <c r="AM19" i="8" a="1"/>
  <c r="AM19" i="8" s="1"/>
  <c r="AM20" i="8" a="1"/>
  <c r="AM20" i="8" s="1"/>
  <c r="AM21" i="8" a="1"/>
  <c r="AM21" i="8" s="1"/>
  <c r="AM22" i="8" a="1"/>
  <c r="AM22" i="8" s="1"/>
  <c r="AM23" i="8" a="1"/>
  <c r="AM23" i="8" s="1"/>
  <c r="AM24" i="8" a="1"/>
  <c r="AM24" i="8" s="1"/>
  <c r="AM25" i="8" a="1"/>
  <c r="AM25" i="8" s="1"/>
  <c r="AM26" i="8" a="1"/>
  <c r="AM26" i="8" s="1"/>
  <c r="AM27" i="8" a="1"/>
  <c r="AM27" i="8" s="1"/>
  <c r="AM28" i="8" a="1"/>
  <c r="AM28" i="8" s="1"/>
  <c r="AM29" i="8" a="1"/>
  <c r="AM29" i="8" s="1"/>
  <c r="AM30" i="8" a="1"/>
  <c r="AM30" i="8" s="1"/>
  <c r="AM31" i="8" a="1"/>
  <c r="AM31" i="8" s="1"/>
  <c r="AM32" i="8" a="1"/>
  <c r="AM32" i="8" s="1"/>
  <c r="AM33" i="8" a="1"/>
  <c r="AM33" i="8" s="1"/>
  <c r="AM34" i="8" a="1"/>
  <c r="AM34" i="8" s="1"/>
  <c r="AM35" i="8" a="1"/>
  <c r="AM35" i="8" s="1"/>
  <c r="AM36" i="8" a="1"/>
  <c r="AM36" i="8" s="1"/>
  <c r="AM37" i="8" a="1"/>
  <c r="AM37" i="8" s="1"/>
  <c r="AM38" i="8" a="1"/>
  <c r="AM38" i="8" s="1"/>
  <c r="AM39" i="8" a="1"/>
  <c r="AM39" i="8" s="1"/>
  <c r="AM40" i="8" a="1"/>
  <c r="AM40" i="8" s="1"/>
  <c r="AM41" i="8" a="1"/>
  <c r="AM41" i="8" s="1"/>
  <c r="AM42" i="8" a="1"/>
  <c r="AM42" i="8" s="1"/>
  <c r="AM43" i="8" a="1"/>
  <c r="AM43" i="8" s="1"/>
  <c r="AM44" i="8" a="1"/>
  <c r="AM44" i="8" s="1"/>
  <c r="AM45" i="8" a="1"/>
  <c r="AM45" i="8" s="1"/>
  <c r="AM46" i="8" a="1"/>
  <c r="AM46" i="8" s="1"/>
  <c r="AM47" i="8" a="1"/>
  <c r="AM47" i="8" s="1"/>
  <c r="AM48" i="8" a="1"/>
  <c r="AM48" i="8" s="1"/>
  <c r="AM49" i="8" a="1"/>
  <c r="AM49" i="8" s="1"/>
  <c r="AM50" i="8" a="1"/>
  <c r="AM50" i="8" s="1"/>
  <c r="AM51" i="8" a="1"/>
  <c r="AM51" i="8" s="1"/>
  <c r="AM52" i="8" a="1"/>
  <c r="AM52" i="8" s="1"/>
  <c r="AM53" i="8" a="1"/>
  <c r="AM53" i="8" s="1"/>
  <c r="AM54" i="8" a="1"/>
  <c r="AM54" i="8" s="1"/>
  <c r="AM55" i="8" a="1"/>
  <c r="AM55" i="8" s="1"/>
  <c r="AM56" i="8" a="1"/>
  <c r="AM56" i="8" s="1"/>
  <c r="AM57" i="8" a="1"/>
  <c r="AM57" i="8" s="1"/>
  <c r="AM58" i="8" a="1"/>
  <c r="AM58" i="8" s="1"/>
  <c r="AM59" i="8" a="1"/>
  <c r="AM59" i="8" s="1"/>
  <c r="AM60" i="8" a="1"/>
  <c r="AM60" i="8" s="1"/>
  <c r="AM61" i="8" a="1"/>
  <c r="AM61" i="8" s="1"/>
  <c r="AM62" i="8" a="1"/>
  <c r="AM62" i="8" s="1"/>
  <c r="AM63" i="8" a="1"/>
  <c r="AM63" i="8" s="1"/>
  <c r="AM64" i="8" a="1"/>
  <c r="AM64" i="8" s="1"/>
  <c r="AM65" i="8" a="1"/>
  <c r="AM65" i="8" s="1"/>
  <c r="AM66" i="8" a="1"/>
  <c r="AM66" i="8" s="1"/>
  <c r="AM67" i="8" a="1"/>
  <c r="AM67" i="8" s="1"/>
  <c r="AM68" i="8" a="1"/>
  <c r="AM68" i="8" s="1"/>
  <c r="AM69" i="8" a="1"/>
  <c r="AM69" i="8" s="1"/>
  <c r="AM70" i="8" a="1"/>
  <c r="AM70" i="8" s="1"/>
  <c r="AM71" i="8" a="1"/>
  <c r="AM71" i="8" s="1"/>
  <c r="AM72" i="8" a="1"/>
  <c r="AM72" i="8" s="1"/>
  <c r="AM73" i="8" a="1"/>
  <c r="AM73" i="8" s="1"/>
  <c r="AM74" i="8" a="1"/>
  <c r="AM74" i="8" s="1"/>
  <c r="AM75" i="8" a="1"/>
  <c r="AM75" i="8" s="1"/>
  <c r="AM76" i="8" a="1"/>
  <c r="AM76" i="8" s="1"/>
  <c r="AM77" i="8" a="1"/>
  <c r="AM77" i="8" s="1"/>
  <c r="AM78" i="8" a="1"/>
  <c r="AM78" i="8" s="1"/>
  <c r="AM79" i="8" a="1"/>
  <c r="AM79" i="8" s="1"/>
  <c r="AM80" i="8" a="1"/>
  <c r="AM80" i="8" s="1"/>
  <c r="AM81" i="8" a="1"/>
  <c r="AM81" i="8" s="1"/>
  <c r="AM82" i="8" a="1"/>
  <c r="AM82" i="8" s="1"/>
  <c r="AM83" i="8" a="1"/>
  <c r="AM83" i="8" s="1"/>
  <c r="AM84" i="8" a="1"/>
  <c r="AM84" i="8" s="1"/>
  <c r="AM85" i="8" a="1"/>
  <c r="AM85" i="8" s="1"/>
  <c r="AM86" i="8" a="1"/>
  <c r="AM86" i="8" s="1"/>
  <c r="AM87" i="8" a="1"/>
  <c r="AM87" i="8" s="1"/>
  <c r="AM88" i="8" a="1"/>
  <c r="AM88" i="8" s="1"/>
  <c r="AM89" i="8" a="1"/>
  <c r="AM89" i="8" s="1"/>
  <c r="AM90" i="8" a="1"/>
  <c r="AM90" i="8" s="1"/>
  <c r="AM91" i="8" a="1"/>
  <c r="AM91" i="8" s="1"/>
  <c r="AM92" i="8" a="1"/>
  <c r="AM92" i="8" s="1"/>
  <c r="AM93" i="8" a="1"/>
  <c r="AM93" i="8" s="1"/>
  <c r="AM94" i="8" a="1"/>
  <c r="AM94" i="8" s="1"/>
  <c r="AM95" i="8" a="1"/>
  <c r="AM95" i="8" s="1"/>
  <c r="AM96" i="8" a="1"/>
  <c r="AM96" i="8" s="1"/>
  <c r="AM97" i="8" a="1"/>
  <c r="AM97" i="8" s="1"/>
  <c r="AM98" i="8" a="1"/>
  <c r="AM98" i="8" s="1"/>
  <c r="AM99" i="8" a="1"/>
  <c r="AM99" i="8" s="1"/>
  <c r="AM100" i="8" a="1"/>
  <c r="AM100" i="8" s="1"/>
  <c r="AM101" i="8" a="1"/>
  <c r="AM101" i="8" s="1"/>
  <c r="AM102" i="8" a="1"/>
  <c r="AM102" i="8" s="1"/>
  <c r="AM103" i="8" a="1"/>
  <c r="AM103" i="8" s="1"/>
  <c r="AM104" i="8" a="1"/>
  <c r="AM104" i="8" s="1"/>
  <c r="AM105" i="8" a="1"/>
  <c r="AM105" i="8" s="1"/>
  <c r="AM106" i="8" a="1"/>
  <c r="AM106" i="8" s="1"/>
  <c r="AM107" i="8" a="1"/>
  <c r="AM107" i="8" s="1"/>
  <c r="AM108" i="8" a="1"/>
  <c r="AM108" i="8" s="1"/>
  <c r="AM109" i="8" a="1"/>
  <c r="AM109" i="8" s="1"/>
  <c r="AM110" i="8" a="1"/>
  <c r="AM110" i="8" s="1"/>
  <c r="AM111" i="8" a="1"/>
  <c r="AM111" i="8" s="1"/>
  <c r="AM112" i="8" a="1"/>
  <c r="AM112" i="8" s="1"/>
  <c r="AM113" i="8" a="1"/>
  <c r="AM113" i="8" s="1"/>
  <c r="AM114" i="8" a="1"/>
  <c r="AM114" i="8" s="1"/>
  <c r="AM115" i="8" a="1"/>
  <c r="AM115" i="8" s="1"/>
  <c r="AM116" i="8" a="1"/>
  <c r="AM116" i="8" s="1"/>
  <c r="AM117" i="8" a="1"/>
  <c r="AM117" i="8" s="1"/>
  <c r="AI17" i="8" a="1"/>
  <c r="AI17" i="8" s="1"/>
  <c r="AI18" i="8" a="1"/>
  <c r="AI18" i="8" s="1"/>
  <c r="AI19" i="8" a="1"/>
  <c r="AI19" i="8" s="1"/>
  <c r="AI20" i="8" a="1"/>
  <c r="AI20" i="8" s="1"/>
  <c r="AI21" i="8" a="1"/>
  <c r="AI21" i="8" s="1"/>
  <c r="AI22" i="8" a="1"/>
  <c r="AI22" i="8" s="1"/>
  <c r="AI23" i="8" a="1"/>
  <c r="AI23" i="8" s="1"/>
  <c r="AI24" i="8" a="1"/>
  <c r="AI24" i="8" s="1"/>
  <c r="AI25" i="8" a="1"/>
  <c r="AI25" i="8" s="1"/>
  <c r="AI26" i="8" a="1"/>
  <c r="AI26" i="8" s="1"/>
  <c r="AI27" i="8" a="1"/>
  <c r="AI27" i="8" s="1"/>
  <c r="AI28" i="8" a="1"/>
  <c r="AI28" i="8" s="1"/>
  <c r="AI29" i="8" a="1"/>
  <c r="AI29" i="8" s="1"/>
  <c r="AI30" i="8" a="1"/>
  <c r="AI30" i="8" s="1"/>
  <c r="AI31" i="8" a="1"/>
  <c r="AI31" i="8" s="1"/>
  <c r="AI32" i="8" a="1"/>
  <c r="AI32" i="8" s="1"/>
  <c r="AI33" i="8" a="1"/>
  <c r="AI33" i="8" s="1"/>
  <c r="AI34" i="8" a="1"/>
  <c r="AI34" i="8" s="1"/>
  <c r="AI35" i="8" a="1"/>
  <c r="AI35" i="8" s="1"/>
  <c r="AI36" i="8" a="1"/>
  <c r="AI36" i="8" s="1"/>
  <c r="AI37" i="8" a="1"/>
  <c r="AI37" i="8" s="1"/>
  <c r="AI38" i="8" a="1"/>
  <c r="AI38" i="8" s="1"/>
  <c r="AI39" i="8" a="1"/>
  <c r="AI39" i="8" s="1"/>
  <c r="AI40" i="8" a="1"/>
  <c r="AI40" i="8" s="1"/>
  <c r="AI41" i="8" a="1"/>
  <c r="AI41" i="8" s="1"/>
  <c r="AI42" i="8" a="1"/>
  <c r="AI42" i="8" s="1"/>
  <c r="AI43" i="8" a="1"/>
  <c r="AI43" i="8" s="1"/>
  <c r="AI44" i="8" a="1"/>
  <c r="AI44" i="8" s="1"/>
  <c r="AI45" i="8" a="1"/>
  <c r="AI45" i="8" s="1"/>
  <c r="AI46" i="8" a="1"/>
  <c r="AI46" i="8" s="1"/>
  <c r="AI47" i="8" a="1"/>
  <c r="AI47" i="8" s="1"/>
  <c r="AI48" i="8" a="1"/>
  <c r="AI48" i="8" s="1"/>
  <c r="AI49" i="8" a="1"/>
  <c r="AI49" i="8" s="1"/>
  <c r="AI50" i="8" a="1"/>
  <c r="AI50" i="8" s="1"/>
  <c r="AI51" i="8" a="1"/>
  <c r="AI51" i="8" s="1"/>
  <c r="AI52" i="8" a="1"/>
  <c r="AI52" i="8" s="1"/>
  <c r="AI53" i="8" a="1"/>
  <c r="AI53" i="8" s="1"/>
  <c r="AI54" i="8" a="1"/>
  <c r="AI54" i="8" s="1"/>
  <c r="AI55" i="8" a="1"/>
  <c r="AI55" i="8" s="1"/>
  <c r="AI56" i="8" a="1"/>
  <c r="AI56" i="8" s="1"/>
  <c r="AI57" i="8" a="1"/>
  <c r="AI57" i="8" s="1"/>
  <c r="AI58" i="8" a="1"/>
  <c r="AI58" i="8" s="1"/>
  <c r="AI59" i="8" a="1"/>
  <c r="AI59" i="8" s="1"/>
  <c r="AI60" i="8" a="1"/>
  <c r="AI60" i="8" s="1"/>
  <c r="AI61" i="8" a="1"/>
  <c r="AI61" i="8" s="1"/>
  <c r="AI62" i="8" a="1"/>
  <c r="AI62" i="8" s="1"/>
  <c r="AI63" i="8" a="1"/>
  <c r="AI63" i="8" s="1"/>
  <c r="AI64" i="8" a="1"/>
  <c r="AI64" i="8" s="1"/>
  <c r="AI65" i="8" a="1"/>
  <c r="AI65" i="8" s="1"/>
  <c r="AI66" i="8" a="1"/>
  <c r="AI66" i="8" s="1"/>
  <c r="AI67" i="8" a="1"/>
  <c r="AI67" i="8" s="1"/>
  <c r="AI68" i="8" a="1"/>
  <c r="AI68" i="8" s="1"/>
  <c r="AI69" i="8" a="1"/>
  <c r="AI69" i="8" s="1"/>
  <c r="AI70" i="8" a="1"/>
  <c r="AI70" i="8" s="1"/>
  <c r="AI71" i="8" a="1"/>
  <c r="AI71" i="8" s="1"/>
  <c r="AI72" i="8" a="1"/>
  <c r="AI72" i="8" s="1"/>
  <c r="AI73" i="8" a="1"/>
  <c r="AI73" i="8" s="1"/>
  <c r="AI74" i="8" a="1"/>
  <c r="AI74" i="8" s="1"/>
  <c r="AI75" i="8" a="1"/>
  <c r="AI75" i="8" s="1"/>
  <c r="AI76" i="8" a="1"/>
  <c r="AI76" i="8" s="1"/>
  <c r="AI77" i="8" a="1"/>
  <c r="AI77" i="8" s="1"/>
  <c r="AI78" i="8" a="1"/>
  <c r="AI78" i="8" s="1"/>
  <c r="AI79" i="8" a="1"/>
  <c r="AI79" i="8" s="1"/>
  <c r="AI80" i="8" a="1"/>
  <c r="AI80" i="8" s="1"/>
  <c r="AI81" i="8" a="1"/>
  <c r="AI81" i="8" s="1"/>
  <c r="AI82" i="8" a="1"/>
  <c r="AI82" i="8" s="1"/>
  <c r="AI83" i="8" a="1"/>
  <c r="AI83" i="8" s="1"/>
  <c r="AI84" i="8" a="1"/>
  <c r="AI84" i="8" s="1"/>
  <c r="AI85" i="8" a="1"/>
  <c r="AI85" i="8" s="1"/>
  <c r="AI86" i="8" a="1"/>
  <c r="AI86" i="8" s="1"/>
  <c r="AI87" i="8" a="1"/>
  <c r="AI87" i="8" s="1"/>
  <c r="AI88" i="8" a="1"/>
  <c r="AI88" i="8" s="1"/>
  <c r="AI89" i="8" a="1"/>
  <c r="AI89" i="8" s="1"/>
  <c r="AI90" i="8" a="1"/>
  <c r="AI90" i="8" s="1"/>
  <c r="AI91" i="8" a="1"/>
  <c r="AI91" i="8" s="1"/>
  <c r="AI92" i="8" a="1"/>
  <c r="AI92" i="8" s="1"/>
  <c r="AI93" i="8" a="1"/>
  <c r="AI93" i="8" s="1"/>
  <c r="AI94" i="8" a="1"/>
  <c r="AI94" i="8" s="1"/>
  <c r="AI95" i="8" a="1"/>
  <c r="AI95" i="8" s="1"/>
  <c r="AI96" i="8" a="1"/>
  <c r="AI96" i="8" s="1"/>
  <c r="AI97" i="8" a="1"/>
  <c r="AI97" i="8" s="1"/>
  <c r="AI98" i="8" a="1"/>
  <c r="AI98" i="8" s="1"/>
  <c r="AI99" i="8" a="1"/>
  <c r="AI99" i="8" s="1"/>
  <c r="AI100" i="8" a="1"/>
  <c r="AI100" i="8" s="1"/>
  <c r="AI101" i="8" a="1"/>
  <c r="AI101" i="8" s="1"/>
  <c r="AI102" i="8" a="1"/>
  <c r="AI102" i="8" s="1"/>
  <c r="AI103" i="8" a="1"/>
  <c r="AI103" i="8" s="1"/>
  <c r="AI104" i="8" a="1"/>
  <c r="AI104" i="8" s="1"/>
  <c r="AI105" i="8" a="1"/>
  <c r="AI105" i="8" s="1"/>
  <c r="AI106" i="8" a="1"/>
  <c r="AI106" i="8" s="1"/>
  <c r="AI107" i="8" a="1"/>
  <c r="AI107" i="8" s="1"/>
  <c r="AI108" i="8" a="1"/>
  <c r="AI108" i="8" s="1"/>
  <c r="AI109" i="8" a="1"/>
  <c r="AI109" i="8" s="1"/>
  <c r="AI110" i="8" a="1"/>
  <c r="AI110" i="8" s="1"/>
  <c r="AI111" i="8" a="1"/>
  <c r="AI111" i="8" s="1"/>
  <c r="AI112" i="8" a="1"/>
  <c r="AI112" i="8" s="1"/>
  <c r="AI113" i="8" a="1"/>
  <c r="AI113" i="8" s="1"/>
  <c r="AI114" i="8" a="1"/>
  <c r="AI114" i="8" s="1"/>
  <c r="AI115" i="8" a="1"/>
  <c r="AI115" i="8" s="1"/>
  <c r="AI116" i="8" a="1"/>
  <c r="AI116" i="8" s="1"/>
  <c r="AI117" i="8" a="1"/>
  <c r="AI117" i="8" s="1"/>
  <c r="AE18" i="8" a="1"/>
  <c r="AE18" i="8" s="1"/>
  <c r="AE19" i="8" a="1"/>
  <c r="AE19" i="8" s="1"/>
  <c r="AE20" i="8" a="1"/>
  <c r="AE20" i="8" s="1"/>
  <c r="AE21" i="8" a="1"/>
  <c r="AE21" i="8" s="1"/>
  <c r="AE22" i="8" a="1"/>
  <c r="AE22" i="8" s="1"/>
  <c r="AE23" i="8" a="1"/>
  <c r="AE23" i="8" s="1"/>
  <c r="AE24" i="8" a="1"/>
  <c r="AE24" i="8" s="1"/>
  <c r="AE25" i="8" a="1"/>
  <c r="AE25" i="8" s="1"/>
  <c r="AE26" i="8" a="1"/>
  <c r="AE26" i="8" s="1"/>
  <c r="AE27" i="8" a="1"/>
  <c r="AE27" i="8" s="1"/>
  <c r="AE28" i="8" a="1"/>
  <c r="AE28" i="8" s="1"/>
  <c r="AE29" i="8" a="1"/>
  <c r="AE29" i="8" s="1"/>
  <c r="AE30" i="8" a="1"/>
  <c r="AE30" i="8" s="1"/>
  <c r="AE31" i="8" a="1"/>
  <c r="AE31" i="8" s="1"/>
  <c r="AE32" i="8" a="1"/>
  <c r="AE32" i="8" s="1"/>
  <c r="AE33" i="8" a="1"/>
  <c r="AE33" i="8" s="1"/>
  <c r="AE34" i="8" a="1"/>
  <c r="AE34" i="8" s="1"/>
  <c r="AE35" i="8" a="1"/>
  <c r="AE35" i="8" s="1"/>
  <c r="AE36" i="8" a="1"/>
  <c r="AE36" i="8" s="1"/>
  <c r="AE37" i="8" a="1"/>
  <c r="AE37" i="8" s="1"/>
  <c r="AE38" i="8" a="1"/>
  <c r="AE38" i="8" s="1"/>
  <c r="AE39" i="8" a="1"/>
  <c r="AE39" i="8" s="1"/>
  <c r="AE40" i="8" a="1"/>
  <c r="AE40" i="8" s="1"/>
  <c r="AE41" i="8" a="1"/>
  <c r="AE41" i="8" s="1"/>
  <c r="AE42" i="8" a="1"/>
  <c r="AE42" i="8" s="1"/>
  <c r="AE43" i="8" a="1"/>
  <c r="AE43" i="8" s="1"/>
  <c r="AE44" i="8" a="1"/>
  <c r="AE44" i="8" s="1"/>
  <c r="AE45" i="8" a="1"/>
  <c r="AE45" i="8" s="1"/>
  <c r="AE46" i="8" a="1"/>
  <c r="AE46" i="8" s="1"/>
  <c r="AE47" i="8" a="1"/>
  <c r="AE47" i="8" s="1"/>
  <c r="AE48" i="8" a="1"/>
  <c r="AE48" i="8" s="1"/>
  <c r="AE49" i="8" a="1"/>
  <c r="AE49" i="8" s="1"/>
  <c r="AE50" i="8" a="1"/>
  <c r="AE50" i="8" s="1"/>
  <c r="AE51" i="8" a="1"/>
  <c r="AE51" i="8" s="1"/>
  <c r="AE52" i="8" a="1"/>
  <c r="AE52" i="8" s="1"/>
  <c r="AE53" i="8" a="1"/>
  <c r="AE53" i="8" s="1"/>
  <c r="AE54" i="8" a="1"/>
  <c r="AE54" i="8" s="1"/>
  <c r="AE55" i="8" a="1"/>
  <c r="AE55" i="8" s="1"/>
  <c r="AE56" i="8" a="1"/>
  <c r="AE56" i="8" s="1"/>
  <c r="AE57" i="8" a="1"/>
  <c r="AE57" i="8" s="1"/>
  <c r="AE58" i="8" a="1"/>
  <c r="AE58" i="8" s="1"/>
  <c r="AE59" i="8" a="1"/>
  <c r="AE59" i="8" s="1"/>
  <c r="AE60" i="8" a="1"/>
  <c r="AE60" i="8" s="1"/>
  <c r="AE61" i="8" a="1"/>
  <c r="AE61" i="8" s="1"/>
  <c r="AE62" i="8" a="1"/>
  <c r="AE62" i="8" s="1"/>
  <c r="AE63" i="8" a="1"/>
  <c r="AE63" i="8" s="1"/>
  <c r="AE64" i="8" a="1"/>
  <c r="AE64" i="8" s="1"/>
  <c r="AE65" i="8" a="1"/>
  <c r="AE65" i="8" s="1"/>
  <c r="AE66" i="8" a="1"/>
  <c r="AE66" i="8" s="1"/>
  <c r="AE67" i="8" a="1"/>
  <c r="AE67" i="8" s="1"/>
  <c r="AE68" i="8" a="1"/>
  <c r="AE68" i="8" s="1"/>
  <c r="AE69" i="8" a="1"/>
  <c r="AE69" i="8" s="1"/>
  <c r="AE70" i="8" a="1"/>
  <c r="AE70" i="8" s="1"/>
  <c r="AE71" i="8" a="1"/>
  <c r="AE71" i="8" s="1"/>
  <c r="AE72" i="8" a="1"/>
  <c r="AE72" i="8" s="1"/>
  <c r="AE73" i="8" a="1"/>
  <c r="AE73" i="8" s="1"/>
  <c r="AE74" i="8" a="1"/>
  <c r="AE74" i="8" s="1"/>
  <c r="AE75" i="8" a="1"/>
  <c r="AE75" i="8" s="1"/>
  <c r="AE76" i="8" a="1"/>
  <c r="AE76" i="8" s="1"/>
  <c r="AE77" i="8" a="1"/>
  <c r="AE77" i="8" s="1"/>
  <c r="AE78" i="8" a="1"/>
  <c r="AE78" i="8" s="1"/>
  <c r="AE79" i="8" a="1"/>
  <c r="AE79" i="8" s="1"/>
  <c r="AE80" i="8" a="1"/>
  <c r="AE80" i="8" s="1"/>
  <c r="AE81" i="8" a="1"/>
  <c r="AE81" i="8" s="1"/>
  <c r="AE82" i="8" a="1"/>
  <c r="AE82" i="8" s="1"/>
  <c r="AE83" i="8" a="1"/>
  <c r="AE83" i="8" s="1"/>
  <c r="AE84" i="8" a="1"/>
  <c r="AE84" i="8" s="1"/>
  <c r="AE85" i="8" a="1"/>
  <c r="AE85" i="8" s="1"/>
  <c r="AE86" i="8" a="1"/>
  <c r="AE86" i="8" s="1"/>
  <c r="AE87" i="8" a="1"/>
  <c r="AE87" i="8" s="1"/>
  <c r="AE88" i="8" a="1"/>
  <c r="AE88" i="8" s="1"/>
  <c r="AE89" i="8" a="1"/>
  <c r="AE89" i="8" s="1"/>
  <c r="AE90" i="8" a="1"/>
  <c r="AE90" i="8" s="1"/>
  <c r="AE91" i="8" a="1"/>
  <c r="AE91" i="8" s="1"/>
  <c r="AE92" i="8" a="1"/>
  <c r="AE92" i="8" s="1"/>
  <c r="AE93" i="8" a="1"/>
  <c r="AE93" i="8" s="1"/>
  <c r="AE94" i="8" a="1"/>
  <c r="AE94" i="8" s="1"/>
  <c r="AE95" i="8" a="1"/>
  <c r="AE95" i="8" s="1"/>
  <c r="AE96" i="8" a="1"/>
  <c r="AE96" i="8" s="1"/>
  <c r="AE97" i="8" a="1"/>
  <c r="AE97" i="8" s="1"/>
  <c r="AE98" i="8" a="1"/>
  <c r="AE98" i="8" s="1"/>
  <c r="AE99" i="8" a="1"/>
  <c r="AE99" i="8" s="1"/>
  <c r="AE100" i="8" a="1"/>
  <c r="AE100" i="8" s="1"/>
  <c r="AE101" i="8" a="1"/>
  <c r="AE101" i="8" s="1"/>
  <c r="AE102" i="8" a="1"/>
  <c r="AE102" i="8" s="1"/>
  <c r="AE103" i="8" a="1"/>
  <c r="AE103" i="8" s="1"/>
  <c r="AE104" i="8" a="1"/>
  <c r="AE104" i="8" s="1"/>
  <c r="AE105" i="8" a="1"/>
  <c r="AE105" i="8" s="1"/>
  <c r="AE106" i="8" a="1"/>
  <c r="AE106" i="8" s="1"/>
  <c r="AE107" i="8" a="1"/>
  <c r="AE107" i="8" s="1"/>
  <c r="AE108" i="8" a="1"/>
  <c r="AE108" i="8" s="1"/>
  <c r="AE109" i="8" a="1"/>
  <c r="AE109" i="8" s="1"/>
  <c r="AE110" i="8" a="1"/>
  <c r="AE110" i="8" s="1"/>
  <c r="AE111" i="8" a="1"/>
  <c r="AE111" i="8" s="1"/>
  <c r="AE112" i="8" a="1"/>
  <c r="AE112" i="8" s="1"/>
  <c r="AE113" i="8" a="1"/>
  <c r="AE113" i="8" s="1"/>
  <c r="AE114" i="8" a="1"/>
  <c r="AE114" i="8" s="1"/>
  <c r="AE115" i="8" a="1"/>
  <c r="AE115" i="8" s="1"/>
  <c r="AE116" i="8" a="1"/>
  <c r="AE116" i="8" s="1"/>
  <c r="AE117" i="8" a="1"/>
  <c r="AE117" i="8" s="1"/>
  <c r="AE17" i="8" a="1"/>
  <c r="AE17" i="8" s="1"/>
  <c r="AA18" i="8" a="1"/>
  <c r="AA18" i="8" s="1"/>
  <c r="AA19" i="8" a="1"/>
  <c r="AA19" i="8" s="1"/>
  <c r="AA20" i="8" a="1"/>
  <c r="AA20" i="8" s="1"/>
  <c r="AA21" i="8" a="1"/>
  <c r="AA21" i="8" s="1"/>
  <c r="AA22" i="8" a="1"/>
  <c r="AA22" i="8" s="1"/>
  <c r="AA23" i="8" a="1"/>
  <c r="AA23" i="8" s="1"/>
  <c r="AA24" i="8" a="1"/>
  <c r="AA24" i="8" s="1"/>
  <c r="AA25" i="8" a="1"/>
  <c r="AA25" i="8" s="1"/>
  <c r="AA26" i="8" a="1"/>
  <c r="AA26" i="8" s="1"/>
  <c r="AA27" i="8" a="1"/>
  <c r="AA27" i="8" s="1"/>
  <c r="AA28" i="8" a="1"/>
  <c r="AA28" i="8" s="1"/>
  <c r="AA29" i="8" a="1"/>
  <c r="AA29" i="8" s="1"/>
  <c r="AA30" i="8" a="1"/>
  <c r="AA30" i="8" s="1"/>
  <c r="AA31" i="8" a="1"/>
  <c r="AA31" i="8" s="1"/>
  <c r="AA32" i="8" a="1"/>
  <c r="AA32" i="8" s="1"/>
  <c r="AA33" i="8" a="1"/>
  <c r="AA33" i="8" s="1"/>
  <c r="AA34" i="8" a="1"/>
  <c r="AA34" i="8" s="1"/>
  <c r="AA35" i="8" a="1"/>
  <c r="AA35" i="8" s="1"/>
  <c r="AA36" i="8" a="1"/>
  <c r="AA36" i="8" s="1"/>
  <c r="AA37" i="8" a="1"/>
  <c r="AA37" i="8" s="1"/>
  <c r="AA38" i="8" a="1"/>
  <c r="AA38" i="8" s="1"/>
  <c r="AA39" i="8" a="1"/>
  <c r="AA39" i="8" s="1"/>
  <c r="AA40" i="8" a="1"/>
  <c r="AA40" i="8" s="1"/>
  <c r="AA41" i="8" a="1"/>
  <c r="AA41" i="8" s="1"/>
  <c r="AA42" i="8" a="1"/>
  <c r="AA42" i="8" s="1"/>
  <c r="AA43" i="8" a="1"/>
  <c r="AA43" i="8" s="1"/>
  <c r="AA44" i="8" a="1"/>
  <c r="AA44" i="8" s="1"/>
  <c r="AA45" i="8" a="1"/>
  <c r="AA45" i="8" s="1"/>
  <c r="AA46" i="8" a="1"/>
  <c r="AA46" i="8" s="1"/>
  <c r="AA47" i="8" a="1"/>
  <c r="AA47" i="8" s="1"/>
  <c r="AA48" i="8" a="1"/>
  <c r="AA48" i="8" s="1"/>
  <c r="AA49" i="8" a="1"/>
  <c r="AA49" i="8" s="1"/>
  <c r="AA50" i="8" a="1"/>
  <c r="AA50" i="8" s="1"/>
  <c r="AA51" i="8" a="1"/>
  <c r="AA51" i="8" s="1"/>
  <c r="AA52" i="8" a="1"/>
  <c r="AA52" i="8" s="1"/>
  <c r="AA53" i="8" a="1"/>
  <c r="AA53" i="8" s="1"/>
  <c r="AA54" i="8" a="1"/>
  <c r="AA54" i="8" s="1"/>
  <c r="AA55" i="8" a="1"/>
  <c r="AA55" i="8" s="1"/>
  <c r="AA56" i="8" a="1"/>
  <c r="AA56" i="8" s="1"/>
  <c r="AA57" i="8" a="1"/>
  <c r="AA57" i="8" s="1"/>
  <c r="AA58" i="8" a="1"/>
  <c r="AA58" i="8" s="1"/>
  <c r="AA59" i="8" a="1"/>
  <c r="AA59" i="8" s="1"/>
  <c r="AA60" i="8" a="1"/>
  <c r="AA60" i="8" s="1"/>
  <c r="AA61" i="8" a="1"/>
  <c r="AA61" i="8" s="1"/>
  <c r="AA62" i="8" a="1"/>
  <c r="AA62" i="8" s="1"/>
  <c r="AA63" i="8" a="1"/>
  <c r="AA63" i="8" s="1"/>
  <c r="AA64" i="8" a="1"/>
  <c r="AA64" i="8" s="1"/>
  <c r="AA65" i="8" a="1"/>
  <c r="AA65" i="8" s="1"/>
  <c r="AA66" i="8" a="1"/>
  <c r="AA66" i="8" s="1"/>
  <c r="AA67" i="8" a="1"/>
  <c r="AA67" i="8" s="1"/>
  <c r="AA68" i="8" a="1"/>
  <c r="AA68" i="8" s="1"/>
  <c r="AA69" i="8" a="1"/>
  <c r="AA69" i="8" s="1"/>
  <c r="AA70" i="8" a="1"/>
  <c r="AA70" i="8" s="1"/>
  <c r="AA71" i="8" a="1"/>
  <c r="AA71" i="8" s="1"/>
  <c r="AA72" i="8" a="1"/>
  <c r="AA72" i="8" s="1"/>
  <c r="AA73" i="8" a="1"/>
  <c r="AA73" i="8" s="1"/>
  <c r="AA74" i="8" a="1"/>
  <c r="AA74" i="8" s="1"/>
  <c r="AA75" i="8" a="1"/>
  <c r="AA75" i="8" s="1"/>
  <c r="AA76" i="8" a="1"/>
  <c r="AA76" i="8" s="1"/>
  <c r="AA77" i="8" a="1"/>
  <c r="AA77" i="8" s="1"/>
  <c r="AA78" i="8" a="1"/>
  <c r="AA78" i="8" s="1"/>
  <c r="AA79" i="8" a="1"/>
  <c r="AA79" i="8" s="1"/>
  <c r="AA80" i="8" a="1"/>
  <c r="AA80" i="8" s="1"/>
  <c r="AA81" i="8" a="1"/>
  <c r="AA81" i="8" s="1"/>
  <c r="AA82" i="8" a="1"/>
  <c r="AA82" i="8" s="1"/>
  <c r="AA83" i="8" a="1"/>
  <c r="AA83" i="8" s="1"/>
  <c r="AA84" i="8" a="1"/>
  <c r="AA84" i="8" s="1"/>
  <c r="AA85" i="8" a="1"/>
  <c r="AA85" i="8" s="1"/>
  <c r="AA86" i="8" a="1"/>
  <c r="AA86" i="8" s="1"/>
  <c r="AA87" i="8" a="1"/>
  <c r="AA87" i="8" s="1"/>
  <c r="AA88" i="8" a="1"/>
  <c r="AA88" i="8" s="1"/>
  <c r="AA89" i="8" a="1"/>
  <c r="AA89" i="8" s="1"/>
  <c r="AA90" i="8" a="1"/>
  <c r="AA90" i="8" s="1"/>
  <c r="AA91" i="8" a="1"/>
  <c r="AA91" i="8" s="1"/>
  <c r="AA92" i="8" a="1"/>
  <c r="AA92" i="8" s="1"/>
  <c r="AA93" i="8" a="1"/>
  <c r="AA93" i="8" s="1"/>
  <c r="AA94" i="8" a="1"/>
  <c r="AA94" i="8" s="1"/>
  <c r="AA95" i="8" a="1"/>
  <c r="AA95" i="8" s="1"/>
  <c r="AA96" i="8" a="1"/>
  <c r="AA96" i="8" s="1"/>
  <c r="AA97" i="8" a="1"/>
  <c r="AA97" i="8" s="1"/>
  <c r="AA98" i="8" a="1"/>
  <c r="AA98" i="8" s="1"/>
  <c r="AA99" i="8" a="1"/>
  <c r="AA99" i="8" s="1"/>
  <c r="AA100" i="8" a="1"/>
  <c r="AA100" i="8" s="1"/>
  <c r="AA101" i="8" a="1"/>
  <c r="AA101" i="8" s="1"/>
  <c r="AA102" i="8" a="1"/>
  <c r="AA102" i="8" s="1"/>
  <c r="AA103" i="8" a="1"/>
  <c r="AA103" i="8" s="1"/>
  <c r="AA104" i="8" a="1"/>
  <c r="AA104" i="8" s="1"/>
  <c r="AA105" i="8" a="1"/>
  <c r="AA105" i="8" s="1"/>
  <c r="AA106" i="8" a="1"/>
  <c r="AA106" i="8" s="1"/>
  <c r="AA107" i="8" a="1"/>
  <c r="AA107" i="8" s="1"/>
  <c r="AA108" i="8" a="1"/>
  <c r="AA108" i="8" s="1"/>
  <c r="AA109" i="8" a="1"/>
  <c r="AA109" i="8" s="1"/>
  <c r="AA110" i="8" a="1"/>
  <c r="AA110" i="8" s="1"/>
  <c r="AA111" i="8" a="1"/>
  <c r="AA111" i="8" s="1"/>
  <c r="AA112" i="8" a="1"/>
  <c r="AA112" i="8" s="1"/>
  <c r="AA113" i="8" a="1"/>
  <c r="AA113" i="8" s="1"/>
  <c r="AA114" i="8" a="1"/>
  <c r="AA114" i="8" s="1"/>
  <c r="AA115" i="8" a="1"/>
  <c r="AA115" i="8" s="1"/>
  <c r="AA116" i="8" a="1"/>
  <c r="AA116" i="8" s="1"/>
  <c r="AA117" i="8" a="1"/>
  <c r="AA117" i="8" s="1"/>
  <c r="BD103" i="14" l="1"/>
  <c r="AB94" i="14"/>
  <c r="BH94" i="14"/>
  <c r="AV81" i="13"/>
  <c r="AF91" i="13"/>
  <c r="AB31" i="14"/>
  <c r="AJ28" i="14"/>
  <c r="AR65" i="14"/>
  <c r="BD83" i="13"/>
  <c r="AN88" i="13"/>
  <c r="BD88" i="13"/>
  <c r="AJ85" i="13"/>
  <c r="BP85" i="13"/>
  <c r="BP40" i="14"/>
  <c r="AR93" i="13"/>
  <c r="AJ53" i="13"/>
  <c r="AN90" i="13"/>
  <c r="AB40" i="14"/>
  <c r="AN71" i="14"/>
  <c r="AF36" i="13"/>
  <c r="BX19" i="14"/>
  <c r="BT80" i="13"/>
  <c r="AV56" i="13"/>
  <c r="AR99" i="14"/>
  <c r="BH19" i="13"/>
  <c r="BL39" i="13"/>
  <c r="BP75" i="13"/>
  <c r="AR59" i="14"/>
  <c r="BP114" i="14"/>
  <c r="AJ45" i="13"/>
  <c r="AJ115" i="13"/>
  <c r="BD104" i="13"/>
  <c r="BT62" i="13"/>
  <c r="AF87" i="13"/>
  <c r="BL69" i="13"/>
  <c r="BH84" i="13"/>
  <c r="AF75" i="14"/>
  <c r="AB95" i="13"/>
  <c r="AR98" i="13"/>
  <c r="BP56" i="14"/>
  <c r="BT57" i="14"/>
  <c r="AN78" i="14"/>
  <c r="AB24" i="14"/>
  <c r="BX29" i="14"/>
  <c r="AR72" i="14"/>
  <c r="AR76" i="13"/>
  <c r="BD60" i="14"/>
  <c r="AF88" i="14"/>
  <c r="AV74" i="13"/>
  <c r="AB34" i="13"/>
  <c r="AB35" i="14"/>
  <c r="AJ42" i="14"/>
  <c r="AV63" i="14"/>
  <c r="AN20" i="14"/>
  <c r="AJ46" i="14"/>
  <c r="BL75" i="14"/>
  <c r="AB96" i="14"/>
  <c r="AN116" i="14"/>
  <c r="AV37" i="14"/>
  <c r="AJ83" i="14"/>
  <c r="AB49" i="13"/>
  <c r="AF97" i="13"/>
  <c r="BP107" i="13"/>
  <c r="AV41" i="14"/>
  <c r="AB45" i="14"/>
  <c r="BP50" i="14"/>
  <c r="BP70" i="14"/>
  <c r="AV73" i="14"/>
  <c r="AV106" i="14"/>
  <c r="AV78" i="13"/>
  <c r="BT95" i="13"/>
  <c r="AB99" i="13"/>
  <c r="AB103" i="13"/>
  <c r="BP115" i="13"/>
  <c r="AN116" i="13"/>
  <c r="BP27" i="14"/>
  <c r="BD32" i="14"/>
  <c r="BX34" i="14"/>
  <c r="AB60" i="14"/>
  <c r="AV81" i="14"/>
  <c r="AJ88" i="14"/>
  <c r="AB20" i="13"/>
  <c r="BP56" i="13"/>
  <c r="AB58" i="13"/>
  <c r="BH60" i="13"/>
  <c r="BD98" i="13"/>
  <c r="AV17" i="13"/>
  <c r="BH20" i="13"/>
  <c r="AF54" i="13"/>
  <c r="BX63" i="13"/>
  <c r="AF77" i="13"/>
  <c r="BX92" i="13"/>
  <c r="BP94" i="13"/>
  <c r="AB98" i="13"/>
  <c r="BT98" i="13"/>
  <c r="BX108" i="13"/>
  <c r="BL34" i="14"/>
  <c r="AN67" i="14"/>
  <c r="AB83" i="14"/>
  <c r="BL93" i="14"/>
  <c r="AJ94" i="14"/>
  <c r="AF100" i="14"/>
  <c r="AV115" i="14"/>
  <c r="AR119" i="14"/>
  <c r="AR23" i="13"/>
  <c r="AN66" i="13"/>
  <c r="BT101" i="13"/>
  <c r="BL70" i="14"/>
  <c r="BD94" i="14"/>
  <c r="AJ111" i="14"/>
  <c r="AN83" i="13"/>
  <c r="BX91" i="13"/>
  <c r="BD105" i="13"/>
  <c r="BD21" i="14"/>
  <c r="AJ50" i="14"/>
  <c r="BH54" i="14"/>
  <c r="AJ71" i="14"/>
  <c r="BL71" i="14"/>
  <c r="BT30" i="13"/>
  <c r="AN55" i="13"/>
  <c r="AV59" i="13"/>
  <c r="AJ75" i="13"/>
  <c r="BD84" i="13"/>
  <c r="BD96" i="13"/>
  <c r="AJ97" i="14"/>
  <c r="AF113" i="14"/>
  <c r="AF95" i="14"/>
  <c r="AR48" i="13"/>
  <c r="AV55" i="13"/>
  <c r="AB67" i="13"/>
  <c r="BT27" i="14"/>
  <c r="BX28" i="14"/>
  <c r="BD46" i="14"/>
  <c r="AF50" i="14"/>
  <c r="AR58" i="14"/>
  <c r="AJ63" i="14"/>
  <c r="BX32" i="13"/>
  <c r="BP41" i="13"/>
  <c r="AN42" i="13"/>
  <c r="BL59" i="13"/>
  <c r="AJ60" i="13"/>
  <c r="AN72" i="13"/>
  <c r="BH99" i="13"/>
  <c r="AV109" i="13"/>
  <c r="BX109" i="13"/>
  <c r="BH39" i="13"/>
  <c r="AB42" i="13"/>
  <c r="BH59" i="13"/>
  <c r="AF60" i="13"/>
  <c r="BX70" i="13"/>
  <c r="BX71" i="13"/>
  <c r="AJ78" i="13"/>
  <c r="BX82" i="13"/>
  <c r="BH93" i="13"/>
  <c r="AJ97" i="13"/>
  <c r="BL68" i="13"/>
  <c r="BX27" i="14"/>
  <c r="BD30" i="14"/>
  <c r="AF33" i="14"/>
  <c r="AV34" i="14"/>
  <c r="AN35" i="14"/>
  <c r="BD36" i="14"/>
  <c r="AN37" i="14"/>
  <c r="AF60" i="14"/>
  <c r="BP86" i="13"/>
  <c r="AN89" i="13"/>
  <c r="BP96" i="13"/>
  <c r="BT97" i="13"/>
  <c r="AN100" i="13"/>
  <c r="BT104" i="13"/>
  <c r="AF105" i="13"/>
  <c r="AN107" i="13"/>
  <c r="BL113" i="13"/>
  <c r="AJ114" i="13"/>
  <c r="BL116" i="13"/>
  <c r="AJ116" i="14"/>
  <c r="AN69" i="13"/>
  <c r="BP69" i="13"/>
  <c r="AR36" i="14"/>
  <c r="AF41" i="14"/>
  <c r="AV42" i="14"/>
  <c r="AN43" i="14"/>
  <c r="BT45" i="14"/>
  <c r="AF46" i="14"/>
  <c r="AJ47" i="14"/>
  <c r="BT51" i="14"/>
  <c r="BH52" i="14"/>
  <c r="BH64" i="14"/>
  <c r="BT67" i="14"/>
  <c r="AV49" i="13"/>
  <c r="BH54" i="13"/>
  <c r="AN56" i="13"/>
  <c r="BT60" i="13"/>
  <c r="AF62" i="13"/>
  <c r="AN68" i="13"/>
  <c r="BT68" i="13"/>
  <c r="AF70" i="13"/>
  <c r="AV73" i="13"/>
  <c r="BP74" i="13"/>
  <c r="AF84" i="13"/>
  <c r="AB28" i="14"/>
  <c r="BT28" i="14"/>
  <c r="BL30" i="14"/>
  <c r="BP31" i="14"/>
  <c r="BP33" i="14"/>
  <c r="AV36" i="14"/>
  <c r="BX36" i="14"/>
  <c r="BX103" i="14"/>
  <c r="AN105" i="14"/>
  <c r="AF106" i="14"/>
  <c r="BH109" i="14"/>
  <c r="BX109" i="14"/>
  <c r="AV119" i="14"/>
  <c r="BP36" i="13"/>
  <c r="BH41" i="13"/>
  <c r="AF42" i="13"/>
  <c r="AN97" i="14"/>
  <c r="BD97" i="14"/>
  <c r="AB98" i="14"/>
  <c r="BH26" i="13"/>
  <c r="AJ68" i="13"/>
  <c r="BL81" i="13"/>
  <c r="AJ82" i="13"/>
  <c r="BL85" i="13"/>
  <c r="AV92" i="13"/>
  <c r="BL96" i="13"/>
  <c r="AB42" i="14"/>
  <c r="AF43" i="14"/>
  <c r="BT43" i="14"/>
  <c r="BL48" i="14"/>
  <c r="BP54" i="14"/>
  <c r="BL56" i="14"/>
  <c r="BX56" i="14"/>
  <c r="AB58" i="14"/>
  <c r="AN70" i="14"/>
  <c r="BD75" i="14"/>
  <c r="AB77" i="14"/>
  <c r="BT77" i="14"/>
  <c r="AB80" i="14"/>
  <c r="AV87" i="14"/>
  <c r="AR90" i="14"/>
  <c r="BH92" i="14"/>
  <c r="AB110" i="14"/>
  <c r="AB117" i="14"/>
  <c r="AF118" i="14"/>
  <c r="AB17" i="13"/>
  <c r="BT17" i="13"/>
  <c r="AF23" i="13"/>
  <c r="AN25" i="13"/>
  <c r="BT28" i="13"/>
  <c r="BD29" i="13"/>
  <c r="BX61" i="13"/>
  <c r="BX69" i="13"/>
  <c r="BD81" i="13"/>
  <c r="AB82" i="13"/>
  <c r="BH82" i="13"/>
  <c r="AV83" i="13"/>
  <c r="AJ84" i="13"/>
  <c r="AV98" i="13"/>
  <c r="BL98" i="13"/>
  <c r="BP99" i="13"/>
  <c r="AB115" i="13"/>
  <c r="AJ25" i="14"/>
  <c r="AJ34" i="14"/>
  <c r="BP34" i="14"/>
  <c r="BT70" i="14"/>
  <c r="BP105" i="14"/>
  <c r="BD107" i="14"/>
  <c r="AF110" i="14"/>
  <c r="AF111" i="14"/>
  <c r="AF115" i="14"/>
  <c r="AF18" i="13"/>
  <c r="AR18" i="13"/>
  <c r="AV19" i="13"/>
  <c r="AB22" i="13"/>
  <c r="AV32" i="13"/>
  <c r="BD34" i="13"/>
  <c r="AX35" i="13"/>
  <c r="AZ35" i="13" s="1"/>
  <c r="V35" i="13" s="1"/>
  <c r="BL72" i="14"/>
  <c r="BL104" i="14"/>
  <c r="AJ105" i="14"/>
  <c r="AB106" i="14"/>
  <c r="AV110" i="14"/>
  <c r="BD112" i="14"/>
  <c r="AB113" i="14"/>
  <c r="BD116" i="14"/>
  <c r="BL17" i="13"/>
  <c r="AJ18" i="13"/>
  <c r="BD25" i="13"/>
  <c r="AR26" i="13"/>
  <c r="AF27" i="13"/>
  <c r="AJ28" i="13"/>
  <c r="AF29" i="13"/>
  <c r="BX29" i="13"/>
  <c r="AV30" i="13"/>
  <c r="AJ44" i="13"/>
  <c r="BH47" i="13"/>
  <c r="BX47" i="13"/>
  <c r="BH50" i="13"/>
  <c r="BD64" i="13"/>
  <c r="BL24" i="14"/>
  <c r="BL32" i="14"/>
  <c r="AN112" i="14"/>
  <c r="AR113" i="14"/>
  <c r="BL40" i="14"/>
  <c r="AJ41" i="14"/>
  <c r="AN42" i="14"/>
  <c r="AR43" i="14"/>
  <c r="BD44" i="14"/>
  <c r="AN47" i="14"/>
  <c r="AV49" i="14"/>
  <c r="AJ54" i="14"/>
  <c r="BD55" i="14"/>
  <c r="BL57" i="14"/>
  <c r="AB66" i="14"/>
  <c r="AF68" i="14"/>
  <c r="BT68" i="14"/>
  <c r="BP80" i="14"/>
  <c r="AR81" i="14"/>
  <c r="BL21" i="13"/>
  <c r="BH53" i="13"/>
  <c r="AF102" i="13"/>
  <c r="BL108" i="13"/>
  <c r="AR116" i="13"/>
  <c r="AV24" i="14"/>
  <c r="BH24" i="14"/>
  <c r="BX72" i="14"/>
  <c r="BT100" i="14"/>
  <c r="BD104" i="14"/>
  <c r="BT111" i="14"/>
  <c r="BD115" i="14"/>
  <c r="BL118" i="14"/>
  <c r="AB51" i="13"/>
  <c r="BT85" i="13"/>
  <c r="BL86" i="13"/>
  <c r="BX86" i="13"/>
  <c r="AV87" i="13"/>
  <c r="AR90" i="13"/>
  <c r="BL90" i="13"/>
  <c r="AN93" i="13"/>
  <c r="BD93" i="13"/>
  <c r="BT96" i="13"/>
  <c r="BX97" i="13"/>
  <c r="AJ98" i="13"/>
  <c r="BD100" i="13"/>
  <c r="AR105" i="13"/>
  <c r="AB107" i="13"/>
  <c r="AB109" i="13"/>
  <c r="AR109" i="13"/>
  <c r="BP114" i="13"/>
  <c r="AR35" i="14"/>
  <c r="AV44" i="14"/>
  <c r="AR46" i="14"/>
  <c r="BD57" i="14"/>
  <c r="AN64" i="14"/>
  <c r="AJ66" i="14"/>
  <c r="BL68" i="14"/>
  <c r="BH71" i="14"/>
  <c r="AF72" i="14"/>
  <c r="AR75" i="14"/>
  <c r="BH77" i="14"/>
  <c r="BH80" i="14"/>
  <c r="BX80" i="14"/>
  <c r="BL81" i="14"/>
  <c r="AR84" i="14"/>
  <c r="AB89" i="14"/>
  <c r="AN89" i="14"/>
  <c r="BT89" i="14"/>
  <c r="AR97" i="14"/>
  <c r="BH98" i="14"/>
  <c r="AB44" i="13"/>
  <c r="BH28" i="13"/>
  <c r="BP37" i="13"/>
  <c r="AV46" i="13"/>
  <c r="BL48" i="13"/>
  <c r="AJ61" i="13"/>
  <c r="AJ63" i="13"/>
  <c r="AV63" i="13"/>
  <c r="AN64" i="13"/>
  <c r="BX76" i="13"/>
  <c r="AV77" i="13"/>
  <c r="BL77" i="13"/>
  <c r="AF81" i="13"/>
  <c r="BH85" i="13"/>
  <c r="AJ86" i="13"/>
  <c r="BT93" i="13"/>
  <c r="AF94" i="13"/>
  <c r="BL94" i="13"/>
  <c r="AJ60" i="14"/>
  <c r="BD69" i="14"/>
  <c r="BX75" i="14"/>
  <c r="AV76" i="14"/>
  <c r="BH76" i="14"/>
  <c r="AR78" i="14"/>
  <c r="BT78" i="14"/>
  <c r="AV80" i="14"/>
  <c r="AN87" i="14"/>
  <c r="AN91" i="14"/>
  <c r="AN96" i="14"/>
  <c r="BX99" i="14"/>
  <c r="AV100" i="14"/>
  <c r="AR107" i="14"/>
  <c r="BT108" i="14"/>
  <c r="BX45" i="13"/>
  <c r="BH49" i="13"/>
  <c r="AF50" i="13"/>
  <c r="AJ52" i="13"/>
  <c r="BP52" i="13"/>
  <c r="BH66" i="13"/>
  <c r="BL97" i="13"/>
  <c r="BD107" i="13"/>
  <c r="AB113" i="13"/>
  <c r="BL22" i="14"/>
  <c r="BD23" i="14"/>
  <c r="BT23" i="14"/>
  <c r="AF26" i="14"/>
  <c r="BD27" i="14"/>
  <c r="BP63" i="14"/>
  <c r="AB82" i="14"/>
  <c r="BD82" i="14"/>
  <c r="AJ84" i="14"/>
  <c r="BT87" i="14"/>
  <c r="AB92" i="14"/>
  <c r="AN95" i="14"/>
  <c r="BL99" i="14"/>
  <c r="AN101" i="14"/>
  <c r="BT101" i="14"/>
  <c r="AN39" i="13"/>
  <c r="AN44" i="13"/>
  <c r="AR45" i="13"/>
  <c r="BD46" i="13"/>
  <c r="BT46" i="13"/>
  <c r="BD52" i="13"/>
  <c r="AR54" i="13"/>
  <c r="AF55" i="13"/>
  <c r="BD101" i="13"/>
  <c r="AB106" i="13"/>
  <c r="BH106" i="13"/>
  <c r="BH107" i="13"/>
  <c r="AJ109" i="13"/>
  <c r="BD111" i="13"/>
  <c r="BH112" i="13"/>
  <c r="BP18" i="13"/>
  <c r="AR20" i="13"/>
  <c r="AV21" i="13"/>
  <c r="BT23" i="13"/>
  <c r="BL25" i="13"/>
  <c r="AJ26" i="13"/>
  <c r="BP27" i="13"/>
  <c r="AN30" i="13"/>
  <c r="AF32" i="13"/>
  <c r="BT36" i="13"/>
  <c r="BH44" i="13"/>
  <c r="AN46" i="13"/>
  <c r="BD48" i="13"/>
  <c r="AJ100" i="13"/>
  <c r="AR102" i="13"/>
  <c r="AJ107" i="13"/>
  <c r="AN110" i="13"/>
  <c r="AF114" i="13"/>
  <c r="AN115" i="13"/>
  <c r="AF116" i="13"/>
  <c r="AV117" i="13"/>
  <c r="BL21" i="14"/>
  <c r="AJ22" i="14"/>
  <c r="BP22" i="14"/>
  <c r="BH23" i="14"/>
  <c r="AV25" i="14"/>
  <c r="AJ26" i="14"/>
  <c r="BT26" i="14"/>
  <c r="BT61" i="14"/>
  <c r="BH66" i="14"/>
  <c r="AV69" i="14"/>
  <c r="AB71" i="14"/>
  <c r="AN72" i="14"/>
  <c r="AN100" i="14"/>
  <c r="BP100" i="14"/>
  <c r="AR101" i="14"/>
  <c r="BH101" i="14"/>
  <c r="AV103" i="14"/>
  <c r="AR62" i="13"/>
  <c r="AV64" i="13"/>
  <c r="BP67" i="13"/>
  <c r="AR69" i="13"/>
  <c r="AR70" i="13"/>
  <c r="AF73" i="13"/>
  <c r="AF83" i="13"/>
  <c r="AF17" i="13"/>
  <c r="BL23" i="13"/>
  <c r="AB26" i="13"/>
  <c r="AR30" i="13"/>
  <c r="BH33" i="13"/>
  <c r="AN34" i="13"/>
  <c r="BD38" i="13"/>
  <c r="AF40" i="13"/>
  <c r="AJ41" i="13"/>
  <c r="BD41" i="13"/>
  <c r="BT42" i="13"/>
  <c r="AF43" i="13"/>
  <c r="BH43" i="13"/>
  <c r="AV44" i="13"/>
  <c r="AN47" i="13"/>
  <c r="AX26" i="13"/>
  <c r="AZ26" i="13" s="1"/>
  <c r="V26" i="13" s="1"/>
  <c r="AN19" i="13"/>
  <c r="AN20" i="13"/>
  <c r="AV22" i="13"/>
  <c r="AN23" i="13"/>
  <c r="AB24" i="13"/>
  <c r="AR24" i="13"/>
  <c r="AF25" i="13"/>
  <c r="AV25" i="13"/>
  <c r="AF26" i="13"/>
  <c r="AV27" i="13"/>
  <c r="BL29" i="13"/>
  <c r="AB33" i="13"/>
  <c r="AR35" i="13"/>
  <c r="BX35" i="13"/>
  <c r="AV39" i="13"/>
  <c r="BL40" i="13"/>
  <c r="AB41" i="13"/>
  <c r="BH42" i="13"/>
  <c r="BP19" i="13"/>
  <c r="BT20" i="13"/>
  <c r="AJ22" i="13"/>
  <c r="BD23" i="13"/>
  <c r="BH24" i="13"/>
  <c r="BX26" i="13"/>
  <c r="AN28" i="13"/>
  <c r="BT31" i="13"/>
  <c r="BD32" i="13"/>
  <c r="BP44" i="13"/>
  <c r="AF21" i="13"/>
  <c r="BP22" i="13"/>
  <c r="BL26" i="13"/>
  <c r="AN27" i="13"/>
  <c r="BD27" i="13"/>
  <c r="BP28" i="13"/>
  <c r="BD30" i="13"/>
  <c r="AB86" i="13"/>
  <c r="BX87" i="13"/>
  <c r="BP88" i="13"/>
  <c r="BT89" i="13"/>
  <c r="AF90" i="13"/>
  <c r="AF95" i="13"/>
  <c r="AV95" i="13"/>
  <c r="AN97" i="13"/>
  <c r="BD97" i="13"/>
  <c r="AF24" i="14"/>
  <c r="BD24" i="14"/>
  <c r="BD25" i="14"/>
  <c r="BH28" i="14"/>
  <c r="BH29" i="14"/>
  <c r="BH34" i="14"/>
  <c r="AJ36" i="14"/>
  <c r="BH37" i="14"/>
  <c r="BT40" i="14"/>
  <c r="BL41" i="14"/>
  <c r="BX41" i="14"/>
  <c r="BP42" i="14"/>
  <c r="BH45" i="14"/>
  <c r="BT48" i="14"/>
  <c r="AF49" i="14"/>
  <c r="AN50" i="14"/>
  <c r="AV52" i="14"/>
  <c r="AB56" i="14"/>
  <c r="AV58" i="14"/>
  <c r="AV61" i="14"/>
  <c r="BL62" i="14"/>
  <c r="AB64" i="14"/>
  <c r="BT64" i="14"/>
  <c r="BX65" i="14"/>
  <c r="BP66" i="14"/>
  <c r="AB70" i="14"/>
  <c r="BP73" i="14"/>
  <c r="AN74" i="14"/>
  <c r="AB75" i="14"/>
  <c r="BT85" i="14"/>
  <c r="BP96" i="14"/>
  <c r="AB97" i="14"/>
  <c r="AB99" i="14"/>
  <c r="AV102" i="14"/>
  <c r="BH102" i="14"/>
  <c r="BX102" i="14"/>
  <c r="BL103" i="14"/>
  <c r="AB105" i="14"/>
  <c r="AJ107" i="14"/>
  <c r="BL109" i="14"/>
  <c r="BP110" i="14"/>
  <c r="BX112" i="14"/>
  <c r="AB116" i="14"/>
  <c r="AR118" i="14"/>
  <c r="BX118" i="14"/>
  <c r="BT107" i="13"/>
  <c r="AN119" i="14"/>
  <c r="BT119" i="14"/>
  <c r="AJ49" i="13"/>
  <c r="BP49" i="13"/>
  <c r="AN50" i="13"/>
  <c r="BT50" i="13"/>
  <c r="BL52" i="13"/>
  <c r="BT56" i="13"/>
  <c r="AV62" i="13"/>
  <c r="BL62" i="13"/>
  <c r="AR63" i="13"/>
  <c r="BD65" i="13"/>
  <c r="BH67" i="13"/>
  <c r="AJ69" i="13"/>
  <c r="AV70" i="13"/>
  <c r="BL70" i="13"/>
  <c r="AF75" i="13"/>
  <c r="BT75" i="13"/>
  <c r="BX77" i="13"/>
  <c r="AN79" i="13"/>
  <c r="BL83" i="13"/>
  <c r="BX84" i="13"/>
  <c r="AF86" i="13"/>
  <c r="BH86" i="13"/>
  <c r="BT86" i="13"/>
  <c r="AR87" i="13"/>
  <c r="BL87" i="13"/>
  <c r="AB94" i="13"/>
  <c r="BX94" i="13"/>
  <c r="AJ95" i="13"/>
  <c r="BP95" i="13"/>
  <c r="AN96" i="13"/>
  <c r="AJ99" i="13"/>
  <c r="AR101" i="13"/>
  <c r="BH101" i="13"/>
  <c r="AV106" i="13"/>
  <c r="AF108" i="13"/>
  <c r="BP109" i="13"/>
  <c r="BT110" i="13"/>
  <c r="AR111" i="13"/>
  <c r="AV112" i="13"/>
  <c r="AF113" i="13"/>
  <c r="BH113" i="13"/>
  <c r="BX113" i="13"/>
  <c r="BL114" i="13"/>
  <c r="BH115" i="13"/>
  <c r="BX116" i="13"/>
  <c r="AV26" i="14"/>
  <c r="AV28" i="14"/>
  <c r="AF32" i="14"/>
  <c r="AR33" i="14"/>
  <c r="AF40" i="14"/>
  <c r="AV45" i="14"/>
  <c r="BT47" i="14"/>
  <c r="AJ49" i="14"/>
  <c r="BP49" i="14"/>
  <c r="BT50" i="14"/>
  <c r="BL53" i="14"/>
  <c r="AF56" i="14"/>
  <c r="AJ57" i="14"/>
  <c r="BP58" i="14"/>
  <c r="BP60" i="14"/>
  <c r="AN61" i="14"/>
  <c r="BD63" i="14"/>
  <c r="AF65" i="14"/>
  <c r="BL65" i="14"/>
  <c r="AF67" i="14"/>
  <c r="AB69" i="14"/>
  <c r="AR69" i="14"/>
  <c r="AR73" i="14"/>
  <c r="BD74" i="14"/>
  <c r="AF76" i="14"/>
  <c r="AF78" i="14"/>
  <c r="BT79" i="14"/>
  <c r="BP82" i="14"/>
  <c r="BT83" i="14"/>
  <c r="AF84" i="14"/>
  <c r="AR86" i="14"/>
  <c r="BL86" i="14"/>
  <c r="BD88" i="14"/>
  <c r="AV91" i="14"/>
  <c r="AF99" i="14"/>
  <c r="BP116" i="14"/>
  <c r="BT117" i="14"/>
  <c r="AV118" i="14"/>
  <c r="BH119" i="14"/>
  <c r="AR56" i="13"/>
  <c r="AF59" i="13"/>
  <c r="BD66" i="13"/>
  <c r="BX111" i="13"/>
  <c r="AJ117" i="13"/>
  <c r="BP117" i="13"/>
  <c r="BH31" i="14"/>
  <c r="BT32" i="14"/>
  <c r="BL38" i="14"/>
  <c r="AJ39" i="14"/>
  <c r="BT42" i="14"/>
  <c r="AR44" i="14"/>
  <c r="AJ85" i="14"/>
  <c r="BX97" i="14"/>
  <c r="AB102" i="14"/>
  <c r="AB108" i="14"/>
  <c r="BD108" i="14"/>
  <c r="AB109" i="14"/>
  <c r="AR31" i="13"/>
  <c r="AJ35" i="13"/>
  <c r="AR37" i="13"/>
  <c r="BD40" i="13"/>
  <c r="BL42" i="13"/>
  <c r="AF51" i="13"/>
  <c r="BX51" i="13"/>
  <c r="BX57" i="13"/>
  <c r="BH58" i="13"/>
  <c r="BL60" i="13"/>
  <c r="AN61" i="13"/>
  <c r="AF67" i="13"/>
  <c r="BP71" i="13"/>
  <c r="AB73" i="13"/>
  <c r="BP82" i="13"/>
  <c r="AB83" i="13"/>
  <c r="BT83" i="13"/>
  <c r="BL84" i="13"/>
  <c r="AR88" i="13"/>
  <c r="AB93" i="13"/>
  <c r="BT100" i="13"/>
  <c r="AV102" i="13"/>
  <c r="BX104" i="13"/>
  <c r="BX105" i="13"/>
  <c r="BP106" i="13"/>
  <c r="BD108" i="13"/>
  <c r="AF110" i="13"/>
  <c r="BH21" i="14"/>
  <c r="AF22" i="14"/>
  <c r="BP25" i="14"/>
  <c r="AB26" i="14"/>
  <c r="BL27" i="14"/>
  <c r="AN28" i="14"/>
  <c r="AB29" i="14"/>
  <c r="BT35" i="14"/>
  <c r="BP39" i="14"/>
  <c r="AN40" i="14"/>
  <c r="BX44" i="14"/>
  <c r="BD54" i="14"/>
  <c r="BH55" i="14"/>
  <c r="BD58" i="14"/>
  <c r="BH62" i="14"/>
  <c r="BL76" i="14"/>
  <c r="AJ77" i="14"/>
  <c r="BX78" i="14"/>
  <c r="BL84" i="14"/>
  <c r="AV89" i="14"/>
  <c r="BD93" i="14"/>
  <c r="BL98" i="14"/>
  <c r="AJ100" i="14"/>
  <c r="AJ104" i="14"/>
  <c r="BT106" i="14"/>
  <c r="AJ110" i="14"/>
  <c r="BP111" i="14"/>
  <c r="BH113" i="14"/>
  <c r="BX113" i="14"/>
  <c r="AV114" i="14"/>
  <c r="AF117" i="14"/>
  <c r="BD118" i="14"/>
  <c r="BP33" i="13"/>
  <c r="BL34" i="13"/>
  <c r="AB35" i="13"/>
  <c r="BP35" i="13"/>
  <c r="BH36" i="13"/>
  <c r="AJ38" i="13"/>
  <c r="BP38" i="13"/>
  <c r="AB39" i="13"/>
  <c r="BT44" i="13"/>
  <c r="BP53" i="13"/>
  <c r="AN60" i="13"/>
  <c r="BD60" i="13"/>
  <c r="BP60" i="13"/>
  <c r="AB61" i="13"/>
  <c r="BP61" i="13"/>
  <c r="BH65" i="13"/>
  <c r="BX65" i="13"/>
  <c r="BL67" i="13"/>
  <c r="BP68" i="13"/>
  <c r="AB69" i="13"/>
  <c r="AR71" i="13"/>
  <c r="AB72" i="13"/>
  <c r="BT72" i="13"/>
  <c r="BH83" i="13"/>
  <c r="BP84" i="13"/>
  <c r="AN87" i="13"/>
  <c r="BD87" i="13"/>
  <c r="BT87" i="13"/>
  <c r="AV88" i="13"/>
  <c r="AB90" i="13"/>
  <c r="AR91" i="13"/>
  <c r="BH95" i="13"/>
  <c r="AJ101" i="13"/>
  <c r="AR103" i="13"/>
  <c r="BD106" i="13"/>
  <c r="BT108" i="13"/>
  <c r="BH109" i="13"/>
  <c r="BD112" i="13"/>
  <c r="AF21" i="14"/>
  <c r="AJ23" i="14"/>
  <c r="BD28" i="14"/>
  <c r="BP28" i="14"/>
  <c r="BT29" i="14"/>
  <c r="AF30" i="14"/>
  <c r="AJ31" i="14"/>
  <c r="BL33" i="14"/>
  <c r="AN34" i="14"/>
  <c r="BT34" i="14"/>
  <c r="AR38" i="14"/>
  <c r="AV47" i="14"/>
  <c r="BL47" i="14"/>
  <c r="AR52" i="14"/>
  <c r="AF53" i="14"/>
  <c r="AF62" i="14"/>
  <c r="BX62" i="14"/>
  <c r="AV66" i="14"/>
  <c r="BH68" i="14"/>
  <c r="AJ69" i="14"/>
  <c r="BP69" i="14"/>
  <c r="AR71" i="14"/>
  <c r="BT71" i="14"/>
  <c r="BP79" i="14"/>
  <c r="BD81" i="14"/>
  <c r="BH82" i="14"/>
  <c r="BL83" i="14"/>
  <c r="BP84" i="14"/>
  <c r="BP85" i="14"/>
  <c r="BL88" i="14"/>
  <c r="BX88" i="14"/>
  <c r="AB95" i="14"/>
  <c r="BH95" i="14"/>
  <c r="AF96" i="14"/>
  <c r="BL96" i="14"/>
  <c r="AN98" i="14"/>
  <c r="AF103" i="14"/>
  <c r="BH103" i="14"/>
  <c r="BH116" i="14"/>
  <c r="BT53" i="13"/>
  <c r="BD57" i="13"/>
  <c r="AR61" i="13"/>
  <c r="BH61" i="13"/>
  <c r="BT61" i="13"/>
  <c r="BD68" i="13"/>
  <c r="BH69" i="13"/>
  <c r="BT69" i="13"/>
  <c r="BH72" i="13"/>
  <c r="BD75" i="13"/>
  <c r="BD82" i="13"/>
  <c r="AJ88" i="13"/>
  <c r="BT90" i="13"/>
  <c r="AV93" i="13"/>
  <c r="BP97" i="13"/>
  <c r="AR99" i="13"/>
  <c r="BT112" i="13"/>
  <c r="AR113" i="13"/>
  <c r="AR117" i="13"/>
  <c r="BX117" i="13"/>
  <c r="BH105" i="14"/>
  <c r="AV108" i="14"/>
  <c r="AF109" i="14"/>
  <c r="AN111" i="14"/>
  <c r="AR112" i="14"/>
  <c r="BT112" i="14"/>
  <c r="AV113" i="14"/>
  <c r="BP119" i="14"/>
  <c r="BH20" i="14"/>
  <c r="BD20" i="14"/>
  <c r="BP57" i="14"/>
  <c r="BL69" i="14"/>
  <c r="BH40" i="14"/>
  <c r="BL19" i="14"/>
  <c r="BL26" i="14"/>
  <c r="BT44" i="14"/>
  <c r="BX57" i="14"/>
  <c r="BX58" i="14"/>
  <c r="BL59" i="14"/>
  <c r="BT72" i="14"/>
  <c r="BH73" i="14"/>
  <c r="BH75" i="14"/>
  <c r="BT82" i="14"/>
  <c r="BH83" i="14"/>
  <c r="BP86" i="14"/>
  <c r="BT92" i="14"/>
  <c r="BL95" i="14"/>
  <c r="BH100" i="14"/>
  <c r="BP104" i="14"/>
  <c r="BL110" i="14"/>
  <c r="BL111" i="14"/>
  <c r="BL117" i="14"/>
  <c r="BP118" i="14"/>
  <c r="BX33" i="14"/>
  <c r="BX50" i="14"/>
  <c r="BX20" i="14"/>
  <c r="BX21" i="14"/>
  <c r="BH22" i="14"/>
  <c r="BP35" i="14"/>
  <c r="BT37" i="14"/>
  <c r="BL43" i="14"/>
  <c r="BX46" i="14"/>
  <c r="BL54" i="14"/>
  <c r="BH67" i="14"/>
  <c r="BX84" i="14"/>
  <c r="BH86" i="14"/>
  <c r="BH88" i="14"/>
  <c r="BT97" i="14"/>
  <c r="BT105" i="14"/>
  <c r="BX35" i="14"/>
  <c r="BH49" i="14"/>
  <c r="BP19" i="14"/>
  <c r="BH32" i="14"/>
  <c r="BX48" i="14"/>
  <c r="BL42" i="14"/>
  <c r="AX23" i="14"/>
  <c r="AZ23" i="14" s="1"/>
  <c r="V23" i="14" s="1"/>
  <c r="BP36" i="14"/>
  <c r="BH39" i="14"/>
  <c r="BP41" i="14"/>
  <c r="BX43" i="14"/>
  <c r="BL46" i="14"/>
  <c r="BT52" i="14"/>
  <c r="BX71" i="14"/>
  <c r="BX73" i="14"/>
  <c r="BL77" i="14"/>
  <c r="BP78" i="14"/>
  <c r="BX79" i="14"/>
  <c r="BX90" i="14"/>
  <c r="BH97" i="14"/>
  <c r="BL100" i="14"/>
  <c r="BX100" i="14"/>
  <c r="BL101" i="14"/>
  <c r="BX101" i="14"/>
  <c r="BT103" i="14"/>
  <c r="BH106" i="14"/>
  <c r="BL114" i="14"/>
  <c r="BL115" i="14"/>
  <c r="BL35" i="14"/>
  <c r="BX24" i="14"/>
  <c r="BL37" i="14"/>
  <c r="BX37" i="14"/>
  <c r="BX38" i="14"/>
  <c r="BH42" i="14"/>
  <c r="BT53" i="14"/>
  <c r="BH56" i="14"/>
  <c r="BT58" i="14"/>
  <c r="BH59" i="14"/>
  <c r="BL67" i="14"/>
  <c r="BH78" i="14"/>
  <c r="BL87" i="14"/>
  <c r="BP91" i="14"/>
  <c r="BT95" i="14"/>
  <c r="BP113" i="14"/>
  <c r="BX51" i="14"/>
  <c r="BP23" i="14"/>
  <c r="BX25" i="14"/>
  <c r="BX39" i="14"/>
  <c r="BP44" i="14"/>
  <c r="BT55" i="14"/>
  <c r="BT56" i="14"/>
  <c r="BT99" i="14"/>
  <c r="BL106" i="14"/>
  <c r="BX106" i="14"/>
  <c r="BH108" i="14"/>
  <c r="BH117" i="14"/>
  <c r="BH43" i="14"/>
  <c r="BH58" i="14"/>
  <c r="BT59" i="14"/>
  <c r="BH61" i="14"/>
  <c r="BP65" i="14"/>
  <c r="BT74" i="14"/>
  <c r="BT80" i="14"/>
  <c r="BH84" i="14"/>
  <c r="BP87" i="14"/>
  <c r="BP94" i="14"/>
  <c r="BX98" i="14"/>
  <c r="BH99" i="14"/>
  <c r="BP101" i="14"/>
  <c r="BP107" i="14"/>
  <c r="BX117" i="14"/>
  <c r="AX37" i="14"/>
  <c r="BZ37" i="14" s="1"/>
  <c r="CB37" i="14" s="1"/>
  <c r="W37" i="14" s="1"/>
  <c r="AX42" i="14"/>
  <c r="AZ42" i="14" s="1"/>
  <c r="V42" i="14" s="1"/>
  <c r="BD79" i="14"/>
  <c r="BD37" i="14"/>
  <c r="BD47" i="14"/>
  <c r="BD51" i="14"/>
  <c r="BD53" i="14"/>
  <c r="BD65" i="14"/>
  <c r="BD73" i="14"/>
  <c r="BD101" i="14"/>
  <c r="BD102" i="14"/>
  <c r="BD33" i="14"/>
  <c r="BD38" i="14"/>
  <c r="BD39" i="14"/>
  <c r="BD48" i="14"/>
  <c r="AX71" i="14"/>
  <c r="AZ71" i="14" s="1"/>
  <c r="V71" i="14" s="1"/>
  <c r="BD95" i="14"/>
  <c r="BD98" i="14"/>
  <c r="BD105" i="14"/>
  <c r="BD22" i="14"/>
  <c r="AX51" i="14"/>
  <c r="AZ51" i="14" s="1"/>
  <c r="V51" i="14" s="1"/>
  <c r="BD59" i="14"/>
  <c r="AX66" i="14"/>
  <c r="AZ66" i="14" s="1"/>
  <c r="V66" i="14" s="1"/>
  <c r="BD41" i="14"/>
  <c r="BD61" i="14"/>
  <c r="BD70" i="14"/>
  <c r="BD91" i="14"/>
  <c r="BD19" i="14"/>
  <c r="AR27" i="14"/>
  <c r="AF35" i="14"/>
  <c r="AN21" i="14"/>
  <c r="AJ119" i="14"/>
  <c r="AV20" i="14"/>
  <c r="AV21" i="14"/>
  <c r="AX75" i="14"/>
  <c r="BZ75" i="14" s="1"/>
  <c r="CB75" i="14" s="1"/>
  <c r="W75" i="14" s="1"/>
  <c r="AJ78" i="14"/>
  <c r="AN79" i="14"/>
  <c r="AF83" i="14"/>
  <c r="AN85" i="14"/>
  <c r="AV98" i="14"/>
  <c r="AV105" i="14"/>
  <c r="AJ108" i="14"/>
  <c r="AJ118" i="14"/>
  <c r="AJ44" i="14"/>
  <c r="AR56" i="14"/>
  <c r="AF57" i="14"/>
  <c r="AN58" i="14"/>
  <c r="AJ65" i="14"/>
  <c r="AV65" i="14"/>
  <c r="AX70" i="14"/>
  <c r="AZ70" i="14" s="1"/>
  <c r="V70" i="14" s="1"/>
  <c r="AF77" i="14"/>
  <c r="AN80" i="14"/>
  <c r="AJ82" i="14"/>
  <c r="AJ87" i="14"/>
  <c r="AF90" i="14"/>
  <c r="AR103" i="14"/>
  <c r="AF104" i="14"/>
  <c r="AN108" i="14"/>
  <c r="AR110" i="14"/>
  <c r="AV111" i="14"/>
  <c r="AF114" i="14"/>
  <c r="AN117" i="14"/>
  <c r="AN29" i="14"/>
  <c r="AF23" i="14"/>
  <c r="AX33" i="14"/>
  <c r="BZ33" i="14" s="1"/>
  <c r="CB33" i="14" s="1"/>
  <c r="W33" i="14" s="1"/>
  <c r="AX39" i="14"/>
  <c r="AZ39" i="14" s="1"/>
  <c r="V39" i="14" s="1"/>
  <c r="AR39" i="14"/>
  <c r="AX97" i="14"/>
  <c r="AZ97" i="14" s="1"/>
  <c r="V97" i="14" s="1"/>
  <c r="AX116" i="14"/>
  <c r="AZ116" i="14" s="1"/>
  <c r="V116" i="14" s="1"/>
  <c r="AN26" i="14"/>
  <c r="AR29" i="14"/>
  <c r="AJ67" i="14"/>
  <c r="AV67" i="14"/>
  <c r="AR79" i="14"/>
  <c r="AN86" i="14"/>
  <c r="AR91" i="14"/>
  <c r="AJ99" i="14"/>
  <c r="AJ112" i="14"/>
  <c r="AR28" i="14"/>
  <c r="AF38" i="14"/>
  <c r="AR51" i="14"/>
  <c r="AX57" i="14"/>
  <c r="AZ57" i="14" s="1"/>
  <c r="V57" i="14" s="1"/>
  <c r="AV30" i="14"/>
  <c r="AN38" i="14"/>
  <c r="AN41" i="14"/>
  <c r="AV43" i="14"/>
  <c r="AN51" i="14"/>
  <c r="AV53" i="14"/>
  <c r="AV57" i="14"/>
  <c r="AV60" i="14"/>
  <c r="AR68" i="14"/>
  <c r="AF70" i="14"/>
  <c r="AV79" i="14"/>
  <c r="AN83" i="14"/>
  <c r="AV85" i="14"/>
  <c r="AF93" i="14"/>
  <c r="AR98" i="14"/>
  <c r="AN102" i="14"/>
  <c r="AR109" i="14"/>
  <c r="AF27" i="14"/>
  <c r="AX29" i="14"/>
  <c r="AZ29" i="14" s="1"/>
  <c r="V29" i="14" s="1"/>
  <c r="AR41" i="14"/>
  <c r="AV22" i="14"/>
  <c r="AN23" i="14"/>
  <c r="AV29" i="14"/>
  <c r="AN32" i="14"/>
  <c r="AV39" i="14"/>
  <c r="AX48" i="14"/>
  <c r="AZ48" i="14" s="1"/>
  <c r="V48" i="14" s="1"/>
  <c r="AN55" i="14"/>
  <c r="AR62" i="14"/>
  <c r="AJ73" i="14"/>
  <c r="AF81" i="14"/>
  <c r="AX82" i="14"/>
  <c r="AZ82" i="14" s="1"/>
  <c r="V82" i="14" s="1"/>
  <c r="AV93" i="14"/>
  <c r="AR102" i="14"/>
  <c r="AV112" i="14"/>
  <c r="AN104" i="14"/>
  <c r="AJ33" i="14"/>
  <c r="AR25" i="14"/>
  <c r="AX32" i="14"/>
  <c r="AZ32" i="14" s="1"/>
  <c r="V32" i="14" s="1"/>
  <c r="AN45" i="14"/>
  <c r="AR48" i="14"/>
  <c r="AF54" i="14"/>
  <c r="AF59" i="14"/>
  <c r="AR66" i="14"/>
  <c r="AJ70" i="14"/>
  <c r="AV72" i="14"/>
  <c r="AJ80" i="14"/>
  <c r="AN84" i="14"/>
  <c r="AR88" i="14"/>
  <c r="AN90" i="14"/>
  <c r="AJ96" i="14"/>
  <c r="AF98" i="14"/>
  <c r="AV99" i="14"/>
  <c r="AJ101" i="14"/>
  <c r="AR20" i="14"/>
  <c r="BT24" i="14"/>
  <c r="AR26" i="14"/>
  <c r="BX30" i="14"/>
  <c r="AV31" i="14"/>
  <c r="BD34" i="14"/>
  <c r="BP37" i="14"/>
  <c r="BP26" i="14"/>
  <c r="AJ20" i="14"/>
  <c r="BP20" i="14"/>
  <c r="AB20" i="14"/>
  <c r="BH26" i="14"/>
  <c r="AJ27" i="14"/>
  <c r="AX30" i="14"/>
  <c r="AZ30" i="14" s="1"/>
  <c r="V30" i="14" s="1"/>
  <c r="AX55" i="14"/>
  <c r="AZ55" i="14" s="1"/>
  <c r="V55" i="14" s="1"/>
  <c r="AB55" i="14"/>
  <c r="AF19" i="14"/>
  <c r="AR19" i="14"/>
  <c r="BT19" i="14"/>
  <c r="BT20" i="14"/>
  <c r="AB21" i="14"/>
  <c r="AX28" i="14"/>
  <c r="AZ28" i="14" s="1"/>
  <c r="V28" i="14" s="1"/>
  <c r="AR22" i="14"/>
  <c r="BT21" i="14"/>
  <c r="AN27" i="14"/>
  <c r="BD31" i="14"/>
  <c r="BX22" i="14"/>
  <c r="AJ24" i="14"/>
  <c r="AV33" i="14"/>
  <c r="AB34" i="14"/>
  <c r="AB37" i="14"/>
  <c r="BX77" i="14"/>
  <c r="AF45" i="14"/>
  <c r="AJ48" i="14"/>
  <c r="BL50" i="14"/>
  <c r="AB61" i="14"/>
  <c r="AB63" i="14"/>
  <c r="BX67" i="14"/>
  <c r="BP71" i="14"/>
  <c r="BL74" i="14"/>
  <c r="BT75" i="14"/>
  <c r="BX83" i="14"/>
  <c r="BT91" i="14"/>
  <c r="BX96" i="14"/>
  <c r="AV101" i="14"/>
  <c r="BX104" i="14"/>
  <c r="AN118" i="14"/>
  <c r="BP45" i="14"/>
  <c r="BH46" i="14"/>
  <c r="BT46" i="14"/>
  <c r="AB52" i="14"/>
  <c r="BX52" i="14"/>
  <c r="BH60" i="14"/>
  <c r="AJ72" i="14"/>
  <c r="BT73" i="14"/>
  <c r="BD77" i="14"/>
  <c r="BL79" i="14"/>
  <c r="AR80" i="14"/>
  <c r="AF85" i="14"/>
  <c r="BD85" i="14"/>
  <c r="BD87" i="14"/>
  <c r="AJ89" i="14"/>
  <c r="BH89" i="14"/>
  <c r="BP90" i="14"/>
  <c r="AJ91" i="14"/>
  <c r="BH91" i="14"/>
  <c r="AR92" i="14"/>
  <c r="AF94" i="14"/>
  <c r="BP97" i="14"/>
  <c r="BD109" i="14"/>
  <c r="BD110" i="14"/>
  <c r="AJ113" i="14"/>
  <c r="AN114" i="14"/>
  <c r="BH115" i="14"/>
  <c r="BT49" i="14"/>
  <c r="AR50" i="14"/>
  <c r="AB54" i="14"/>
  <c r="BX54" i="14"/>
  <c r="AN56" i="14"/>
  <c r="AR57" i="14"/>
  <c r="AJ58" i="14"/>
  <c r="AX60" i="14"/>
  <c r="AZ60" i="14" s="1"/>
  <c r="V60" i="14" s="1"/>
  <c r="BX60" i="14"/>
  <c r="AX63" i="14"/>
  <c r="AZ63" i="14" s="1"/>
  <c r="V63" i="14" s="1"/>
  <c r="AX69" i="14"/>
  <c r="BZ69" i="14" s="1"/>
  <c r="CB69" i="14" s="1"/>
  <c r="W69" i="14" s="1"/>
  <c r="AR74" i="14"/>
  <c r="BL78" i="14"/>
  <c r="BX91" i="14"/>
  <c r="AX98" i="14"/>
  <c r="AZ98" i="14" s="1"/>
  <c r="V98" i="14" s="1"/>
  <c r="AB101" i="14"/>
  <c r="AF102" i="14"/>
  <c r="BX105" i="14"/>
  <c r="BH107" i="14"/>
  <c r="BH112" i="14"/>
  <c r="BX114" i="14"/>
  <c r="AR117" i="14"/>
  <c r="AB43" i="14"/>
  <c r="AF79" i="14"/>
  <c r="AR85" i="14"/>
  <c r="BP88" i="14"/>
  <c r="BT90" i="14"/>
  <c r="AV92" i="14"/>
  <c r="AR93" i="14"/>
  <c r="BP102" i="14"/>
  <c r="AB103" i="14"/>
  <c r="AV107" i="14"/>
  <c r="AX108" i="14"/>
  <c r="AZ108" i="14" s="1"/>
  <c r="V108" i="14" s="1"/>
  <c r="AR111" i="14"/>
  <c r="BH111" i="14"/>
  <c r="BT113" i="14"/>
  <c r="AB119" i="14"/>
  <c r="BX32" i="14"/>
  <c r="AF34" i="14"/>
  <c r="AJ37" i="14"/>
  <c r="AJ40" i="14"/>
  <c r="AV40" i="14"/>
  <c r="AR42" i="14"/>
  <c r="AX44" i="14"/>
  <c r="AZ44" i="14" s="1"/>
  <c r="V44" i="14" s="1"/>
  <c r="AF48" i="14"/>
  <c r="BP48" i="14"/>
  <c r="AR54" i="14"/>
  <c r="AR60" i="14"/>
  <c r="AB62" i="14"/>
  <c r="AJ62" i="14"/>
  <c r="AB67" i="14"/>
  <c r="AN68" i="14"/>
  <c r="AN73" i="14"/>
  <c r="AF74" i="14"/>
  <c r="AJ76" i="14"/>
  <c r="BT76" i="14"/>
  <c r="AR77" i="14"/>
  <c r="AB78" i="14"/>
  <c r="BH87" i="14"/>
  <c r="BX92" i="14"/>
  <c r="AV94" i="14"/>
  <c r="BH96" i="14"/>
  <c r="BT98" i="14"/>
  <c r="BH104" i="14"/>
  <c r="AR106" i="14"/>
  <c r="BX107" i="14"/>
  <c r="BD42" i="14"/>
  <c r="BH48" i="14"/>
  <c r="AX76" i="14"/>
  <c r="AZ76" i="14" s="1"/>
  <c r="V76" i="14" s="1"/>
  <c r="AV78" i="14"/>
  <c r="BH110" i="14"/>
  <c r="BL112" i="14"/>
  <c r="AN113" i="14"/>
  <c r="BD114" i="14"/>
  <c r="BT118" i="14"/>
  <c r="BH35" i="14"/>
  <c r="BL36" i="14"/>
  <c r="BT36" i="14"/>
  <c r="AJ38" i="14"/>
  <c r="AV38" i="14"/>
  <c r="BH38" i="14"/>
  <c r="BT38" i="14"/>
  <c r="AB39" i="14"/>
  <c r="AN39" i="14"/>
  <c r="BL44" i="14"/>
  <c r="BX45" i="14"/>
  <c r="AB47" i="14"/>
  <c r="AB49" i="14"/>
  <c r="AN49" i="14"/>
  <c r="AV55" i="14"/>
  <c r="BP55" i="14"/>
  <c r="BD64" i="14"/>
  <c r="AN66" i="14"/>
  <c r="BL66" i="14"/>
  <c r="BX66" i="14"/>
  <c r="BD72" i="14"/>
  <c r="AV74" i="14"/>
  <c r="BX74" i="14"/>
  <c r="AB76" i="14"/>
  <c r="AJ79" i="14"/>
  <c r="BH79" i="14"/>
  <c r="BL85" i="14"/>
  <c r="BT88" i="14"/>
  <c r="AF89" i="14"/>
  <c r="BP89" i="14"/>
  <c r="AJ90" i="14"/>
  <c r="BL90" i="14"/>
  <c r="AN92" i="14"/>
  <c r="AV96" i="14"/>
  <c r="BD99" i="14"/>
  <c r="BT102" i="14"/>
  <c r="AR105" i="14"/>
  <c r="BT109" i="14"/>
  <c r="AF112" i="14"/>
  <c r="BT114" i="14"/>
  <c r="AB115" i="14"/>
  <c r="AF119" i="14"/>
  <c r="BX38" i="13"/>
  <c r="BT55" i="13"/>
  <c r="BH17" i="13"/>
  <c r="BH25" i="13"/>
  <c r="BT25" i="13"/>
  <c r="BT63" i="13"/>
  <c r="BT64" i="13"/>
  <c r="BT79" i="13"/>
  <c r="BP90" i="13"/>
  <c r="BP92" i="13"/>
  <c r="BL93" i="13"/>
  <c r="BT103" i="13"/>
  <c r="BT19" i="13"/>
  <c r="BH22" i="13"/>
  <c r="BL28" i="13"/>
  <c r="BX28" i="13"/>
  <c r="BP30" i="13"/>
  <c r="BL32" i="13"/>
  <c r="BH34" i="13"/>
  <c r="BT34" i="13"/>
  <c r="BH35" i="13"/>
  <c r="BX40" i="13"/>
  <c r="BX43" i="13"/>
  <c r="BH76" i="13"/>
  <c r="BT76" i="13"/>
  <c r="BH78" i="13"/>
  <c r="BP81" i="13"/>
  <c r="BL89" i="13"/>
  <c r="BH94" i="13"/>
  <c r="BL95" i="13"/>
  <c r="BP100" i="13"/>
  <c r="BP111" i="13"/>
  <c r="BL112" i="13"/>
  <c r="BH117" i="13"/>
  <c r="BP80" i="13"/>
  <c r="BX23" i="13"/>
  <c r="BX24" i="13"/>
  <c r="BL27" i="13"/>
  <c r="BT29" i="13"/>
  <c r="BL37" i="13"/>
  <c r="BX37" i="13"/>
  <c r="BH46" i="13"/>
  <c r="BX54" i="13"/>
  <c r="BX62" i="13"/>
  <c r="BT70" i="13"/>
  <c r="BH74" i="13"/>
  <c r="BH77" i="13"/>
  <c r="BX78" i="13"/>
  <c r="BH80" i="13"/>
  <c r="BT92" i="13"/>
  <c r="BH104" i="13"/>
  <c r="BT115" i="13"/>
  <c r="BT116" i="13"/>
  <c r="BP70" i="13"/>
  <c r="BX74" i="13"/>
  <c r="BH88" i="13"/>
  <c r="BL76" i="13"/>
  <c r="BH111" i="13"/>
  <c r="AX48" i="13"/>
  <c r="BZ48" i="13" s="1"/>
  <c r="CB48" i="13" s="1"/>
  <c r="W48" i="13" s="1"/>
  <c r="BX55" i="13"/>
  <c r="BL18" i="13"/>
  <c r="BX18" i="13"/>
  <c r="BP24" i="13"/>
  <c r="BP25" i="13"/>
  <c r="BP26" i="13"/>
  <c r="BH31" i="13"/>
  <c r="BT47" i="13"/>
  <c r="BH48" i="13"/>
  <c r="BX50" i="13"/>
  <c r="BH51" i="13"/>
  <c r="BX59" i="13"/>
  <c r="BP63" i="13"/>
  <c r="BL74" i="13"/>
  <c r="BH75" i="13"/>
  <c r="BP78" i="13"/>
  <c r="BP87" i="13"/>
  <c r="BX90" i="13"/>
  <c r="BX101" i="13"/>
  <c r="BP103" i="13"/>
  <c r="BL105" i="13"/>
  <c r="BP108" i="13"/>
  <c r="BT54" i="13"/>
  <c r="BX20" i="13"/>
  <c r="BX21" i="13"/>
  <c r="BT27" i="13"/>
  <c r="BX31" i="13"/>
  <c r="BT39" i="13"/>
  <c r="BP46" i="13"/>
  <c r="BL51" i="13"/>
  <c r="BL53" i="13"/>
  <c r="BL61" i="13"/>
  <c r="BL73" i="13"/>
  <c r="BL102" i="13"/>
  <c r="BX102" i="13"/>
  <c r="BL110" i="13"/>
  <c r="BD94" i="13"/>
  <c r="BD89" i="13"/>
  <c r="BD114" i="13"/>
  <c r="BD35" i="13"/>
  <c r="AX52" i="13"/>
  <c r="AZ52" i="13" s="1"/>
  <c r="V52" i="13" s="1"/>
  <c r="AX89" i="13"/>
  <c r="AZ89" i="13" s="1"/>
  <c r="V89" i="13" s="1"/>
  <c r="BD17" i="13"/>
  <c r="AX18" i="13"/>
  <c r="AZ18" i="13" s="1"/>
  <c r="V18" i="13" s="1"/>
  <c r="BD51" i="13"/>
  <c r="AX106" i="13"/>
  <c r="AZ106" i="13" s="1"/>
  <c r="V106" i="13" s="1"/>
  <c r="BD24" i="13"/>
  <c r="BD79" i="13"/>
  <c r="BD18" i="13"/>
  <c r="BD19" i="13"/>
  <c r="BD80" i="13"/>
  <c r="BD113" i="13"/>
  <c r="BD21" i="13"/>
  <c r="BD73" i="13"/>
  <c r="BD116" i="13"/>
  <c r="AN36" i="13"/>
  <c r="AN54" i="13"/>
  <c r="AN102" i="13"/>
  <c r="AN92" i="13"/>
  <c r="AN113" i="13"/>
  <c r="AX27" i="13"/>
  <c r="BZ27" i="13" s="1"/>
  <c r="CB27" i="13" s="1"/>
  <c r="W27" i="13" s="1"/>
  <c r="AX46" i="13"/>
  <c r="BZ46" i="13" s="1"/>
  <c r="CB46" i="13" s="1"/>
  <c r="W46" i="13" s="1"/>
  <c r="AR50" i="13"/>
  <c r="AX66" i="13"/>
  <c r="AZ66" i="13" s="1"/>
  <c r="V66" i="13" s="1"/>
  <c r="AJ67" i="13"/>
  <c r="AV75" i="13"/>
  <c r="AJ108" i="13"/>
  <c r="AN109" i="13"/>
  <c r="AV114" i="13"/>
  <c r="AF53" i="13"/>
  <c r="AN17" i="13"/>
  <c r="AX19" i="13"/>
  <c r="BZ19" i="13" s="1"/>
  <c r="CB19" i="13" s="1"/>
  <c r="W19" i="13" s="1"/>
  <c r="AR21" i="13"/>
  <c r="AV36" i="13"/>
  <c r="AR40" i="13"/>
  <c r="AX41" i="13"/>
  <c r="AZ41" i="13" s="1"/>
  <c r="V41" i="13" s="1"/>
  <c r="AJ71" i="13"/>
  <c r="AR72" i="13"/>
  <c r="AJ74" i="13"/>
  <c r="AN76" i="13"/>
  <c r="AN85" i="13"/>
  <c r="AJ87" i="13"/>
  <c r="AF89" i="13"/>
  <c r="AV94" i="13"/>
  <c r="AN98" i="13"/>
  <c r="AV100" i="13"/>
  <c r="AX104" i="13"/>
  <c r="AZ104" i="13" s="1"/>
  <c r="V104" i="13" s="1"/>
  <c r="AN104" i="13"/>
  <c r="AV61" i="13"/>
  <c r="AX86" i="13"/>
  <c r="AZ86" i="13" s="1"/>
  <c r="V86" i="13" s="1"/>
  <c r="AX98" i="13"/>
  <c r="AZ98" i="13" s="1"/>
  <c r="V98" i="13" s="1"/>
  <c r="AX21" i="13"/>
  <c r="AZ21" i="13" s="1"/>
  <c r="V21" i="13" s="1"/>
  <c r="AV18" i="13"/>
  <c r="AF19" i="13"/>
  <c r="AN29" i="13"/>
  <c r="AF34" i="13"/>
  <c r="AV38" i="13"/>
  <c r="AN43" i="13"/>
  <c r="AF52" i="13"/>
  <c r="AN62" i="13"/>
  <c r="AR64" i="13"/>
  <c r="AF68" i="13"/>
  <c r="AN70" i="13"/>
  <c r="AV71" i="13"/>
  <c r="AN75" i="13"/>
  <c r="AX82" i="13"/>
  <c r="AZ82" i="13" s="1"/>
  <c r="V82" i="13" s="1"/>
  <c r="AR84" i="13"/>
  <c r="AN86" i="13"/>
  <c r="AJ90" i="13"/>
  <c r="AV91" i="13"/>
  <c r="AR92" i="13"/>
  <c r="AF96" i="13"/>
  <c r="AR97" i="13"/>
  <c r="AF103" i="13"/>
  <c r="AF106" i="13"/>
  <c r="AR28" i="13"/>
  <c r="AR29" i="13"/>
  <c r="AV40" i="13"/>
  <c r="AJ42" i="13"/>
  <c r="AR43" i="13"/>
  <c r="AN71" i="13"/>
  <c r="AR73" i="13"/>
  <c r="AN77" i="13"/>
  <c r="AN81" i="13"/>
  <c r="AF85" i="13"/>
  <c r="AR86" i="13"/>
  <c r="AJ92" i="13"/>
  <c r="AJ96" i="13"/>
  <c r="AF98" i="13"/>
  <c r="AV110" i="13"/>
  <c r="AX29" i="13"/>
  <c r="AZ29" i="13" s="1"/>
  <c r="V29" i="13" s="1"/>
  <c r="AJ19" i="13"/>
  <c r="AR25" i="13"/>
  <c r="AJ27" i="13"/>
  <c r="AX32" i="13"/>
  <c r="BZ32" i="13" s="1"/>
  <c r="CB32" i="13" s="1"/>
  <c r="W32" i="13" s="1"/>
  <c r="AJ33" i="13"/>
  <c r="AX34" i="13"/>
  <c r="AZ34" i="13" s="1"/>
  <c r="V34" i="13" s="1"/>
  <c r="AR47" i="13"/>
  <c r="AF48" i="13"/>
  <c r="AV48" i="13"/>
  <c r="AN53" i="13"/>
  <c r="AR57" i="13"/>
  <c r="AV58" i="13"/>
  <c r="AR65" i="13"/>
  <c r="AV66" i="13"/>
  <c r="AV85" i="13"/>
  <c r="AN101" i="13"/>
  <c r="AJ103" i="13"/>
  <c r="AV103" i="13"/>
  <c r="AJ106" i="13"/>
  <c r="AR108" i="13"/>
  <c r="AN112" i="13"/>
  <c r="AJ24" i="13"/>
  <c r="AJ29" i="13"/>
  <c r="AV29" i="13"/>
  <c r="AV41" i="13"/>
  <c r="AF45" i="13"/>
  <c r="AF78" i="13"/>
  <c r="AR81" i="13"/>
  <c r="AR94" i="13"/>
  <c r="AJ111" i="13"/>
  <c r="AB28" i="13"/>
  <c r="AB53" i="13"/>
  <c r="AB112" i="13"/>
  <c r="BH23" i="13"/>
  <c r="BT26" i="13"/>
  <c r="BL36" i="13"/>
  <c r="AJ37" i="13"/>
  <c r="AB40" i="13"/>
  <c r="BP55" i="13"/>
  <c r="BL65" i="13"/>
  <c r="AR68" i="13"/>
  <c r="BX81" i="13"/>
  <c r="BX85" i="13"/>
  <c r="AR104" i="13"/>
  <c r="AB105" i="13"/>
  <c r="BH114" i="13"/>
  <c r="BP116" i="13"/>
  <c r="BT18" i="13"/>
  <c r="BX19" i="13"/>
  <c r="AJ25" i="13"/>
  <c r="AB30" i="13"/>
  <c r="AJ30" i="13"/>
  <c r="BX30" i="13"/>
  <c r="BH32" i="13"/>
  <c r="AV35" i="13"/>
  <c r="BL35" i="13"/>
  <c r="BX48" i="13"/>
  <c r="AR49" i="13"/>
  <c r="AJ54" i="13"/>
  <c r="AJ55" i="13"/>
  <c r="AR55" i="13"/>
  <c r="AJ58" i="13"/>
  <c r="BT58" i="13"/>
  <c r="BD59" i="13"/>
  <c r="BD63" i="13"/>
  <c r="BH64" i="13"/>
  <c r="AB65" i="13"/>
  <c r="AX65" i="13"/>
  <c r="AZ65" i="13" s="1"/>
  <c r="V65" i="13" s="1"/>
  <c r="BX66" i="13"/>
  <c r="AV69" i="13"/>
  <c r="BH73" i="13"/>
  <c r="AB74" i="13"/>
  <c r="AX75" i="13"/>
  <c r="AZ75" i="13" s="1"/>
  <c r="V75" i="13" s="1"/>
  <c r="BT77" i="13"/>
  <c r="AB80" i="13"/>
  <c r="BX80" i="13"/>
  <c r="BD85" i="13"/>
  <c r="AB88" i="13"/>
  <c r="BL92" i="13"/>
  <c r="AR96" i="13"/>
  <c r="BH96" i="13"/>
  <c r="BH98" i="13"/>
  <c r="AV105" i="13"/>
  <c r="AX111" i="13"/>
  <c r="BZ111" i="13" s="1"/>
  <c r="CB111" i="13" s="1"/>
  <c r="W111" i="13" s="1"/>
  <c r="BP17" i="13"/>
  <c r="AR19" i="13"/>
  <c r="BD20" i="13"/>
  <c r="BD22" i="13"/>
  <c r="AJ23" i="13"/>
  <c r="AX24" i="13"/>
  <c r="AZ24" i="13" s="1"/>
  <c r="V24" i="13" s="1"/>
  <c r="AN26" i="13"/>
  <c r="AR27" i="13"/>
  <c r="BX27" i="13"/>
  <c r="AV31" i="13"/>
  <c r="AV33" i="13"/>
  <c r="AN37" i="13"/>
  <c r="AR38" i="13"/>
  <c r="AN45" i="13"/>
  <c r="BX56" i="13"/>
  <c r="AV57" i="13"/>
  <c r="BZ66" i="13"/>
  <c r="CB66" i="13" s="1"/>
  <c r="W66" i="13" s="1"/>
  <c r="BD71" i="13"/>
  <c r="AN80" i="13"/>
  <c r="AN91" i="13"/>
  <c r="BD99" i="13"/>
  <c r="BL99" i="13"/>
  <c r="BH105" i="13"/>
  <c r="BL106" i="13"/>
  <c r="AF107" i="13"/>
  <c r="BL107" i="13"/>
  <c r="AN108" i="13"/>
  <c r="AF115" i="13"/>
  <c r="AJ116" i="13"/>
  <c r="BT117" i="13"/>
  <c r="BP45" i="13"/>
  <c r="AJ46" i="13"/>
  <c r="AV47" i="13"/>
  <c r="AV60" i="13"/>
  <c r="AF65" i="13"/>
  <c r="BP66" i="13"/>
  <c r="BL78" i="13"/>
  <c r="AV82" i="13"/>
  <c r="AB84" i="13"/>
  <c r="AX84" i="13"/>
  <c r="BZ84" i="13" s="1"/>
  <c r="CB84" i="13" s="1"/>
  <c r="W84" i="13" s="1"/>
  <c r="BP91" i="13"/>
  <c r="BH97" i="13"/>
  <c r="BX99" i="13"/>
  <c r="AB101" i="13"/>
  <c r="BP102" i="13"/>
  <c r="AJ104" i="13"/>
  <c r="AV104" i="13"/>
  <c r="AF111" i="13"/>
  <c r="AB117" i="13"/>
  <c r="AN117" i="13"/>
  <c r="AX17" i="13"/>
  <c r="AZ17" i="13" s="1"/>
  <c r="V17" i="13" s="1"/>
  <c r="AN18" i="13"/>
  <c r="AB25" i="13"/>
  <c r="AF35" i="13"/>
  <c r="AR36" i="13"/>
  <c r="BT38" i="13"/>
  <c r="BT41" i="13"/>
  <c r="BP42" i="13"/>
  <c r="AJ43" i="13"/>
  <c r="BL44" i="13"/>
  <c r="AR51" i="13"/>
  <c r="BD53" i="13"/>
  <c r="AJ57" i="13"/>
  <c r="AN58" i="13"/>
  <c r="BL58" i="13"/>
  <c r="AR59" i="13"/>
  <c r="BX60" i="13"/>
  <c r="AJ66" i="13"/>
  <c r="BT67" i="13"/>
  <c r="BX73" i="13"/>
  <c r="BD90" i="13"/>
  <c r="AV20" i="13"/>
  <c r="AJ21" i="13"/>
  <c r="BT22" i="13"/>
  <c r="AV24" i="13"/>
  <c r="BD26" i="13"/>
  <c r="BH30" i="13"/>
  <c r="AR32" i="13"/>
  <c r="AJ36" i="13"/>
  <c r="BH40" i="13"/>
  <c r="BL49" i="13"/>
  <c r="BD50" i="13"/>
  <c r="BH52" i="13"/>
  <c r="BL54" i="13"/>
  <c r="BL55" i="13"/>
  <c r="BD58" i="13"/>
  <c r="BT59" i="13"/>
  <c r="BD62" i="13"/>
  <c r="BL64" i="13"/>
  <c r="AN67" i="13"/>
  <c r="AF69" i="13"/>
  <c r="BT71" i="13"/>
  <c r="BX72" i="13"/>
  <c r="AJ79" i="13"/>
  <c r="AR80" i="13"/>
  <c r="BT81" i="13"/>
  <c r="BP89" i="13"/>
  <c r="BX93" i="13"/>
  <c r="BD95" i="13"/>
  <c r="BP98" i="13"/>
  <c r="AF109" i="13"/>
  <c r="BL24" i="13"/>
  <c r="AB31" i="13"/>
  <c r="BP32" i="13"/>
  <c r="BD33" i="13"/>
  <c r="AF41" i="13"/>
  <c r="BX41" i="13"/>
  <c r="BD49" i="13"/>
  <c r="AX58" i="13"/>
  <c r="AZ58" i="13" s="1"/>
  <c r="V58" i="13" s="1"/>
  <c r="AJ59" i="13"/>
  <c r="AJ62" i="13"/>
  <c r="AN63" i="13"/>
  <c r="BX68" i="13"/>
  <c r="BH89" i="13"/>
  <c r="AJ91" i="13"/>
  <c r="AJ102" i="13"/>
  <c r="BT102" i="13"/>
  <c r="BL115" i="13"/>
  <c r="AB27" i="13"/>
  <c r="BH27" i="13"/>
  <c r="AV28" i="13"/>
  <c r="BP29" i="13"/>
  <c r="BX33" i="13"/>
  <c r="BT37" i="13"/>
  <c r="BP39" i="13"/>
  <c r="BD43" i="13"/>
  <c r="BP43" i="13"/>
  <c r="AB47" i="13"/>
  <c r="AJ65" i="13"/>
  <c r="AB66" i="13"/>
  <c r="BT66" i="13"/>
  <c r="BD67" i="13"/>
  <c r="BD72" i="13"/>
  <c r="AB76" i="13"/>
  <c r="AR77" i="13"/>
  <c r="BD77" i="13"/>
  <c r="BT91" i="13"/>
  <c r="AN99" i="13"/>
  <c r="BP101" i="13"/>
  <c r="AB104" i="13"/>
  <c r="BH108" i="13"/>
  <c r="AN19" i="14"/>
  <c r="AR21" i="14"/>
  <c r="AJ19" i="14"/>
  <c r="AV19" i="14"/>
  <c r="BH19" i="14"/>
  <c r="AN22" i="14"/>
  <c r="BT22" i="14"/>
  <c r="AB23" i="14"/>
  <c r="AF20" i="14"/>
  <c r="AX19" i="14"/>
  <c r="AZ19" i="14" s="1"/>
  <c r="V19" i="14" s="1"/>
  <c r="AV23" i="14"/>
  <c r="BL23" i="14"/>
  <c r="AN24" i="14"/>
  <c r="BL20" i="14"/>
  <c r="AX22" i="14"/>
  <c r="AZ22" i="14" s="1"/>
  <c r="V22" i="14" s="1"/>
  <c r="BH25" i="14"/>
  <c r="BX23" i="14"/>
  <c r="AJ21" i="14"/>
  <c r="AB22" i="14"/>
  <c r="AR24" i="14"/>
  <c r="AN25" i="14"/>
  <c r="AX25" i="14"/>
  <c r="AZ25" i="14" s="1"/>
  <c r="V25" i="14" s="1"/>
  <c r="AX20" i="14"/>
  <c r="AX21" i="14"/>
  <c r="AZ21" i="14" s="1"/>
  <c r="V21" i="14" s="1"/>
  <c r="AR23" i="14"/>
  <c r="AX24" i="14"/>
  <c r="AZ24" i="14" s="1"/>
  <c r="V24" i="14" s="1"/>
  <c r="BL25" i="14"/>
  <c r="AB19" i="14"/>
  <c r="BP21" i="14"/>
  <c r="AF25" i="14"/>
  <c r="BH27" i="14"/>
  <c r="AB30" i="14"/>
  <c r="AJ30" i="14"/>
  <c r="BH30" i="14"/>
  <c r="BP30" i="14"/>
  <c r="AJ35" i="14"/>
  <c r="AV35" i="14"/>
  <c r="AB36" i="14"/>
  <c r="AN36" i="14"/>
  <c r="BL39" i="14"/>
  <c r="BT41" i="14"/>
  <c r="AF44" i="14"/>
  <c r="AR45" i="14"/>
  <c r="BD45" i="14"/>
  <c r="BL45" i="14"/>
  <c r="BP46" i="14"/>
  <c r="BD26" i="14"/>
  <c r="AB27" i="14"/>
  <c r="AX27" i="14"/>
  <c r="AZ27" i="14" s="1"/>
  <c r="V27" i="14" s="1"/>
  <c r="AB32" i="14"/>
  <c r="BD29" i="14"/>
  <c r="BL29" i="14"/>
  <c r="AR30" i="14"/>
  <c r="AR31" i="14"/>
  <c r="BX31" i="14"/>
  <c r="AV32" i="14"/>
  <c r="AN33" i="14"/>
  <c r="AF36" i="14"/>
  <c r="BD40" i="14"/>
  <c r="BX40" i="14"/>
  <c r="AJ43" i="14"/>
  <c r="BD43" i="14"/>
  <c r="BP43" i="14"/>
  <c r="BP47" i="14"/>
  <c r="AR49" i="14"/>
  <c r="BP24" i="14"/>
  <c r="AB25" i="14"/>
  <c r="AF29" i="14"/>
  <c r="AN30" i="14"/>
  <c r="BT30" i="14"/>
  <c r="AX31" i="14"/>
  <c r="AZ31" i="14" s="1"/>
  <c r="V31" i="14" s="1"/>
  <c r="BH33" i="14"/>
  <c r="AF37" i="14"/>
  <c r="AR37" i="14"/>
  <c r="AR40" i="14"/>
  <c r="AF42" i="14"/>
  <c r="AJ45" i="14"/>
  <c r="AV46" i="14"/>
  <c r="BH47" i="14"/>
  <c r="AN48" i="14"/>
  <c r="BT25" i="14"/>
  <c r="AX26" i="14"/>
  <c r="AZ26" i="14" s="1"/>
  <c r="V26" i="14" s="1"/>
  <c r="BZ28" i="14"/>
  <c r="CB28" i="14" s="1"/>
  <c r="W28" i="14" s="1"/>
  <c r="BZ30" i="14"/>
  <c r="CB30" i="14" s="1"/>
  <c r="W30" i="14" s="1"/>
  <c r="BP29" i="14"/>
  <c r="BT33" i="14"/>
  <c r="AR34" i="14"/>
  <c r="BD35" i="14"/>
  <c r="BH36" i="14"/>
  <c r="BP38" i="14"/>
  <c r="BH44" i="14"/>
  <c r="AV27" i="14"/>
  <c r="AJ29" i="14"/>
  <c r="BT39" i="14"/>
  <c r="BH41" i="14"/>
  <c r="BX42" i="14"/>
  <c r="AB44" i="14"/>
  <c r="AN46" i="14"/>
  <c r="BL49" i="14"/>
  <c r="BX26" i="14"/>
  <c r="AF28" i="14"/>
  <c r="BL28" i="14"/>
  <c r="AF31" i="14"/>
  <c r="AN31" i="14"/>
  <c r="BL31" i="14"/>
  <c r="BT31" i="14"/>
  <c r="AJ32" i="14"/>
  <c r="AR32" i="14"/>
  <c r="BP32" i="14"/>
  <c r="AB33" i="14"/>
  <c r="AX34" i="14"/>
  <c r="AZ34" i="14" s="1"/>
  <c r="V34" i="14" s="1"/>
  <c r="AB38" i="14"/>
  <c r="AF39" i="14"/>
  <c r="AX45" i="14"/>
  <c r="AZ45" i="14" s="1"/>
  <c r="V45" i="14" s="1"/>
  <c r="AB46" i="14"/>
  <c r="AF47" i="14"/>
  <c r="AV51" i="14"/>
  <c r="BP51" i="14"/>
  <c r="AN52" i="14"/>
  <c r="AR53" i="14"/>
  <c r="BX53" i="14"/>
  <c r="AJ55" i="14"/>
  <c r="AJ56" i="14"/>
  <c r="AV56" i="14"/>
  <c r="AN57" i="14"/>
  <c r="AX40" i="14"/>
  <c r="AZ40" i="14" s="1"/>
  <c r="V40" i="14" s="1"/>
  <c r="AB41" i="14"/>
  <c r="AN44" i="14"/>
  <c r="BX47" i="14"/>
  <c r="AB48" i="14"/>
  <c r="BD49" i="14"/>
  <c r="BH51" i="14"/>
  <c r="AJ53" i="14"/>
  <c r="BP53" i="14"/>
  <c r="AX35" i="14"/>
  <c r="AZ35" i="14" s="1"/>
  <c r="V35" i="14" s="1"/>
  <c r="AX43" i="14"/>
  <c r="AZ43" i="14" s="1"/>
  <c r="V43" i="14" s="1"/>
  <c r="AF51" i="14"/>
  <c r="BL52" i="14"/>
  <c r="AV59" i="14"/>
  <c r="AX38" i="14"/>
  <c r="AZ38" i="14" s="1"/>
  <c r="V38" i="14" s="1"/>
  <c r="AX46" i="14"/>
  <c r="AZ46" i="14" s="1"/>
  <c r="V46" i="14" s="1"/>
  <c r="AB53" i="14"/>
  <c r="AX53" i="14"/>
  <c r="AZ53" i="14" s="1"/>
  <c r="V53" i="14" s="1"/>
  <c r="AX41" i="14"/>
  <c r="AZ41" i="14" s="1"/>
  <c r="V41" i="14" s="1"/>
  <c r="AR47" i="14"/>
  <c r="BX49" i="14"/>
  <c r="AB50" i="14"/>
  <c r="AX50" i="14"/>
  <c r="AZ50" i="14" s="1"/>
  <c r="V50" i="14" s="1"/>
  <c r="BD50" i="14"/>
  <c r="BL51" i="14"/>
  <c r="AX52" i="14"/>
  <c r="AZ52" i="14" s="1"/>
  <c r="V52" i="14" s="1"/>
  <c r="BD52" i="14"/>
  <c r="AN53" i="14"/>
  <c r="BH53" i="14"/>
  <c r="BL55" i="14"/>
  <c r="BX55" i="14"/>
  <c r="AN59" i="14"/>
  <c r="AX36" i="14"/>
  <c r="AZ36" i="14" s="1"/>
  <c r="V36" i="14" s="1"/>
  <c r="AX47" i="14"/>
  <c r="AZ47" i="14" s="1"/>
  <c r="V47" i="14" s="1"/>
  <c r="BP52" i="14"/>
  <c r="AX54" i="14"/>
  <c r="AV54" i="14"/>
  <c r="AF55" i="14"/>
  <c r="AR55" i="14"/>
  <c r="BD56" i="14"/>
  <c r="BH57" i="14"/>
  <c r="AV48" i="14"/>
  <c r="AV50" i="14"/>
  <c r="AJ51" i="14"/>
  <c r="AN54" i="14"/>
  <c r="BT54" i="14"/>
  <c r="AX49" i="14"/>
  <c r="AZ49" i="14" s="1"/>
  <c r="V49" i="14" s="1"/>
  <c r="BH50" i="14"/>
  <c r="BX59" i="14"/>
  <c r="AB51" i="14"/>
  <c r="AF52" i="14"/>
  <c r="AF61" i="14"/>
  <c r="BX61" i="14"/>
  <c r="AX62" i="14"/>
  <c r="BT62" i="14"/>
  <c r="AR63" i="14"/>
  <c r="BL63" i="14"/>
  <c r="BT63" i="14"/>
  <c r="AJ64" i="14"/>
  <c r="AR64" i="14"/>
  <c r="BP64" i="14"/>
  <c r="BX64" i="14"/>
  <c r="BD68" i="14"/>
  <c r="AJ59" i="14"/>
  <c r="BP61" i="14"/>
  <c r="AX64" i="14"/>
  <c r="AZ64" i="14" s="1"/>
  <c r="V64" i="14" s="1"/>
  <c r="AX56" i="14"/>
  <c r="AZ56" i="14" s="1"/>
  <c r="V56" i="14" s="1"/>
  <c r="AB57" i="14"/>
  <c r="AB59" i="14"/>
  <c r="AN60" i="14"/>
  <c r="BD62" i="14"/>
  <c r="BX63" i="14"/>
  <c r="AV64" i="14"/>
  <c r="BD66" i="14"/>
  <c r="AR67" i="14"/>
  <c r="BD67" i="14"/>
  <c r="BP67" i="14"/>
  <c r="AV68" i="14"/>
  <c r="BD71" i="14"/>
  <c r="AX59" i="14"/>
  <c r="AZ59" i="14" s="1"/>
  <c r="V59" i="14" s="1"/>
  <c r="AJ61" i="14"/>
  <c r="AR61" i="14"/>
  <c r="AX61" i="14"/>
  <c r="AZ61" i="14" s="1"/>
  <c r="V61" i="14" s="1"/>
  <c r="AV62" i="14"/>
  <c r="BL58" i="14"/>
  <c r="BL60" i="14"/>
  <c r="BT60" i="14"/>
  <c r="AN62" i="14"/>
  <c r="AJ52" i="14"/>
  <c r="BP62" i="14"/>
  <c r="BH65" i="14"/>
  <c r="BT66" i="14"/>
  <c r="BX68" i="14"/>
  <c r="AB72" i="14"/>
  <c r="AX58" i="14"/>
  <c r="AZ58" i="14" s="1"/>
  <c r="V58" i="14" s="1"/>
  <c r="BP59" i="14"/>
  <c r="BL61" i="14"/>
  <c r="AF63" i="14"/>
  <c r="AN63" i="14"/>
  <c r="BH63" i="14"/>
  <c r="BL64" i="14"/>
  <c r="AN65" i="14"/>
  <c r="BT65" i="14"/>
  <c r="AF58" i="14"/>
  <c r="AB65" i="14"/>
  <c r="AF66" i="14"/>
  <c r="AB68" i="14"/>
  <c r="AN69" i="14"/>
  <c r="BX69" i="14"/>
  <c r="BP72" i="14"/>
  <c r="AF73" i="14"/>
  <c r="BL73" i="14"/>
  <c r="AB74" i="14"/>
  <c r="BH74" i="14"/>
  <c r="AN76" i="14"/>
  <c r="AX67" i="14"/>
  <c r="AZ67" i="14" s="1"/>
  <c r="V67" i="14" s="1"/>
  <c r="AX68" i="14"/>
  <c r="AZ68" i="14" s="1"/>
  <c r="V68" i="14" s="1"/>
  <c r="AF69" i="14"/>
  <c r="BH69" i="14"/>
  <c r="BH72" i="14"/>
  <c r="AF64" i="14"/>
  <c r="AV70" i="14"/>
  <c r="AJ75" i="14"/>
  <c r="AR76" i="14"/>
  <c r="BD76" i="14"/>
  <c r="BP76" i="14"/>
  <c r="AN77" i="14"/>
  <c r="AX65" i="14"/>
  <c r="AZ65" i="14" s="1"/>
  <c r="V65" i="14" s="1"/>
  <c r="BP68" i="14"/>
  <c r="BT69" i="14"/>
  <c r="AN75" i="14"/>
  <c r="BP77" i="14"/>
  <c r="AF71" i="14"/>
  <c r="AV71" i="14"/>
  <c r="AJ74" i="14"/>
  <c r="BP74" i="14"/>
  <c r="AR70" i="14"/>
  <c r="BH70" i="14"/>
  <c r="BX70" i="14"/>
  <c r="AX73" i="14"/>
  <c r="AZ73" i="14" s="1"/>
  <c r="V73" i="14" s="1"/>
  <c r="AJ68" i="14"/>
  <c r="AX72" i="14"/>
  <c r="AZ72" i="14" s="1"/>
  <c r="V72" i="14" s="1"/>
  <c r="BP75" i="14"/>
  <c r="BX76" i="14"/>
  <c r="AV77" i="14"/>
  <c r="BL80" i="14"/>
  <c r="AX81" i="14"/>
  <c r="AZ81" i="14" s="1"/>
  <c r="V81" i="14" s="1"/>
  <c r="BP81" i="14"/>
  <c r="AF82" i="14"/>
  <c r="AV83" i="14"/>
  <c r="AJ86" i="14"/>
  <c r="AX88" i="14"/>
  <c r="AN88" i="14"/>
  <c r="AX74" i="14"/>
  <c r="AZ74" i="14" s="1"/>
  <c r="V74" i="14" s="1"/>
  <c r="BD80" i="14"/>
  <c r="AV75" i="14"/>
  <c r="AX77" i="14"/>
  <c r="AZ77" i="14" s="1"/>
  <c r="V77" i="14" s="1"/>
  <c r="AX78" i="14"/>
  <c r="AZ78" i="14" s="1"/>
  <c r="V78" i="14" s="1"/>
  <c r="AX80" i="14"/>
  <c r="AZ80" i="14" s="1"/>
  <c r="V80" i="14" s="1"/>
  <c r="AB81" i="14"/>
  <c r="AV82" i="14"/>
  <c r="BD84" i="14"/>
  <c r="BH85" i="14"/>
  <c r="AV86" i="14"/>
  <c r="AB73" i="14"/>
  <c r="AN81" i="14"/>
  <c r="BH81" i="14"/>
  <c r="BT81" i="14"/>
  <c r="BX86" i="14"/>
  <c r="BL89" i="14"/>
  <c r="AX79" i="14"/>
  <c r="AZ79" i="14" s="1"/>
  <c r="V79" i="14" s="1"/>
  <c r="AB79" i="14"/>
  <c r="BD83" i="14"/>
  <c r="AX83" i="14"/>
  <c r="AZ83" i="14" s="1"/>
  <c r="V83" i="14" s="1"/>
  <c r="AF80" i="14"/>
  <c r="AN82" i="14"/>
  <c r="BX82" i="14"/>
  <c r="AB85" i="14"/>
  <c r="AF87" i="14"/>
  <c r="BD78" i="14"/>
  <c r="BX81" i="14"/>
  <c r="BL82" i="14"/>
  <c r="BP83" i="14"/>
  <c r="AV84" i="14"/>
  <c r="BT84" i="14"/>
  <c r="BX85" i="14"/>
  <c r="AF86" i="14"/>
  <c r="BD86" i="14"/>
  <c r="BD89" i="14"/>
  <c r="AX84" i="14"/>
  <c r="AZ84" i="14" s="1"/>
  <c r="V84" i="14" s="1"/>
  <c r="AB84" i="14"/>
  <c r="BD90" i="14"/>
  <c r="BL91" i="14"/>
  <c r="AR82" i="14"/>
  <c r="AX85" i="14"/>
  <c r="AZ85" i="14" s="1"/>
  <c r="V85" i="14" s="1"/>
  <c r="AB86" i="14"/>
  <c r="AB87" i="14"/>
  <c r="AR87" i="14"/>
  <c r="AV90" i="14"/>
  <c r="AF91" i="14"/>
  <c r="BD92" i="14"/>
  <c r="BL92" i="14"/>
  <c r="AJ93" i="14"/>
  <c r="BX93" i="14"/>
  <c r="AN94" i="14"/>
  <c r="AX95" i="14"/>
  <c r="AZ95" i="14" s="1"/>
  <c r="V95" i="14" s="1"/>
  <c r="AX87" i="14"/>
  <c r="AZ87" i="14" s="1"/>
  <c r="V87" i="14" s="1"/>
  <c r="AR89" i="14"/>
  <c r="BP93" i="14"/>
  <c r="AX94" i="14"/>
  <c r="AZ94" i="14" s="1"/>
  <c r="V94" i="14" s="1"/>
  <c r="BT94" i="14"/>
  <c r="AR95" i="14"/>
  <c r="AX96" i="14"/>
  <c r="AZ96" i="14" s="1"/>
  <c r="V96" i="14" s="1"/>
  <c r="AV88" i="14"/>
  <c r="AX89" i="14"/>
  <c r="AZ89" i="14" s="1"/>
  <c r="V89" i="14" s="1"/>
  <c r="BH90" i="14"/>
  <c r="AF92" i="14"/>
  <c r="AX93" i="14"/>
  <c r="AZ93" i="14" s="1"/>
  <c r="V93" i="14" s="1"/>
  <c r="AB93" i="14"/>
  <c r="BX95" i="14"/>
  <c r="AF101" i="14"/>
  <c r="AX101" i="14"/>
  <c r="AZ101" i="14" s="1"/>
  <c r="V101" i="14" s="1"/>
  <c r="AJ81" i="14"/>
  <c r="AR83" i="14"/>
  <c r="AX86" i="14"/>
  <c r="AZ86" i="14" s="1"/>
  <c r="V86" i="14" s="1"/>
  <c r="BT86" i="14"/>
  <c r="BX89" i="14"/>
  <c r="BP92" i="14"/>
  <c r="AN93" i="14"/>
  <c r="BH93" i="14"/>
  <c r="AR94" i="14"/>
  <c r="AX90" i="14"/>
  <c r="AZ90" i="14" s="1"/>
  <c r="V90" i="14" s="1"/>
  <c r="AB90" i="14"/>
  <c r="AX91" i="14"/>
  <c r="AZ91" i="14" s="1"/>
  <c r="V91" i="14" s="1"/>
  <c r="BT93" i="14"/>
  <c r="BL94" i="14"/>
  <c r="BX94" i="14"/>
  <c r="AJ95" i="14"/>
  <c r="AV95" i="14"/>
  <c r="BX87" i="14"/>
  <c r="AB88" i="14"/>
  <c r="AB91" i="14"/>
  <c r="AJ92" i="14"/>
  <c r="BP95" i="14"/>
  <c r="AV104" i="14"/>
  <c r="AX99" i="14"/>
  <c r="AZ99" i="14" s="1"/>
  <c r="V99" i="14" s="1"/>
  <c r="BL102" i="14"/>
  <c r="BT104" i="14"/>
  <c r="BL108" i="14"/>
  <c r="AX92" i="14"/>
  <c r="AZ92" i="14" s="1"/>
  <c r="V92" i="14" s="1"/>
  <c r="BL97" i="14"/>
  <c r="BP98" i="14"/>
  <c r="BP99" i="14"/>
  <c r="AN103" i="14"/>
  <c r="AX104" i="14"/>
  <c r="AN106" i="14"/>
  <c r="BP106" i="14"/>
  <c r="AR96" i="14"/>
  <c r="AV97" i="14"/>
  <c r="AN99" i="14"/>
  <c r="AR100" i="14"/>
  <c r="BD100" i="14"/>
  <c r="BT96" i="14"/>
  <c r="BP103" i="14"/>
  <c r="AF97" i="14"/>
  <c r="AJ98" i="14"/>
  <c r="AX102" i="14"/>
  <c r="AZ102" i="14" s="1"/>
  <c r="V102" i="14" s="1"/>
  <c r="AJ102" i="14"/>
  <c r="AJ103" i="14"/>
  <c r="AR104" i="14"/>
  <c r="AX105" i="14"/>
  <c r="AJ106" i="14"/>
  <c r="BD96" i="14"/>
  <c r="AB100" i="14"/>
  <c r="AX100" i="14"/>
  <c r="AZ100" i="14" s="1"/>
  <c r="V100" i="14" s="1"/>
  <c r="AF105" i="14"/>
  <c r="BL105" i="14"/>
  <c r="AF107" i="14"/>
  <c r="AX107" i="14"/>
  <c r="AZ107" i="14" s="1"/>
  <c r="V107" i="14" s="1"/>
  <c r="AN107" i="14"/>
  <c r="BX108" i="14"/>
  <c r="AJ109" i="14"/>
  <c r="BX110" i="14"/>
  <c r="AR114" i="14"/>
  <c r="AJ115" i="14"/>
  <c r="AR116" i="14"/>
  <c r="AV117" i="14"/>
  <c r="AX103" i="14"/>
  <c r="AZ103" i="14" s="1"/>
  <c r="V103" i="14" s="1"/>
  <c r="AB104" i="14"/>
  <c r="AV109" i="14"/>
  <c r="AX110" i="14"/>
  <c r="AZ110" i="14" s="1"/>
  <c r="V110" i="14" s="1"/>
  <c r="BP112" i="14"/>
  <c r="BD113" i="14"/>
  <c r="BX115" i="14"/>
  <c r="AF116" i="14"/>
  <c r="AJ117" i="14"/>
  <c r="BP108" i="14"/>
  <c r="AX115" i="14"/>
  <c r="BD106" i="14"/>
  <c r="AN109" i="14"/>
  <c r="BD111" i="14"/>
  <c r="BH114" i="14"/>
  <c r="AV116" i="14"/>
  <c r="BT116" i="14"/>
  <c r="BH118" i="14"/>
  <c r="BL119" i="14"/>
  <c r="BX119" i="14"/>
  <c r="AX106" i="14"/>
  <c r="AZ106" i="14" s="1"/>
  <c r="V106" i="14" s="1"/>
  <c r="AB107" i="14"/>
  <c r="BT107" i="14"/>
  <c r="AF108" i="14"/>
  <c r="AX109" i="14"/>
  <c r="BP109" i="14"/>
  <c r="AN110" i="14"/>
  <c r="BP115" i="14"/>
  <c r="BD117" i="14"/>
  <c r="AX117" i="14"/>
  <c r="AZ117" i="14" s="1"/>
  <c r="V117" i="14" s="1"/>
  <c r="BL107" i="14"/>
  <c r="AR108" i="14"/>
  <c r="BT110" i="14"/>
  <c r="AB111" i="14"/>
  <c r="AX111" i="14"/>
  <c r="AZ111" i="14" s="1"/>
  <c r="V111" i="14" s="1"/>
  <c r="BX111" i="14"/>
  <c r="AX113" i="14"/>
  <c r="AZ113" i="14" s="1"/>
  <c r="V113" i="14" s="1"/>
  <c r="BL113" i="14"/>
  <c r="AB114" i="14"/>
  <c r="AR115" i="14"/>
  <c r="BX116" i="14"/>
  <c r="BP117" i="14"/>
  <c r="BT115" i="14"/>
  <c r="BL116" i="14"/>
  <c r="AX118" i="14"/>
  <c r="AZ118" i="14" s="1"/>
  <c r="V118" i="14" s="1"/>
  <c r="AB118" i="14"/>
  <c r="BD119" i="14"/>
  <c r="AB112" i="14"/>
  <c r="AJ114" i="14"/>
  <c r="AN115" i="14"/>
  <c r="AX119" i="14"/>
  <c r="AZ119" i="14" s="1"/>
  <c r="V119" i="14" s="1"/>
  <c r="AX114" i="14"/>
  <c r="AZ114" i="14" s="1"/>
  <c r="V114" i="14" s="1"/>
  <c r="AX112" i="14"/>
  <c r="AZ112" i="14" s="1"/>
  <c r="V112" i="14" s="1"/>
  <c r="BX17" i="13"/>
  <c r="AB19" i="13"/>
  <c r="AN21" i="13"/>
  <c r="BL22" i="13"/>
  <c r="BX22" i="13"/>
  <c r="AN24" i="13"/>
  <c r="AV26" i="13"/>
  <c r="BH29" i="13"/>
  <c r="BL20" i="13"/>
  <c r="BP21" i="13"/>
  <c r="AN22" i="13"/>
  <c r="AR17" i="13"/>
  <c r="BH18" i="13"/>
  <c r="BL19" i="13"/>
  <c r="AV23" i="13"/>
  <c r="BP20" i="13"/>
  <c r="BH21" i="13"/>
  <c r="BT21" i="13"/>
  <c r="AF22" i="13"/>
  <c r="AR22" i="13"/>
  <c r="BT24" i="13"/>
  <c r="BD28" i="13"/>
  <c r="AJ20" i="13"/>
  <c r="BP23" i="13"/>
  <c r="BX25" i="13"/>
  <c r="AF37" i="13"/>
  <c r="AJ17" i="13"/>
  <c r="AX22" i="13"/>
  <c r="AZ22" i="13" s="1"/>
  <c r="V22" i="13" s="1"/>
  <c r="AB23" i="13"/>
  <c r="AF24" i="13"/>
  <c r="AN31" i="13"/>
  <c r="BP31" i="13"/>
  <c r="AV34" i="13"/>
  <c r="AN38" i="13"/>
  <c r="BH38" i="13"/>
  <c r="AF39" i="13"/>
  <c r="AR39" i="13"/>
  <c r="BD39" i="13"/>
  <c r="BP40" i="13"/>
  <c r="AR42" i="13"/>
  <c r="BT43" i="13"/>
  <c r="BD44" i="13"/>
  <c r="AF33" i="13"/>
  <c r="AN33" i="13"/>
  <c r="BH37" i="13"/>
  <c r="AB18" i="13"/>
  <c r="AX25" i="13"/>
  <c r="AZ25" i="13" s="1"/>
  <c r="V25" i="13" s="1"/>
  <c r="AX30" i="13"/>
  <c r="AZ30" i="13" s="1"/>
  <c r="V30" i="13" s="1"/>
  <c r="AX38" i="13"/>
  <c r="AZ38" i="13" s="1"/>
  <c r="V38" i="13" s="1"/>
  <c r="AF38" i="13"/>
  <c r="AX20" i="13"/>
  <c r="AZ20" i="13" s="1"/>
  <c r="V20" i="13" s="1"/>
  <c r="AB21" i="13"/>
  <c r="AX28" i="13"/>
  <c r="AZ28" i="13" s="1"/>
  <c r="V28" i="13" s="1"/>
  <c r="AB29" i="13"/>
  <c r="AX31" i="13"/>
  <c r="AZ31" i="13" s="1"/>
  <c r="V31" i="13" s="1"/>
  <c r="AJ31" i="13"/>
  <c r="AB32" i="13"/>
  <c r="AJ32" i="13"/>
  <c r="AR33" i="13"/>
  <c r="AX33" i="13"/>
  <c r="AZ33" i="13" s="1"/>
  <c r="V33" i="13" s="1"/>
  <c r="AN35" i="13"/>
  <c r="AX36" i="13"/>
  <c r="AZ36" i="13" s="1"/>
  <c r="V36" i="13" s="1"/>
  <c r="BD36" i="13"/>
  <c r="BL38" i="13"/>
  <c r="AJ39" i="13"/>
  <c r="AJ40" i="13"/>
  <c r="BT40" i="13"/>
  <c r="AV42" i="13"/>
  <c r="BL43" i="13"/>
  <c r="AF44" i="13"/>
  <c r="BL45" i="13"/>
  <c r="AJ48" i="13"/>
  <c r="AX23" i="13"/>
  <c r="AZ23" i="13" s="1"/>
  <c r="V23" i="13" s="1"/>
  <c r="AF20" i="13"/>
  <c r="AF28" i="13"/>
  <c r="BL30" i="13"/>
  <c r="BT32" i="13"/>
  <c r="BP34" i="13"/>
  <c r="BX34" i="13"/>
  <c r="AB36" i="13"/>
  <c r="BX36" i="13"/>
  <c r="AX37" i="13"/>
  <c r="AZ37" i="13" s="1"/>
  <c r="V37" i="13" s="1"/>
  <c r="AB37" i="13"/>
  <c r="BD37" i="13"/>
  <c r="AX40" i="13"/>
  <c r="AN41" i="13"/>
  <c r="BL41" i="13"/>
  <c r="AF30" i="13"/>
  <c r="BD31" i="13"/>
  <c r="BL31" i="13"/>
  <c r="AN32" i="13"/>
  <c r="AJ34" i="13"/>
  <c r="AR34" i="13"/>
  <c r="AF31" i="13"/>
  <c r="BL33" i="13"/>
  <c r="BT33" i="13"/>
  <c r="BT35" i="13"/>
  <c r="AV37" i="13"/>
  <c r="AB38" i="13"/>
  <c r="BX39" i="13"/>
  <c r="BD42" i="13"/>
  <c r="BD45" i="13"/>
  <c r="AN40" i="13"/>
  <c r="AR41" i="13"/>
  <c r="BX42" i="13"/>
  <c r="AB43" i="13"/>
  <c r="AV45" i="13"/>
  <c r="AR46" i="13"/>
  <c r="BP47" i="13"/>
  <c r="AB48" i="13"/>
  <c r="BX49" i="13"/>
  <c r="BZ52" i="13"/>
  <c r="CB52" i="13" s="1"/>
  <c r="W52" i="13" s="1"/>
  <c r="BH55" i="13"/>
  <c r="AJ56" i="13"/>
  <c r="AX39" i="13"/>
  <c r="AZ39" i="13" s="1"/>
  <c r="V39" i="13" s="1"/>
  <c r="AX43" i="13"/>
  <c r="AZ43" i="13" s="1"/>
  <c r="V43" i="13" s="1"/>
  <c r="AV51" i="13"/>
  <c r="AX42" i="13"/>
  <c r="AZ42" i="13" s="1"/>
  <c r="V42" i="13" s="1"/>
  <c r="BH45" i="13"/>
  <c r="BL46" i="13"/>
  <c r="AF47" i="13"/>
  <c r="AN48" i="13"/>
  <c r="AB60" i="13"/>
  <c r="AX60" i="13"/>
  <c r="AZ60" i="13" s="1"/>
  <c r="V60" i="13" s="1"/>
  <c r="AX44" i="13"/>
  <c r="AZ44" i="13" s="1"/>
  <c r="V44" i="13" s="1"/>
  <c r="BX44" i="13"/>
  <c r="AB46" i="13"/>
  <c r="BP48" i="13"/>
  <c r="AN51" i="13"/>
  <c r="AX51" i="13"/>
  <c r="AZ51" i="13" s="1"/>
  <c r="V51" i="13" s="1"/>
  <c r="AX45" i="13"/>
  <c r="AZ45" i="13" s="1"/>
  <c r="V45" i="13" s="1"/>
  <c r="AB45" i="13"/>
  <c r="BX46" i="13"/>
  <c r="AV43" i="13"/>
  <c r="AR44" i="13"/>
  <c r="BT45" i="13"/>
  <c r="AJ47" i="13"/>
  <c r="BL47" i="13"/>
  <c r="AN49" i="13"/>
  <c r="AJ50" i="13"/>
  <c r="AB57" i="13"/>
  <c r="AX59" i="13"/>
  <c r="AZ59" i="13" s="1"/>
  <c r="V59" i="13" s="1"/>
  <c r="AB59" i="13"/>
  <c r="BP64" i="13"/>
  <c r="AF46" i="13"/>
  <c r="BD47" i="13"/>
  <c r="BT48" i="13"/>
  <c r="AF49" i="13"/>
  <c r="AX49" i="13"/>
  <c r="AZ49" i="13" s="1"/>
  <c r="V49" i="13" s="1"/>
  <c r="BT49" i="13"/>
  <c r="AX50" i="13"/>
  <c r="AZ50" i="13" s="1"/>
  <c r="V50" i="13" s="1"/>
  <c r="AV50" i="13"/>
  <c r="AB54" i="13"/>
  <c r="BP54" i="13"/>
  <c r="AB50" i="13"/>
  <c r="BT51" i="13"/>
  <c r="AR52" i="13"/>
  <c r="BX52" i="13"/>
  <c r="AV53" i="13"/>
  <c r="AB55" i="13"/>
  <c r="AX55" i="13"/>
  <c r="AZ55" i="13" s="1"/>
  <c r="V55" i="13" s="1"/>
  <c r="BH56" i="13"/>
  <c r="AN57" i="13"/>
  <c r="BX58" i="13"/>
  <c r="AV65" i="13"/>
  <c r="BP65" i="13"/>
  <c r="BH70" i="13"/>
  <c r="BH71" i="13"/>
  <c r="BL50" i="13"/>
  <c r="AX56" i="13"/>
  <c r="AZ56" i="13" s="1"/>
  <c r="V56" i="13" s="1"/>
  <c r="BP57" i="13"/>
  <c r="BH62" i="13"/>
  <c r="BH63" i="13"/>
  <c r="BX67" i="13"/>
  <c r="AX70" i="13"/>
  <c r="AZ70" i="13" s="1"/>
  <c r="V70" i="13" s="1"/>
  <c r="AB71" i="13"/>
  <c r="BD76" i="13"/>
  <c r="AX47" i="13"/>
  <c r="AZ47" i="13" s="1"/>
  <c r="V47" i="13" s="1"/>
  <c r="AJ51" i="13"/>
  <c r="AB52" i="13"/>
  <c r="BD54" i="13"/>
  <c r="AF57" i="13"/>
  <c r="AX57" i="13"/>
  <c r="AZ57" i="13" s="1"/>
  <c r="V57" i="13" s="1"/>
  <c r="BH57" i="13"/>
  <c r="BP58" i="13"/>
  <c r="AN59" i="13"/>
  <c r="AF61" i="13"/>
  <c r="AX62" i="13"/>
  <c r="AZ62" i="13" s="1"/>
  <c r="V62" i="13" s="1"/>
  <c r="AB63" i="13"/>
  <c r="AX64" i="13"/>
  <c r="AZ64" i="13" s="1"/>
  <c r="V64" i="13" s="1"/>
  <c r="BT65" i="13"/>
  <c r="AR67" i="13"/>
  <c r="BL71" i="13"/>
  <c r="AV54" i="13"/>
  <c r="BD55" i="13"/>
  <c r="BT57" i="13"/>
  <c r="BL63" i="13"/>
  <c r="BD69" i="13"/>
  <c r="AF71" i="13"/>
  <c r="BP51" i="13"/>
  <c r="AN52" i="13"/>
  <c r="AV52" i="13"/>
  <c r="BT52" i="13"/>
  <c r="AR53" i="13"/>
  <c r="AX53" i="13"/>
  <c r="AZ53" i="13" s="1"/>
  <c r="V53" i="13" s="1"/>
  <c r="BX53" i="13"/>
  <c r="BD56" i="13"/>
  <c r="BL56" i="13"/>
  <c r="AF58" i="13"/>
  <c r="AR60" i="13"/>
  <c r="BD61" i="13"/>
  <c r="AF63" i="13"/>
  <c r="BX64" i="13"/>
  <c r="AX67" i="13"/>
  <c r="AZ67" i="13" s="1"/>
  <c r="V67" i="13" s="1"/>
  <c r="AV67" i="13"/>
  <c r="BH68" i="13"/>
  <c r="AJ76" i="13"/>
  <c r="AX76" i="13"/>
  <c r="AZ76" i="13" s="1"/>
  <c r="V76" i="13" s="1"/>
  <c r="BP50" i="13"/>
  <c r="AF56" i="13"/>
  <c r="BL57" i="13"/>
  <c r="AR58" i="13"/>
  <c r="BP59" i="13"/>
  <c r="AB68" i="13"/>
  <c r="AX68" i="13"/>
  <c r="AZ68" i="13" s="1"/>
  <c r="V68" i="13" s="1"/>
  <c r="AX54" i="13"/>
  <c r="AZ54" i="13" s="1"/>
  <c r="V54" i="13" s="1"/>
  <c r="BP62" i="13"/>
  <c r="AF64" i="13"/>
  <c r="AF66" i="13"/>
  <c r="BL66" i="13"/>
  <c r="AV68" i="13"/>
  <c r="AJ70" i="13"/>
  <c r="BD70" i="13"/>
  <c r="AV72" i="13"/>
  <c r="AN73" i="13"/>
  <c r="AN74" i="13"/>
  <c r="BX75" i="13"/>
  <c r="AB79" i="13"/>
  <c r="AB87" i="13"/>
  <c r="AX87" i="13"/>
  <c r="AZ87" i="13" s="1"/>
  <c r="V87" i="13" s="1"/>
  <c r="AB56" i="13"/>
  <c r="AX63" i="13"/>
  <c r="AZ63" i="13" s="1"/>
  <c r="V63" i="13" s="1"/>
  <c r="AB64" i="13"/>
  <c r="AX71" i="13"/>
  <c r="AZ71" i="13" s="1"/>
  <c r="V71" i="13" s="1"/>
  <c r="AF72" i="13"/>
  <c r="AF74" i="13"/>
  <c r="AR78" i="13"/>
  <c r="BD78" i="13"/>
  <c r="BL79" i="13"/>
  <c r="BX79" i="13"/>
  <c r="AR82" i="13"/>
  <c r="AX61" i="13"/>
  <c r="AZ61" i="13" s="1"/>
  <c r="V61" i="13" s="1"/>
  <c r="AB62" i="13"/>
  <c r="AJ64" i="13"/>
  <c r="AN65" i="13"/>
  <c r="AR66" i="13"/>
  <c r="AX69" i="13"/>
  <c r="AZ69" i="13" s="1"/>
  <c r="V69" i="13" s="1"/>
  <c r="AB70" i="13"/>
  <c r="BL72" i="13"/>
  <c r="AX73" i="13"/>
  <c r="AZ73" i="13" s="1"/>
  <c r="V73" i="13" s="1"/>
  <c r="BP73" i="13"/>
  <c r="AJ73" i="13"/>
  <c r="AX74" i="13"/>
  <c r="AZ74" i="13" s="1"/>
  <c r="V74" i="13" s="1"/>
  <c r="AR74" i="13"/>
  <c r="AB75" i="13"/>
  <c r="AR75" i="13"/>
  <c r="AV76" i="13"/>
  <c r="AJ77" i="13"/>
  <c r="AX78" i="13"/>
  <c r="AZ78" i="13" s="1"/>
  <c r="V78" i="13" s="1"/>
  <c r="AB78" i="13"/>
  <c r="AX79" i="13"/>
  <c r="AR79" i="13"/>
  <c r="BP79" i="13"/>
  <c r="AJ72" i="13"/>
  <c r="AX77" i="13"/>
  <c r="AZ77" i="13" s="1"/>
  <c r="V77" i="13" s="1"/>
  <c r="AX72" i="13"/>
  <c r="AZ72" i="13" s="1"/>
  <c r="V72" i="13" s="1"/>
  <c r="BD74" i="13"/>
  <c r="BT74" i="13"/>
  <c r="BL75" i="13"/>
  <c r="AF76" i="13"/>
  <c r="BP76" i="13"/>
  <c r="AB77" i="13"/>
  <c r="AN78" i="13"/>
  <c r="BH79" i="13"/>
  <c r="AV80" i="13"/>
  <c r="BP72" i="13"/>
  <c r="BT73" i="13"/>
  <c r="BP77" i="13"/>
  <c r="BT78" i="13"/>
  <c r="AV79" i="13"/>
  <c r="AJ80" i="13"/>
  <c r="BL82" i="13"/>
  <c r="AJ83" i="13"/>
  <c r="AR83" i="13"/>
  <c r="AX83" i="13"/>
  <c r="AR89" i="13"/>
  <c r="AX93" i="13"/>
  <c r="AZ93" i="13" s="1"/>
  <c r="V93" i="13" s="1"/>
  <c r="AJ93" i="13"/>
  <c r="AF79" i="13"/>
  <c r="AF80" i="13"/>
  <c r="BT82" i="13"/>
  <c r="AB85" i="13"/>
  <c r="BT88" i="13"/>
  <c r="BZ89" i="13"/>
  <c r="CB89" i="13" s="1"/>
  <c r="W89" i="13" s="1"/>
  <c r="AB89" i="13"/>
  <c r="AJ89" i="13"/>
  <c r="BH90" i="13"/>
  <c r="BL80" i="13"/>
  <c r="AB81" i="13"/>
  <c r="BT84" i="13"/>
  <c r="BD86" i="13"/>
  <c r="BH87" i="13"/>
  <c r="AF88" i="13"/>
  <c r="AX88" i="13"/>
  <c r="BL91" i="13"/>
  <c r="AF99" i="13"/>
  <c r="AX80" i="13"/>
  <c r="AZ80" i="13" s="1"/>
  <c r="V80" i="13" s="1"/>
  <c r="AJ81" i="13"/>
  <c r="AX81" i="13"/>
  <c r="AX85" i="13"/>
  <c r="AZ85" i="13" s="1"/>
  <c r="V85" i="13" s="1"/>
  <c r="BL88" i="13"/>
  <c r="BH81" i="13"/>
  <c r="AN84" i="13"/>
  <c r="AV84" i="13"/>
  <c r="AR85" i="13"/>
  <c r="AV86" i="13"/>
  <c r="AF82" i="13"/>
  <c r="AN94" i="13"/>
  <c r="AX94" i="13"/>
  <c r="AZ94" i="13" s="1"/>
  <c r="V94" i="13" s="1"/>
  <c r="AN82" i="13"/>
  <c r="BP83" i="13"/>
  <c r="BX83" i="13"/>
  <c r="AR95" i="13"/>
  <c r="AX95" i="13"/>
  <c r="AZ95" i="13" s="1"/>
  <c r="V95" i="13" s="1"/>
  <c r="AB97" i="13"/>
  <c r="AX97" i="13"/>
  <c r="AZ97" i="13" s="1"/>
  <c r="V97" i="13" s="1"/>
  <c r="BH91" i="13"/>
  <c r="BP93" i="13"/>
  <c r="AN95" i="13"/>
  <c r="AX100" i="13"/>
  <c r="AZ100" i="13" s="1"/>
  <c r="V100" i="13" s="1"/>
  <c r="AF100" i="13"/>
  <c r="BL100" i="13"/>
  <c r="AV90" i="13"/>
  <c r="AB92" i="13"/>
  <c r="BD92" i="13"/>
  <c r="BT94" i="13"/>
  <c r="BX98" i="13"/>
  <c r="AV99" i="13"/>
  <c r="AX102" i="13"/>
  <c r="AZ102" i="13" s="1"/>
  <c r="V102" i="13" s="1"/>
  <c r="AB102" i="13"/>
  <c r="BX89" i="13"/>
  <c r="AX91" i="13"/>
  <c r="AZ91" i="13" s="1"/>
  <c r="V91" i="13" s="1"/>
  <c r="AB91" i="13"/>
  <c r="AX96" i="13"/>
  <c r="AZ96" i="13" s="1"/>
  <c r="V96" i="13" s="1"/>
  <c r="BX96" i="13"/>
  <c r="AV97" i="13"/>
  <c r="AF101" i="13"/>
  <c r="AX101" i="13"/>
  <c r="AZ101" i="13" s="1"/>
  <c r="V101" i="13" s="1"/>
  <c r="BX88" i="13"/>
  <c r="AF92" i="13"/>
  <c r="BX95" i="13"/>
  <c r="AV96" i="13"/>
  <c r="AX90" i="13"/>
  <c r="AZ90" i="13" s="1"/>
  <c r="V90" i="13" s="1"/>
  <c r="BD91" i="13"/>
  <c r="BH92" i="13"/>
  <c r="AF93" i="13"/>
  <c r="AJ94" i="13"/>
  <c r="AB96" i="13"/>
  <c r="AV89" i="13"/>
  <c r="AV101" i="13"/>
  <c r="BX103" i="13"/>
  <c r="AX92" i="13"/>
  <c r="AZ92" i="13" s="1"/>
  <c r="V92" i="13" s="1"/>
  <c r="AN105" i="13"/>
  <c r="AX105" i="13"/>
  <c r="AZ105" i="13" s="1"/>
  <c r="V105" i="13" s="1"/>
  <c r="BT99" i="13"/>
  <c r="AB100" i="13"/>
  <c r="BD102" i="13"/>
  <c r="AN103" i="13"/>
  <c r="BH103" i="13"/>
  <c r="BD109" i="13"/>
  <c r="AR100" i="13"/>
  <c r="AX107" i="13"/>
  <c r="AZ107" i="13" s="1"/>
  <c r="V107" i="13" s="1"/>
  <c r="AX99" i="13"/>
  <c r="AZ99" i="13" s="1"/>
  <c r="V99" i="13" s="1"/>
  <c r="BH100" i="13"/>
  <c r="BH102" i="13"/>
  <c r="BL103" i="13"/>
  <c r="BX100" i="13"/>
  <c r="BL101" i="13"/>
  <c r="AR114" i="13"/>
  <c r="AV115" i="13"/>
  <c r="BD103" i="13"/>
  <c r="BP105" i="13"/>
  <c r="AX103" i="13"/>
  <c r="AZ103" i="13" s="1"/>
  <c r="V103" i="13" s="1"/>
  <c r="BP104" i="13"/>
  <c r="AN106" i="13"/>
  <c r="AV107" i="13"/>
  <c r="AJ110" i="13"/>
  <c r="AR110" i="13"/>
  <c r="BT113" i="13"/>
  <c r="BX114" i="13"/>
  <c r="AF117" i="13"/>
  <c r="AF104" i="13"/>
  <c r="BT106" i="13"/>
  <c r="AX108" i="13"/>
  <c r="AZ108" i="13" s="1"/>
  <c r="V108" i="13" s="1"/>
  <c r="AX110" i="13"/>
  <c r="BT111" i="13"/>
  <c r="BX112" i="13"/>
  <c r="AX113" i="13"/>
  <c r="AB114" i="13"/>
  <c r="AX116" i="13"/>
  <c r="AZ116" i="13" s="1"/>
  <c r="V116" i="13" s="1"/>
  <c r="AB116" i="13"/>
  <c r="BH116" i="13"/>
  <c r="BL117" i="13"/>
  <c r="BT105" i="13"/>
  <c r="BD110" i="13"/>
  <c r="AJ113" i="13"/>
  <c r="BD115" i="13"/>
  <c r="AV116" i="13"/>
  <c r="BL104" i="13"/>
  <c r="AR106" i="13"/>
  <c r="AR107" i="13"/>
  <c r="AB108" i="13"/>
  <c r="BP110" i="13"/>
  <c r="BX110" i="13"/>
  <c r="AB111" i="13"/>
  <c r="BL111" i="13"/>
  <c r="AF112" i="13"/>
  <c r="BP112" i="13"/>
  <c r="AV113" i="13"/>
  <c r="AN114" i="13"/>
  <c r="AX114" i="13"/>
  <c r="AZ114" i="13" s="1"/>
  <c r="V114" i="13" s="1"/>
  <c r="AR115" i="13"/>
  <c r="BX115" i="13"/>
  <c r="BD117" i="13"/>
  <c r="AJ105" i="13"/>
  <c r="BL109" i="13"/>
  <c r="BT109" i="13"/>
  <c r="AN111" i="13"/>
  <c r="AV111" i="13"/>
  <c r="AR112" i="13"/>
  <c r="AX112" i="13"/>
  <c r="AZ112" i="13" s="1"/>
  <c r="V112" i="13" s="1"/>
  <c r="BP113" i="13"/>
  <c r="BT114" i="13"/>
  <c r="BX106" i="13"/>
  <c r="BX107" i="13"/>
  <c r="AV108" i="13"/>
  <c r="BH110" i="13"/>
  <c r="AX109" i="13"/>
  <c r="AZ109" i="13" s="1"/>
  <c r="V109" i="13" s="1"/>
  <c r="AB110" i="13"/>
  <c r="AJ112" i="13"/>
  <c r="AX117" i="13"/>
  <c r="AZ117" i="13" s="1"/>
  <c r="V117" i="13" s="1"/>
  <c r="AX115" i="13"/>
  <c r="AZ115" i="13" s="1"/>
  <c r="V115" i="13" s="1"/>
  <c r="Y17" i="8"/>
  <c r="BV31" i="8"/>
  <c r="BV23" i="8"/>
  <c r="BR25" i="8"/>
  <c r="BV18" i="8"/>
  <c r="BV19" i="8"/>
  <c r="BV20" i="8"/>
  <c r="BV21" i="8"/>
  <c r="BV22" i="8"/>
  <c r="BV24" i="8"/>
  <c r="BV25" i="8"/>
  <c r="BV26" i="8"/>
  <c r="BV27" i="8"/>
  <c r="BV28" i="8"/>
  <c r="BV29" i="8"/>
  <c r="BV30"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85" i="8"/>
  <c r="BV86" i="8"/>
  <c r="BV87" i="8"/>
  <c r="BV88" i="8"/>
  <c r="BV89" i="8"/>
  <c r="BV90" i="8"/>
  <c r="BV91" i="8"/>
  <c r="BV92" i="8"/>
  <c r="BV93" i="8"/>
  <c r="BV94" i="8"/>
  <c r="BV95" i="8"/>
  <c r="BV96" i="8"/>
  <c r="BV97" i="8"/>
  <c r="BV98" i="8"/>
  <c r="BV99" i="8"/>
  <c r="BV100" i="8"/>
  <c r="BV101" i="8"/>
  <c r="BV102" i="8"/>
  <c r="BV103" i="8"/>
  <c r="BV104" i="8"/>
  <c r="BV105" i="8"/>
  <c r="BV106" i="8"/>
  <c r="BV107" i="8"/>
  <c r="BV108" i="8"/>
  <c r="BV109" i="8"/>
  <c r="BV110" i="8"/>
  <c r="BV111" i="8"/>
  <c r="BV112" i="8"/>
  <c r="BV113" i="8"/>
  <c r="BV114" i="8"/>
  <c r="BV115" i="8"/>
  <c r="BV116" i="8"/>
  <c r="BV117" i="8"/>
  <c r="BV17" i="8"/>
  <c r="BR18" i="8"/>
  <c r="BR19" i="8"/>
  <c r="BR20" i="8"/>
  <c r="BR21" i="8"/>
  <c r="BR22" i="8"/>
  <c r="BR23" i="8"/>
  <c r="BR24" i="8"/>
  <c r="BR26" i="8"/>
  <c r="BR27" i="8"/>
  <c r="BR28" i="8"/>
  <c r="BR29" i="8"/>
  <c r="BR30" i="8"/>
  <c r="BR31" i="8"/>
  <c r="BR32" i="8"/>
  <c r="BR33" i="8"/>
  <c r="BR34" i="8"/>
  <c r="BR35" i="8"/>
  <c r="BR36" i="8"/>
  <c r="BR37" i="8"/>
  <c r="BR38" i="8"/>
  <c r="BR39" i="8"/>
  <c r="BR40" i="8"/>
  <c r="BR41" i="8"/>
  <c r="BR42" i="8"/>
  <c r="BR43" i="8"/>
  <c r="BR44" i="8"/>
  <c r="BR45" i="8"/>
  <c r="BR46" i="8"/>
  <c r="BR47" i="8"/>
  <c r="BR48" i="8"/>
  <c r="BR49" i="8"/>
  <c r="BR50" i="8"/>
  <c r="BR51" i="8"/>
  <c r="BR52" i="8"/>
  <c r="BR53" i="8"/>
  <c r="BR54" i="8"/>
  <c r="BR55" i="8"/>
  <c r="BR56" i="8"/>
  <c r="BR57" i="8"/>
  <c r="BR58" i="8"/>
  <c r="BR59" i="8"/>
  <c r="BR60" i="8"/>
  <c r="BR61" i="8"/>
  <c r="BR62" i="8"/>
  <c r="BR63" i="8"/>
  <c r="BR64" i="8"/>
  <c r="BR65" i="8"/>
  <c r="BR66" i="8"/>
  <c r="BR67" i="8"/>
  <c r="BR68" i="8"/>
  <c r="BR69" i="8"/>
  <c r="BR70" i="8"/>
  <c r="BR71" i="8"/>
  <c r="BR72" i="8"/>
  <c r="BR73" i="8"/>
  <c r="BR74" i="8"/>
  <c r="BR75" i="8"/>
  <c r="BR76" i="8"/>
  <c r="BR77" i="8"/>
  <c r="BR78" i="8"/>
  <c r="BR79" i="8"/>
  <c r="BR80" i="8"/>
  <c r="BR81" i="8"/>
  <c r="BR82" i="8"/>
  <c r="BR83" i="8"/>
  <c r="BR84" i="8"/>
  <c r="BR85" i="8"/>
  <c r="BR86" i="8"/>
  <c r="BR87" i="8"/>
  <c r="BR88" i="8"/>
  <c r="BR89" i="8"/>
  <c r="BR90" i="8"/>
  <c r="BR91" i="8"/>
  <c r="BR92" i="8"/>
  <c r="BR93" i="8"/>
  <c r="BR94" i="8"/>
  <c r="BR95" i="8"/>
  <c r="BR96" i="8"/>
  <c r="BR97" i="8"/>
  <c r="BR98" i="8"/>
  <c r="BR99" i="8"/>
  <c r="BR100" i="8"/>
  <c r="BR101" i="8"/>
  <c r="BR102" i="8"/>
  <c r="BR103" i="8"/>
  <c r="BR104" i="8"/>
  <c r="BR105" i="8"/>
  <c r="BR106" i="8"/>
  <c r="BR107" i="8"/>
  <c r="BR108" i="8"/>
  <c r="BR109" i="8"/>
  <c r="BR110" i="8"/>
  <c r="BR111" i="8"/>
  <c r="BR112" i="8"/>
  <c r="BR113" i="8"/>
  <c r="BR114" i="8"/>
  <c r="BR115" i="8"/>
  <c r="BR116" i="8"/>
  <c r="BR117" i="8"/>
  <c r="BR17" i="8"/>
  <c r="BN18" i="8"/>
  <c r="BN19" i="8"/>
  <c r="BN20" i="8"/>
  <c r="BN21" i="8"/>
  <c r="BN22" i="8"/>
  <c r="BN23" i="8"/>
  <c r="BN24" i="8"/>
  <c r="BN25" i="8"/>
  <c r="BN26" i="8"/>
  <c r="BN27" i="8"/>
  <c r="BN28" i="8"/>
  <c r="BN29" i="8"/>
  <c r="BN30" i="8"/>
  <c r="BN31" i="8"/>
  <c r="BN32" i="8"/>
  <c r="BN33" i="8"/>
  <c r="BN34" i="8"/>
  <c r="BN35" i="8"/>
  <c r="BN36" i="8"/>
  <c r="BN37" i="8"/>
  <c r="BN38" i="8"/>
  <c r="BN39" i="8"/>
  <c r="BN40" i="8"/>
  <c r="BN41" i="8"/>
  <c r="BN42" i="8"/>
  <c r="BN43" i="8"/>
  <c r="BN44" i="8"/>
  <c r="BN45" i="8"/>
  <c r="BN46" i="8"/>
  <c r="BN47" i="8"/>
  <c r="BN48" i="8"/>
  <c r="BN49" i="8"/>
  <c r="BN50" i="8"/>
  <c r="BN51" i="8"/>
  <c r="BN52" i="8"/>
  <c r="BN53" i="8"/>
  <c r="BN54" i="8"/>
  <c r="BN55" i="8"/>
  <c r="BN56" i="8"/>
  <c r="BN57" i="8"/>
  <c r="BN58" i="8"/>
  <c r="BN59" i="8"/>
  <c r="BN60" i="8"/>
  <c r="BN61" i="8"/>
  <c r="BN62" i="8"/>
  <c r="BN63" i="8"/>
  <c r="BN64" i="8"/>
  <c r="BN65" i="8"/>
  <c r="BN66" i="8"/>
  <c r="BN67" i="8"/>
  <c r="BN68" i="8"/>
  <c r="BN69" i="8"/>
  <c r="BN70" i="8"/>
  <c r="BN71" i="8"/>
  <c r="BN72" i="8"/>
  <c r="BN73" i="8"/>
  <c r="BN74" i="8"/>
  <c r="BN75" i="8"/>
  <c r="BN76" i="8"/>
  <c r="BN77" i="8"/>
  <c r="BN78" i="8"/>
  <c r="BN79" i="8"/>
  <c r="BN80" i="8"/>
  <c r="BN81" i="8"/>
  <c r="BN82" i="8"/>
  <c r="BN83" i="8"/>
  <c r="BN84" i="8"/>
  <c r="BN85" i="8"/>
  <c r="BN86" i="8"/>
  <c r="BN87" i="8"/>
  <c r="BN88" i="8"/>
  <c r="BN89" i="8"/>
  <c r="BN90" i="8"/>
  <c r="BN91" i="8"/>
  <c r="BN92" i="8"/>
  <c r="BN93" i="8"/>
  <c r="BN94" i="8"/>
  <c r="BN95" i="8"/>
  <c r="BN96" i="8"/>
  <c r="BN97" i="8"/>
  <c r="BN98" i="8"/>
  <c r="BN99" i="8"/>
  <c r="BN100" i="8"/>
  <c r="BN101" i="8"/>
  <c r="BN102" i="8"/>
  <c r="BN103" i="8"/>
  <c r="BN104" i="8"/>
  <c r="BN105" i="8"/>
  <c r="BN106" i="8"/>
  <c r="BN107" i="8"/>
  <c r="BN108" i="8"/>
  <c r="BN109" i="8"/>
  <c r="BN110" i="8"/>
  <c r="BN111" i="8"/>
  <c r="BN112" i="8"/>
  <c r="BN113" i="8"/>
  <c r="BN114" i="8"/>
  <c r="BN115" i="8"/>
  <c r="BN116" i="8"/>
  <c r="BN117" i="8"/>
  <c r="BN17" i="8"/>
  <c r="BJ17" i="8"/>
  <c r="BJ18" i="8"/>
  <c r="BJ19" i="8"/>
  <c r="BJ20" i="8"/>
  <c r="BJ21" i="8"/>
  <c r="BJ22" i="8"/>
  <c r="BJ23" i="8"/>
  <c r="BJ24" i="8"/>
  <c r="BJ25" i="8"/>
  <c r="BJ26" i="8"/>
  <c r="BJ27" i="8"/>
  <c r="BJ28" i="8"/>
  <c r="BJ29" i="8"/>
  <c r="BJ30" i="8"/>
  <c r="BJ31" i="8"/>
  <c r="BJ32" i="8"/>
  <c r="BJ33" i="8"/>
  <c r="BJ34" i="8"/>
  <c r="BJ35" i="8"/>
  <c r="BJ36" i="8"/>
  <c r="BJ37" i="8"/>
  <c r="BJ38" i="8"/>
  <c r="BJ39" i="8"/>
  <c r="BJ40" i="8"/>
  <c r="BJ41" i="8"/>
  <c r="BJ42" i="8"/>
  <c r="BJ43" i="8"/>
  <c r="BJ44" i="8"/>
  <c r="BJ45" i="8"/>
  <c r="BJ46" i="8"/>
  <c r="BJ47" i="8"/>
  <c r="BJ48" i="8"/>
  <c r="BJ49" i="8"/>
  <c r="BJ50" i="8"/>
  <c r="BJ51" i="8"/>
  <c r="BJ52" i="8"/>
  <c r="BJ53" i="8"/>
  <c r="BJ54" i="8"/>
  <c r="BJ55" i="8"/>
  <c r="BJ56" i="8"/>
  <c r="BJ57" i="8"/>
  <c r="BJ58" i="8"/>
  <c r="BJ59" i="8"/>
  <c r="BJ60" i="8"/>
  <c r="BJ61" i="8"/>
  <c r="BJ62" i="8"/>
  <c r="BJ63" i="8"/>
  <c r="BJ64" i="8"/>
  <c r="BJ65" i="8"/>
  <c r="BJ66" i="8"/>
  <c r="BJ67" i="8"/>
  <c r="BJ68" i="8"/>
  <c r="BJ69" i="8"/>
  <c r="BJ70" i="8"/>
  <c r="BJ71" i="8"/>
  <c r="BJ72" i="8"/>
  <c r="BJ73" i="8"/>
  <c r="BJ74" i="8"/>
  <c r="BJ75" i="8"/>
  <c r="BJ76" i="8"/>
  <c r="BJ77" i="8"/>
  <c r="BJ78" i="8"/>
  <c r="BJ79" i="8"/>
  <c r="BJ80" i="8"/>
  <c r="BJ81" i="8"/>
  <c r="BJ82" i="8"/>
  <c r="BJ83" i="8"/>
  <c r="BJ84" i="8"/>
  <c r="BJ85" i="8"/>
  <c r="BJ86" i="8"/>
  <c r="BJ87" i="8"/>
  <c r="BJ88" i="8"/>
  <c r="BJ89" i="8"/>
  <c r="BJ90" i="8"/>
  <c r="BJ91" i="8"/>
  <c r="BJ92" i="8"/>
  <c r="BJ93" i="8"/>
  <c r="BJ94" i="8"/>
  <c r="BJ95" i="8"/>
  <c r="BJ96" i="8"/>
  <c r="BJ97" i="8"/>
  <c r="BJ98" i="8"/>
  <c r="BJ99" i="8"/>
  <c r="BJ100" i="8"/>
  <c r="BJ101" i="8"/>
  <c r="BJ102" i="8"/>
  <c r="BJ103" i="8"/>
  <c r="BJ104" i="8"/>
  <c r="BJ105" i="8"/>
  <c r="BJ106" i="8"/>
  <c r="BJ107" i="8"/>
  <c r="BJ108" i="8"/>
  <c r="BJ109" i="8"/>
  <c r="BJ110" i="8"/>
  <c r="BJ111" i="8"/>
  <c r="BJ112" i="8"/>
  <c r="BJ113" i="8"/>
  <c r="BJ114" i="8"/>
  <c r="BJ115" i="8"/>
  <c r="BJ116" i="8"/>
  <c r="BJ117" i="8"/>
  <c r="BF18" i="8"/>
  <c r="BF19" i="8"/>
  <c r="BF20" i="8"/>
  <c r="BF21" i="8"/>
  <c r="BF22" i="8"/>
  <c r="BF23" i="8"/>
  <c r="BF24" i="8"/>
  <c r="BF25" i="8"/>
  <c r="BF26" i="8"/>
  <c r="BF27" i="8"/>
  <c r="BF28" i="8"/>
  <c r="BF29" i="8"/>
  <c r="BF30" i="8"/>
  <c r="BF31" i="8"/>
  <c r="BF32" i="8"/>
  <c r="BF33" i="8"/>
  <c r="BF34" i="8"/>
  <c r="BF35" i="8"/>
  <c r="BF36" i="8"/>
  <c r="BF37" i="8"/>
  <c r="BF38" i="8"/>
  <c r="BF39" i="8"/>
  <c r="BF40" i="8"/>
  <c r="BF41" i="8"/>
  <c r="BF42" i="8"/>
  <c r="BF43" i="8"/>
  <c r="BF44" i="8"/>
  <c r="BF45" i="8"/>
  <c r="BF46" i="8"/>
  <c r="BF47" i="8"/>
  <c r="BF48" i="8"/>
  <c r="BF49" i="8"/>
  <c r="BF50" i="8"/>
  <c r="BF51" i="8"/>
  <c r="BF52" i="8"/>
  <c r="BF53" i="8"/>
  <c r="BF54" i="8"/>
  <c r="BF55" i="8"/>
  <c r="BF56" i="8"/>
  <c r="BF57" i="8"/>
  <c r="BF58" i="8"/>
  <c r="BF59" i="8"/>
  <c r="BF60" i="8"/>
  <c r="BF61" i="8"/>
  <c r="BF62" i="8"/>
  <c r="BF63" i="8"/>
  <c r="BF64" i="8"/>
  <c r="BF65" i="8"/>
  <c r="BF66" i="8"/>
  <c r="BF67" i="8"/>
  <c r="BF68" i="8"/>
  <c r="BF69" i="8"/>
  <c r="BF70" i="8"/>
  <c r="BF71" i="8"/>
  <c r="BF72" i="8"/>
  <c r="BF73" i="8"/>
  <c r="BF74" i="8"/>
  <c r="BF75" i="8"/>
  <c r="BF76" i="8"/>
  <c r="BF77" i="8"/>
  <c r="BF78" i="8"/>
  <c r="BF79" i="8"/>
  <c r="BF80" i="8"/>
  <c r="BF81" i="8"/>
  <c r="BF82" i="8"/>
  <c r="BF83" i="8"/>
  <c r="BF84" i="8"/>
  <c r="BF85" i="8"/>
  <c r="BF86" i="8"/>
  <c r="BF87" i="8"/>
  <c r="BF88" i="8"/>
  <c r="BF89" i="8"/>
  <c r="BF90" i="8"/>
  <c r="BF91" i="8"/>
  <c r="BF92" i="8"/>
  <c r="BF93" i="8"/>
  <c r="BF94" i="8"/>
  <c r="BF95" i="8"/>
  <c r="BF96" i="8"/>
  <c r="BF97" i="8"/>
  <c r="BF98" i="8"/>
  <c r="BF99" i="8"/>
  <c r="BF100" i="8"/>
  <c r="BF101" i="8"/>
  <c r="BF102" i="8"/>
  <c r="BF103" i="8"/>
  <c r="BF104" i="8"/>
  <c r="BF105" i="8"/>
  <c r="BF106" i="8"/>
  <c r="BF107" i="8"/>
  <c r="BF108" i="8"/>
  <c r="BF109" i="8"/>
  <c r="BF110" i="8"/>
  <c r="BF111" i="8"/>
  <c r="BF112" i="8"/>
  <c r="BF113" i="8"/>
  <c r="BF114" i="8"/>
  <c r="BF115" i="8"/>
  <c r="BF116" i="8"/>
  <c r="BF117" i="8"/>
  <c r="BF17" i="8"/>
  <c r="BB17" i="8"/>
  <c r="BD17" i="8" s="1"/>
  <c r="BB23" i="8"/>
  <c r="BB18" i="8"/>
  <c r="BB19" i="8"/>
  <c r="BB20" i="8"/>
  <c r="BB21" i="8"/>
  <c r="BB22" i="8"/>
  <c r="BB24" i="8"/>
  <c r="BB25" i="8"/>
  <c r="BB26" i="8"/>
  <c r="BB27" i="8"/>
  <c r="BB28" i="8"/>
  <c r="BB29" i="8"/>
  <c r="BB30" i="8"/>
  <c r="BB31" i="8"/>
  <c r="BB32" i="8"/>
  <c r="BB33" i="8"/>
  <c r="BB34" i="8"/>
  <c r="BB35" i="8"/>
  <c r="BB36" i="8"/>
  <c r="BB37" i="8"/>
  <c r="BB38" i="8"/>
  <c r="BB39" i="8"/>
  <c r="BB40" i="8"/>
  <c r="BB41" i="8"/>
  <c r="BB42" i="8"/>
  <c r="BB43" i="8"/>
  <c r="BB44" i="8"/>
  <c r="BB45" i="8"/>
  <c r="BB46" i="8"/>
  <c r="BB47" i="8"/>
  <c r="BB48" i="8"/>
  <c r="BB49" i="8"/>
  <c r="BB50" i="8"/>
  <c r="BB51" i="8"/>
  <c r="BB52" i="8"/>
  <c r="BB53" i="8"/>
  <c r="BB54" i="8"/>
  <c r="BB55" i="8"/>
  <c r="BB56" i="8"/>
  <c r="BB57" i="8"/>
  <c r="BB58" i="8"/>
  <c r="BB59" i="8"/>
  <c r="BB60" i="8"/>
  <c r="BB61" i="8"/>
  <c r="BB62" i="8"/>
  <c r="BB63" i="8"/>
  <c r="BB64" i="8"/>
  <c r="BB65" i="8"/>
  <c r="BB66" i="8"/>
  <c r="BB67" i="8"/>
  <c r="BB68" i="8"/>
  <c r="BB69" i="8"/>
  <c r="BB70" i="8"/>
  <c r="BB71" i="8"/>
  <c r="BB72" i="8"/>
  <c r="BB73" i="8"/>
  <c r="BB74" i="8"/>
  <c r="BB75" i="8"/>
  <c r="BB76" i="8"/>
  <c r="BB77" i="8"/>
  <c r="BB78" i="8"/>
  <c r="BB79" i="8"/>
  <c r="BB80" i="8"/>
  <c r="BB81" i="8"/>
  <c r="BB82" i="8"/>
  <c r="BB83" i="8"/>
  <c r="BB84" i="8"/>
  <c r="BB85" i="8"/>
  <c r="BB86" i="8"/>
  <c r="BB87" i="8"/>
  <c r="BB88" i="8"/>
  <c r="BB89" i="8"/>
  <c r="BB90" i="8"/>
  <c r="BB91" i="8"/>
  <c r="BB92" i="8"/>
  <c r="BB93" i="8"/>
  <c r="BB94" i="8"/>
  <c r="BB95" i="8"/>
  <c r="BB96" i="8"/>
  <c r="BB97" i="8"/>
  <c r="BB98" i="8"/>
  <c r="BB99" i="8"/>
  <c r="BB100" i="8"/>
  <c r="BB101" i="8"/>
  <c r="BB102" i="8"/>
  <c r="BB103" i="8"/>
  <c r="BB104" i="8"/>
  <c r="BB105" i="8"/>
  <c r="BB106" i="8"/>
  <c r="BB107" i="8"/>
  <c r="BB108" i="8"/>
  <c r="BB109" i="8"/>
  <c r="BB110" i="8"/>
  <c r="BB111" i="8"/>
  <c r="BB112" i="8"/>
  <c r="BB113" i="8"/>
  <c r="BB114" i="8"/>
  <c r="BB115" i="8"/>
  <c r="BB116" i="8"/>
  <c r="BB117" i="8"/>
  <c r="AT17" i="8"/>
  <c r="AT18" i="8"/>
  <c r="AT19" i="8"/>
  <c r="AT20" i="8"/>
  <c r="AT21" i="8"/>
  <c r="AT22" i="8"/>
  <c r="AT23" i="8"/>
  <c r="AT24" i="8"/>
  <c r="AT25" i="8"/>
  <c r="AT26" i="8"/>
  <c r="AT27" i="8"/>
  <c r="AT28" i="8"/>
  <c r="AT29" i="8"/>
  <c r="AT30" i="8"/>
  <c r="AT31" i="8"/>
  <c r="AT32" i="8"/>
  <c r="AT33" i="8"/>
  <c r="AT34" i="8"/>
  <c r="AT35" i="8"/>
  <c r="AT36" i="8"/>
  <c r="AT37" i="8"/>
  <c r="AT38" i="8"/>
  <c r="AT39" i="8"/>
  <c r="AT40" i="8"/>
  <c r="AT41" i="8"/>
  <c r="AT42" i="8"/>
  <c r="AT43" i="8"/>
  <c r="AT44" i="8"/>
  <c r="AT45" i="8"/>
  <c r="AT46" i="8"/>
  <c r="AT47" i="8"/>
  <c r="AT48" i="8"/>
  <c r="AT49" i="8"/>
  <c r="AT50" i="8"/>
  <c r="AT51" i="8"/>
  <c r="AT52" i="8"/>
  <c r="AT53" i="8"/>
  <c r="AT54" i="8"/>
  <c r="AT55" i="8"/>
  <c r="AT56" i="8"/>
  <c r="AT57" i="8"/>
  <c r="AT58" i="8"/>
  <c r="AT59" i="8"/>
  <c r="AT60" i="8"/>
  <c r="AT61" i="8"/>
  <c r="AT62" i="8"/>
  <c r="AT63" i="8"/>
  <c r="AT64" i="8"/>
  <c r="AT65" i="8"/>
  <c r="AT66" i="8"/>
  <c r="AT67" i="8"/>
  <c r="AT68" i="8"/>
  <c r="AT69" i="8"/>
  <c r="AT70" i="8"/>
  <c r="AT71" i="8"/>
  <c r="AT72" i="8"/>
  <c r="AT73" i="8"/>
  <c r="AT74" i="8"/>
  <c r="AT75" i="8"/>
  <c r="AT76" i="8"/>
  <c r="AT77" i="8"/>
  <c r="AT78" i="8"/>
  <c r="AT79" i="8"/>
  <c r="AT80" i="8"/>
  <c r="AT81" i="8"/>
  <c r="AT82" i="8"/>
  <c r="AT83" i="8"/>
  <c r="AT84" i="8"/>
  <c r="AT85" i="8"/>
  <c r="AT86" i="8"/>
  <c r="AT87" i="8"/>
  <c r="AT88" i="8"/>
  <c r="AT89" i="8"/>
  <c r="AT90" i="8"/>
  <c r="AT91" i="8"/>
  <c r="AT92" i="8"/>
  <c r="AT93" i="8"/>
  <c r="AT94" i="8"/>
  <c r="AT95" i="8"/>
  <c r="AT96" i="8"/>
  <c r="AT97" i="8"/>
  <c r="AT98" i="8"/>
  <c r="AT99" i="8"/>
  <c r="AT100" i="8"/>
  <c r="AT101" i="8"/>
  <c r="AT102" i="8"/>
  <c r="AT103" i="8"/>
  <c r="AT104" i="8"/>
  <c r="AT105" i="8"/>
  <c r="AT106" i="8"/>
  <c r="AT107" i="8"/>
  <c r="AT108" i="8"/>
  <c r="AT109" i="8"/>
  <c r="AT110" i="8"/>
  <c r="AT111" i="8"/>
  <c r="AT112" i="8"/>
  <c r="AT113" i="8"/>
  <c r="AT114" i="8"/>
  <c r="AT115" i="8"/>
  <c r="AT116" i="8"/>
  <c r="AT117" i="8"/>
  <c r="AP17" i="8"/>
  <c r="AP18" i="8"/>
  <c r="AP19" i="8"/>
  <c r="AP20" i="8"/>
  <c r="AP21" i="8"/>
  <c r="AP22" i="8"/>
  <c r="AP23" i="8"/>
  <c r="AP24" i="8"/>
  <c r="AP25" i="8"/>
  <c r="AP26" i="8"/>
  <c r="AP27" i="8"/>
  <c r="AP28" i="8"/>
  <c r="AP29" i="8"/>
  <c r="AP30" i="8"/>
  <c r="AP31" i="8"/>
  <c r="AP32" i="8"/>
  <c r="AP33" i="8"/>
  <c r="AP34" i="8"/>
  <c r="AP35" i="8"/>
  <c r="AP36" i="8"/>
  <c r="AP37" i="8"/>
  <c r="AP38" i="8"/>
  <c r="AP39" i="8"/>
  <c r="AP40" i="8"/>
  <c r="AP41" i="8"/>
  <c r="AP42" i="8"/>
  <c r="AP43" i="8"/>
  <c r="AP44" i="8"/>
  <c r="AP45" i="8"/>
  <c r="AP46" i="8"/>
  <c r="AP47" i="8"/>
  <c r="AP48" i="8"/>
  <c r="AP49" i="8"/>
  <c r="AP50" i="8"/>
  <c r="AP51" i="8"/>
  <c r="AP52" i="8"/>
  <c r="AP53" i="8"/>
  <c r="AP54" i="8"/>
  <c r="AP55" i="8"/>
  <c r="AP56" i="8"/>
  <c r="AP57" i="8"/>
  <c r="AP58" i="8"/>
  <c r="AP59" i="8"/>
  <c r="AP60" i="8"/>
  <c r="AP61" i="8"/>
  <c r="AP62" i="8"/>
  <c r="AP63" i="8"/>
  <c r="AP64" i="8"/>
  <c r="AP65" i="8"/>
  <c r="AP66" i="8"/>
  <c r="AP67" i="8"/>
  <c r="AP68" i="8"/>
  <c r="AP69" i="8"/>
  <c r="AP70" i="8"/>
  <c r="AP71" i="8"/>
  <c r="AP72" i="8"/>
  <c r="AP73" i="8"/>
  <c r="AP74" i="8"/>
  <c r="AP75" i="8"/>
  <c r="AP76" i="8"/>
  <c r="AP77" i="8"/>
  <c r="AP78" i="8"/>
  <c r="AP79" i="8"/>
  <c r="AP80" i="8"/>
  <c r="AP81" i="8"/>
  <c r="AP82" i="8"/>
  <c r="AP83" i="8"/>
  <c r="AP84" i="8"/>
  <c r="AP85" i="8"/>
  <c r="AP86" i="8"/>
  <c r="AP87" i="8"/>
  <c r="AP88" i="8"/>
  <c r="AP89" i="8"/>
  <c r="AP90" i="8"/>
  <c r="AP91" i="8"/>
  <c r="AP92" i="8"/>
  <c r="AP93" i="8"/>
  <c r="AP94" i="8"/>
  <c r="AP95" i="8"/>
  <c r="AP96" i="8"/>
  <c r="AP97" i="8"/>
  <c r="AP98" i="8"/>
  <c r="AP99" i="8"/>
  <c r="AP100" i="8"/>
  <c r="AP101" i="8"/>
  <c r="AP102" i="8"/>
  <c r="AP103" i="8"/>
  <c r="AP104" i="8"/>
  <c r="AP105" i="8"/>
  <c r="AP106" i="8"/>
  <c r="AP107" i="8"/>
  <c r="AP108" i="8"/>
  <c r="AP109" i="8"/>
  <c r="AP110" i="8"/>
  <c r="AP111" i="8"/>
  <c r="AP112" i="8"/>
  <c r="AP113" i="8"/>
  <c r="AP114" i="8"/>
  <c r="AP115" i="8"/>
  <c r="AP116" i="8"/>
  <c r="AP1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0" i="8"/>
  <c r="AL61" i="8"/>
  <c r="AL62" i="8"/>
  <c r="AL63" i="8"/>
  <c r="AL64" i="8"/>
  <c r="AL65" i="8"/>
  <c r="AL66" i="8"/>
  <c r="AL67" i="8"/>
  <c r="AL68" i="8"/>
  <c r="AL69" i="8"/>
  <c r="AL70" i="8"/>
  <c r="AL71" i="8"/>
  <c r="AL72" i="8"/>
  <c r="AL73" i="8"/>
  <c r="AL74" i="8"/>
  <c r="AL75" i="8"/>
  <c r="AL76" i="8"/>
  <c r="AL77" i="8"/>
  <c r="AL78" i="8"/>
  <c r="AL79" i="8"/>
  <c r="AL80" i="8"/>
  <c r="AL81" i="8"/>
  <c r="AL82" i="8"/>
  <c r="AL83" i="8"/>
  <c r="AL84" i="8"/>
  <c r="AL85" i="8"/>
  <c r="AL86" i="8"/>
  <c r="AL87" i="8"/>
  <c r="AL88" i="8"/>
  <c r="AL89" i="8"/>
  <c r="AL90" i="8"/>
  <c r="AL91" i="8"/>
  <c r="AL92" i="8"/>
  <c r="AL93" i="8"/>
  <c r="AL94" i="8"/>
  <c r="AL95" i="8"/>
  <c r="AL96" i="8"/>
  <c r="AL97" i="8"/>
  <c r="AL98" i="8"/>
  <c r="AL99" i="8"/>
  <c r="AL100" i="8"/>
  <c r="AL101" i="8"/>
  <c r="AL102" i="8"/>
  <c r="AL103" i="8"/>
  <c r="AL104" i="8"/>
  <c r="AL105" i="8"/>
  <c r="AL106" i="8"/>
  <c r="AL107" i="8"/>
  <c r="AL108" i="8"/>
  <c r="AL109" i="8"/>
  <c r="AL110" i="8"/>
  <c r="AL111" i="8"/>
  <c r="AL112" i="8"/>
  <c r="AL113" i="8"/>
  <c r="AL114" i="8"/>
  <c r="AL115" i="8"/>
  <c r="AL116" i="8"/>
  <c r="AL117" i="8"/>
  <c r="AL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AH43" i="8"/>
  <c r="AH44" i="8"/>
  <c r="AH45" i="8"/>
  <c r="AH46" i="8"/>
  <c r="AH47" i="8"/>
  <c r="AH48" i="8"/>
  <c r="AH49" i="8"/>
  <c r="AH50" i="8"/>
  <c r="AH51" i="8"/>
  <c r="AH52" i="8"/>
  <c r="AH53" i="8"/>
  <c r="AH54" i="8"/>
  <c r="AH55" i="8"/>
  <c r="AH56" i="8"/>
  <c r="AH57" i="8"/>
  <c r="AH58" i="8"/>
  <c r="AH59" i="8"/>
  <c r="AH60" i="8"/>
  <c r="AH61" i="8"/>
  <c r="AH62" i="8"/>
  <c r="AH63" i="8"/>
  <c r="AH64" i="8"/>
  <c r="AH65" i="8"/>
  <c r="AH66" i="8"/>
  <c r="AH67" i="8"/>
  <c r="AH68" i="8"/>
  <c r="AH69" i="8"/>
  <c r="AH70" i="8"/>
  <c r="AH71" i="8"/>
  <c r="AH72" i="8"/>
  <c r="AH73" i="8"/>
  <c r="AH74" i="8"/>
  <c r="AH75" i="8"/>
  <c r="AH76" i="8"/>
  <c r="AH77" i="8"/>
  <c r="AH78" i="8"/>
  <c r="AH79" i="8"/>
  <c r="AH80" i="8"/>
  <c r="AH81" i="8"/>
  <c r="AH82" i="8"/>
  <c r="AH83" i="8"/>
  <c r="AH84" i="8"/>
  <c r="AH85" i="8"/>
  <c r="AH86" i="8"/>
  <c r="AH87" i="8"/>
  <c r="AH88" i="8"/>
  <c r="AH89" i="8"/>
  <c r="AH90" i="8"/>
  <c r="AH91" i="8"/>
  <c r="AH92" i="8"/>
  <c r="AH93" i="8"/>
  <c r="AH94" i="8"/>
  <c r="AH95" i="8"/>
  <c r="AH96" i="8"/>
  <c r="AH97" i="8"/>
  <c r="AH98" i="8"/>
  <c r="AH99" i="8"/>
  <c r="AH100" i="8"/>
  <c r="AH101" i="8"/>
  <c r="AH102" i="8"/>
  <c r="AH103" i="8"/>
  <c r="AH104" i="8"/>
  <c r="AH105" i="8"/>
  <c r="AH106" i="8"/>
  <c r="AH107" i="8"/>
  <c r="AH108" i="8"/>
  <c r="AH109" i="8"/>
  <c r="AH110" i="8"/>
  <c r="AH111" i="8"/>
  <c r="AH112" i="8"/>
  <c r="AH113" i="8"/>
  <c r="AH114" i="8"/>
  <c r="AH115" i="8"/>
  <c r="AH116" i="8"/>
  <c r="AH117" i="8"/>
  <c r="AH17" i="8"/>
  <c r="AD17" i="8"/>
  <c r="Z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5" i="8"/>
  <c r="AD76" i="8"/>
  <c r="AD77" i="8"/>
  <c r="AD78" i="8"/>
  <c r="AD79" i="8"/>
  <c r="AD80" i="8"/>
  <c r="AD81" i="8"/>
  <c r="AD82" i="8"/>
  <c r="AD83" i="8"/>
  <c r="AD84" i="8"/>
  <c r="AD85" i="8"/>
  <c r="AD86" i="8"/>
  <c r="AD87" i="8"/>
  <c r="AD88" i="8"/>
  <c r="AD89" i="8"/>
  <c r="AD90" i="8"/>
  <c r="AD91" i="8"/>
  <c r="AD92" i="8"/>
  <c r="AD93" i="8"/>
  <c r="AD94" i="8"/>
  <c r="AD95" i="8"/>
  <c r="AD96" i="8"/>
  <c r="AD97" i="8"/>
  <c r="AD98" i="8"/>
  <c r="AD99" i="8"/>
  <c r="AD100" i="8"/>
  <c r="AD101" i="8"/>
  <c r="AD102" i="8"/>
  <c r="AD103" i="8"/>
  <c r="AD104" i="8"/>
  <c r="AD105" i="8"/>
  <c r="AD106" i="8"/>
  <c r="AD107" i="8"/>
  <c r="AD108" i="8"/>
  <c r="AD109" i="8"/>
  <c r="AD110" i="8"/>
  <c r="AD111" i="8"/>
  <c r="AD112" i="8"/>
  <c r="AD113" i="8"/>
  <c r="AD114" i="8"/>
  <c r="AD115" i="8"/>
  <c r="AD116" i="8"/>
  <c r="AD1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3" i="8"/>
  <c r="Z84" i="8"/>
  <c r="Z85" i="8"/>
  <c r="Z86" i="8"/>
  <c r="Z87" i="8"/>
  <c r="Z88" i="8"/>
  <c r="Z89" i="8"/>
  <c r="Z90" i="8"/>
  <c r="Z91" i="8"/>
  <c r="Z92" i="8"/>
  <c r="Z93" i="8"/>
  <c r="Z94" i="8"/>
  <c r="Z95" i="8"/>
  <c r="Z96" i="8"/>
  <c r="Z97" i="8"/>
  <c r="Z98" i="8"/>
  <c r="Z99" i="8"/>
  <c r="Z100" i="8"/>
  <c r="Z101" i="8"/>
  <c r="Z102" i="8"/>
  <c r="Z103" i="8"/>
  <c r="Z104" i="8"/>
  <c r="Z105" i="8"/>
  <c r="Z106" i="8"/>
  <c r="Z107" i="8"/>
  <c r="Z108" i="8"/>
  <c r="Z109" i="8"/>
  <c r="Z110" i="8"/>
  <c r="Z111" i="8"/>
  <c r="Z112" i="8"/>
  <c r="Z113" i="8"/>
  <c r="Z114" i="8"/>
  <c r="Z115" i="8"/>
  <c r="Z116" i="8"/>
  <c r="Z117" i="8"/>
  <c r="G9" i="6"/>
  <c r="D9" i="6"/>
  <c r="D10" i="6"/>
  <c r="D11" i="6"/>
  <c r="D8" i="6"/>
  <c r="BZ116" i="14" l="1"/>
  <c r="CB116" i="14" s="1"/>
  <c r="W116" i="14" s="1"/>
  <c r="BZ51" i="14"/>
  <c r="CB51" i="14" s="1"/>
  <c r="W51" i="14" s="1"/>
  <c r="BZ34" i="13"/>
  <c r="CB34" i="13" s="1"/>
  <c r="W34" i="13" s="1"/>
  <c r="BZ98" i="13"/>
  <c r="CB98" i="13" s="1"/>
  <c r="W98" i="13" s="1"/>
  <c r="BZ86" i="13"/>
  <c r="CB86" i="13" s="1"/>
  <c r="W86" i="13" s="1"/>
  <c r="BZ82" i="13"/>
  <c r="CB82" i="13" s="1"/>
  <c r="W82" i="13" s="1"/>
  <c r="T98" i="13"/>
  <c r="U60" i="13"/>
  <c r="T112" i="14"/>
  <c r="U107" i="13"/>
  <c r="U54" i="14"/>
  <c r="U37" i="14"/>
  <c r="T87" i="13"/>
  <c r="U109" i="14"/>
  <c r="T62" i="13"/>
  <c r="U41" i="13"/>
  <c r="U103" i="14"/>
  <c r="AZ75" i="14"/>
  <c r="V75" i="14" s="1"/>
  <c r="T26" i="13"/>
  <c r="BZ17" i="13"/>
  <c r="CB17" i="13" s="1"/>
  <c r="W17" i="13" s="1"/>
  <c r="U27" i="13"/>
  <c r="AZ19" i="13"/>
  <c r="V19" i="13" s="1"/>
  <c r="U70" i="13"/>
  <c r="T65" i="13"/>
  <c r="T110" i="14"/>
  <c r="U52" i="13"/>
  <c r="T61" i="13"/>
  <c r="U18" i="13"/>
  <c r="U56" i="14"/>
  <c r="AZ84" i="13"/>
  <c r="V84" i="13" s="1"/>
  <c r="BZ30" i="13"/>
  <c r="CB30" i="13" s="1"/>
  <c r="W30" i="13" s="1"/>
  <c r="U32" i="13"/>
  <c r="T111" i="14"/>
  <c r="T49" i="14"/>
  <c r="U88" i="14"/>
  <c r="T69" i="13"/>
  <c r="U93" i="13"/>
  <c r="T55" i="13"/>
  <c r="U17" i="13"/>
  <c r="U104" i="14"/>
  <c r="U69" i="13"/>
  <c r="AZ37" i="14"/>
  <c r="V37" i="14" s="1"/>
  <c r="T95" i="14"/>
  <c r="U57" i="14"/>
  <c r="U27" i="14"/>
  <c r="U114" i="13"/>
  <c r="T105" i="13"/>
  <c r="BZ104" i="13"/>
  <c r="CB104" i="13" s="1"/>
  <c r="W104" i="13" s="1"/>
  <c r="U116" i="13"/>
  <c r="AZ111" i="13"/>
  <c r="V111" i="13" s="1"/>
  <c r="AZ48" i="13"/>
  <c r="V48" i="13" s="1"/>
  <c r="BZ35" i="13"/>
  <c r="CB35" i="13" s="1"/>
  <c r="W35" i="13" s="1"/>
  <c r="T30" i="13"/>
  <c r="T36" i="13"/>
  <c r="U101" i="13"/>
  <c r="U100" i="14"/>
  <c r="T113" i="14"/>
  <c r="T119" i="14"/>
  <c r="BZ76" i="13"/>
  <c r="CB76" i="13" s="1"/>
  <c r="W76" i="13" s="1"/>
  <c r="T113" i="13"/>
  <c r="T99" i="14"/>
  <c r="T58" i="14"/>
  <c r="U59" i="14"/>
  <c r="BZ43" i="14"/>
  <c r="CB43" i="14" s="1"/>
  <c r="W43" i="14" s="1"/>
  <c r="U94" i="13"/>
  <c r="U26" i="13"/>
  <c r="U81" i="13"/>
  <c r="T96" i="14"/>
  <c r="T72" i="14"/>
  <c r="T28" i="14"/>
  <c r="U95" i="13"/>
  <c r="BZ29" i="14"/>
  <c r="CB29" i="14" s="1"/>
  <c r="W29" i="14" s="1"/>
  <c r="U118" i="14"/>
  <c r="T90" i="14"/>
  <c r="T92" i="14"/>
  <c r="T85" i="14"/>
  <c r="AZ27" i="13"/>
  <c r="V27" i="13" s="1"/>
  <c r="T17" i="13"/>
  <c r="U24" i="13"/>
  <c r="U61" i="13"/>
  <c r="U28" i="13"/>
  <c r="U19" i="13"/>
  <c r="T98" i="14"/>
  <c r="U77" i="14"/>
  <c r="U71" i="14"/>
  <c r="T109" i="13"/>
  <c r="BZ106" i="13"/>
  <c r="CB106" i="13" s="1"/>
  <c r="W106" i="13" s="1"/>
  <c r="U90" i="13"/>
  <c r="T89" i="14"/>
  <c r="U91" i="14"/>
  <c r="U66" i="13"/>
  <c r="U59" i="13"/>
  <c r="T67" i="13"/>
  <c r="BZ38" i="13"/>
  <c r="CB38" i="13" s="1"/>
  <c r="W38" i="13" s="1"/>
  <c r="T29" i="13"/>
  <c r="T117" i="14"/>
  <c r="BZ66" i="14"/>
  <c r="CB66" i="14" s="1"/>
  <c r="W66" i="14" s="1"/>
  <c r="T42" i="14"/>
  <c r="U21" i="14"/>
  <c r="T88" i="13"/>
  <c r="U23" i="13"/>
  <c r="U114" i="14"/>
  <c r="T116" i="14"/>
  <c r="T80" i="14"/>
  <c r="T40" i="14"/>
  <c r="T45" i="14"/>
  <c r="U97" i="13"/>
  <c r="U34" i="14"/>
  <c r="T117" i="13"/>
  <c r="U53" i="13"/>
  <c r="BZ29" i="13"/>
  <c r="CB29" i="13" s="1"/>
  <c r="W29" i="13" s="1"/>
  <c r="U105" i="14"/>
  <c r="T101" i="14"/>
  <c r="T77" i="14"/>
  <c r="T66" i="14"/>
  <c r="U24" i="14"/>
  <c r="T99" i="13"/>
  <c r="U86" i="13"/>
  <c r="U77" i="13"/>
  <c r="T28" i="13"/>
  <c r="T24" i="13"/>
  <c r="U112" i="14"/>
  <c r="T39" i="14"/>
  <c r="T103" i="13"/>
  <c r="U35" i="13"/>
  <c r="U29" i="13"/>
  <c r="U97" i="14"/>
  <c r="U78" i="14"/>
  <c r="U73" i="14"/>
  <c r="T38" i="14"/>
  <c r="U48" i="14"/>
  <c r="U79" i="14"/>
  <c r="U22" i="14"/>
  <c r="T106" i="13"/>
  <c r="U89" i="13"/>
  <c r="T90" i="13"/>
  <c r="U68" i="13"/>
  <c r="U48" i="13"/>
  <c r="AZ46" i="13"/>
  <c r="V46" i="13" s="1"/>
  <c r="BZ26" i="13"/>
  <c r="CB26" i="13" s="1"/>
  <c r="W26" i="13" s="1"/>
  <c r="U102" i="14"/>
  <c r="BZ42" i="14"/>
  <c r="CB42" i="14" s="1"/>
  <c r="W42" i="14" s="1"/>
  <c r="U19" i="14"/>
  <c r="T77" i="13"/>
  <c r="BZ75" i="13"/>
  <c r="CB75" i="13" s="1"/>
  <c r="W75" i="13" s="1"/>
  <c r="U51" i="13"/>
  <c r="U85" i="14"/>
  <c r="T95" i="13"/>
  <c r="T86" i="13"/>
  <c r="U87" i="13"/>
  <c r="T58" i="13"/>
  <c r="T19" i="13"/>
  <c r="U99" i="14"/>
  <c r="BZ90" i="14"/>
  <c r="CB90" i="14" s="1"/>
  <c r="W90" i="14" s="1"/>
  <c r="U58" i="14"/>
  <c r="T55" i="14"/>
  <c r="U35" i="14"/>
  <c r="U91" i="13"/>
  <c r="T76" i="13"/>
  <c r="U110" i="14"/>
  <c r="BZ100" i="14"/>
  <c r="CB100" i="14" s="1"/>
  <c r="W100" i="14" s="1"/>
  <c r="U98" i="14"/>
  <c r="T87" i="14"/>
  <c r="BZ39" i="14"/>
  <c r="CB39" i="14" s="1"/>
  <c r="W39" i="14" s="1"/>
  <c r="U85" i="13"/>
  <c r="T26" i="14"/>
  <c r="T107" i="13"/>
  <c r="U96" i="13"/>
  <c r="U84" i="13"/>
  <c r="U75" i="13"/>
  <c r="T66" i="13"/>
  <c r="T22" i="13"/>
  <c r="T118" i="14"/>
  <c r="T100" i="14"/>
  <c r="U28" i="14"/>
  <c r="T27" i="13"/>
  <c r="U100" i="13"/>
  <c r="T53" i="13"/>
  <c r="T38" i="13"/>
  <c r="T35" i="13"/>
  <c r="U96" i="14"/>
  <c r="BZ98" i="14"/>
  <c r="CB98" i="14" s="1"/>
  <c r="W98" i="14" s="1"/>
  <c r="U75" i="14"/>
  <c r="T47" i="14"/>
  <c r="U30" i="14"/>
  <c r="T91" i="13"/>
  <c r="U80" i="13"/>
  <c r="T73" i="13"/>
  <c r="T18" i="13"/>
  <c r="U116" i="14"/>
  <c r="U108" i="13"/>
  <c r="T25" i="13"/>
  <c r="BZ48" i="14"/>
  <c r="CB48" i="14" s="1"/>
  <c r="W48" i="14" s="1"/>
  <c r="U32" i="14"/>
  <c r="U33" i="14"/>
  <c r="BZ23" i="14"/>
  <c r="CB23" i="14" s="1"/>
  <c r="W23" i="14" s="1"/>
  <c r="U101" i="14"/>
  <c r="U42" i="14"/>
  <c r="U41" i="14"/>
  <c r="BZ25" i="14"/>
  <c r="CB25" i="14" s="1"/>
  <c r="W25" i="14" s="1"/>
  <c r="U25" i="14"/>
  <c r="BZ97" i="14"/>
  <c r="CB97" i="14" s="1"/>
  <c r="W97" i="14" s="1"/>
  <c r="U108" i="14"/>
  <c r="U95" i="14"/>
  <c r="U81" i="14"/>
  <c r="U63" i="14"/>
  <c r="BZ34" i="14"/>
  <c r="CB34" i="14" s="1"/>
  <c r="W34" i="14" s="1"/>
  <c r="U46" i="14"/>
  <c r="U107" i="14"/>
  <c r="U82" i="14"/>
  <c r="U36" i="14"/>
  <c r="U20" i="14"/>
  <c r="BZ71" i="14"/>
  <c r="CB71" i="14" s="1"/>
  <c r="W71" i="14" s="1"/>
  <c r="U61" i="14"/>
  <c r="U51" i="14"/>
  <c r="U23" i="14"/>
  <c r="BZ108" i="14"/>
  <c r="CB108" i="14" s="1"/>
  <c r="W108" i="14" s="1"/>
  <c r="U87" i="14"/>
  <c r="BZ60" i="14"/>
  <c r="CB60" i="14" s="1"/>
  <c r="W60" i="14" s="1"/>
  <c r="BZ32" i="14"/>
  <c r="CB32" i="14" s="1"/>
  <c r="W32" i="14" s="1"/>
  <c r="BZ92" i="14"/>
  <c r="CB92" i="14" s="1"/>
  <c r="W92" i="14" s="1"/>
  <c r="AZ69" i="14"/>
  <c r="V69" i="14" s="1"/>
  <c r="T105" i="14"/>
  <c r="T103" i="14"/>
  <c r="BZ70" i="14"/>
  <c r="CB70" i="14" s="1"/>
  <c r="W70" i="14" s="1"/>
  <c r="BZ57" i="14"/>
  <c r="CB57" i="14" s="1"/>
  <c r="W57" i="14" s="1"/>
  <c r="BZ44" i="14"/>
  <c r="CB44" i="14" s="1"/>
  <c r="W44" i="14" s="1"/>
  <c r="T37" i="14"/>
  <c r="BZ38" i="14"/>
  <c r="CB38" i="14" s="1"/>
  <c r="W38" i="14" s="1"/>
  <c r="BZ31" i="14"/>
  <c r="CB31" i="14" s="1"/>
  <c r="W31" i="14" s="1"/>
  <c r="T23" i="14"/>
  <c r="T21" i="14"/>
  <c r="T102" i="14"/>
  <c r="BZ83" i="14"/>
  <c r="CB83" i="14" s="1"/>
  <c r="W83" i="14" s="1"/>
  <c r="BZ67" i="14"/>
  <c r="CB67" i="14" s="1"/>
  <c r="W67" i="14" s="1"/>
  <c r="T62" i="14"/>
  <c r="T52" i="14"/>
  <c r="T41" i="14"/>
  <c r="BZ27" i="14"/>
  <c r="CB27" i="14" s="1"/>
  <c r="W27" i="14" s="1"/>
  <c r="BZ82" i="14"/>
  <c r="CB82" i="14" s="1"/>
  <c r="W82" i="14" s="1"/>
  <c r="T108" i="14"/>
  <c r="BZ113" i="14"/>
  <c r="CB113" i="14" s="1"/>
  <c r="W113" i="14" s="1"/>
  <c r="BZ96" i="14"/>
  <c r="CB96" i="14" s="1"/>
  <c r="W96" i="14" s="1"/>
  <c r="T79" i="14"/>
  <c r="T82" i="14"/>
  <c r="T76" i="14"/>
  <c r="T68" i="14"/>
  <c r="BZ68" i="14"/>
  <c r="CB68" i="14" s="1"/>
  <c r="W68" i="14" s="1"/>
  <c r="T43" i="14"/>
  <c r="AZ33" i="14"/>
  <c r="V33" i="14" s="1"/>
  <c r="T106" i="14"/>
  <c r="T97" i="14"/>
  <c r="BZ93" i="14"/>
  <c r="CB93" i="14" s="1"/>
  <c r="W93" i="14" s="1"/>
  <c r="T60" i="14"/>
  <c r="T31" i="14"/>
  <c r="T29" i="14"/>
  <c r="T91" i="14"/>
  <c r="T74" i="14"/>
  <c r="T63" i="14"/>
  <c r="T34" i="14"/>
  <c r="T84" i="14"/>
  <c r="BZ63" i="14"/>
  <c r="CB63" i="14" s="1"/>
  <c r="W63" i="14" s="1"/>
  <c r="T57" i="14"/>
  <c r="T20" i="14"/>
  <c r="T67" i="14"/>
  <c r="T24" i="14"/>
  <c r="U115" i="14"/>
  <c r="U93" i="14"/>
  <c r="T86" i="14"/>
  <c r="T75" i="14"/>
  <c r="U89" i="14"/>
  <c r="T94" i="14"/>
  <c r="BZ112" i="14"/>
  <c r="CB112" i="14" s="1"/>
  <c r="W112" i="14" s="1"/>
  <c r="T109" i="14"/>
  <c r="U80" i="14"/>
  <c r="BZ72" i="14"/>
  <c r="CB72" i="14" s="1"/>
  <c r="W72" i="14" s="1"/>
  <c r="T69" i="14"/>
  <c r="BZ65" i="14"/>
  <c r="CB65" i="14" s="1"/>
  <c r="W65" i="14" s="1"/>
  <c r="U55" i="14"/>
  <c r="T50" i="14"/>
  <c r="T48" i="14"/>
  <c r="T56" i="14"/>
  <c r="U44" i="14"/>
  <c r="U47" i="14"/>
  <c r="U39" i="14"/>
  <c r="T78" i="14"/>
  <c r="U111" i="14"/>
  <c r="U94" i="14"/>
  <c r="BZ101" i="14"/>
  <c r="CB101" i="14" s="1"/>
  <c r="W101" i="14" s="1"/>
  <c r="U65" i="14"/>
  <c r="U53" i="14"/>
  <c r="T33" i="14"/>
  <c r="U38" i="14"/>
  <c r="U31" i="14"/>
  <c r="T61" i="14"/>
  <c r="BZ49" i="14"/>
  <c r="CB49" i="14" s="1"/>
  <c r="W49" i="14" s="1"/>
  <c r="BZ58" i="14"/>
  <c r="CB58" i="14" s="1"/>
  <c r="W58" i="14" s="1"/>
  <c r="BZ26" i="14"/>
  <c r="CB26" i="14" s="1"/>
  <c r="W26" i="14" s="1"/>
  <c r="BZ56" i="14"/>
  <c r="CB56" i="14" s="1"/>
  <c r="W56" i="14" s="1"/>
  <c r="BZ107" i="14"/>
  <c r="CB107" i="14" s="1"/>
  <c r="W107" i="14" s="1"/>
  <c r="T115" i="14"/>
  <c r="T88" i="14"/>
  <c r="U70" i="14"/>
  <c r="BZ22" i="14"/>
  <c r="CB22" i="14" s="1"/>
  <c r="W22" i="14" s="1"/>
  <c r="BZ76" i="14"/>
  <c r="CB76" i="14" s="1"/>
  <c r="W76" i="14" s="1"/>
  <c r="T114" i="14"/>
  <c r="U106" i="14"/>
  <c r="BZ110" i="14"/>
  <c r="CB110" i="14" s="1"/>
  <c r="W110" i="14" s="1"/>
  <c r="T83" i="14"/>
  <c r="BZ94" i="14"/>
  <c r="CB94" i="14" s="1"/>
  <c r="W94" i="14" s="1"/>
  <c r="U90" i="14"/>
  <c r="BZ79" i="14"/>
  <c r="CB79" i="14" s="1"/>
  <c r="W79" i="14" s="1"/>
  <c r="T73" i="14"/>
  <c r="T70" i="14"/>
  <c r="U76" i="14"/>
  <c r="U72" i="14"/>
  <c r="U74" i="14"/>
  <c r="BZ61" i="14"/>
  <c r="CB61" i="14" s="1"/>
  <c r="W61" i="14" s="1"/>
  <c r="T64" i="14"/>
  <c r="T54" i="14"/>
  <c r="BZ35" i="14"/>
  <c r="CB35" i="14" s="1"/>
  <c r="W35" i="14" s="1"/>
  <c r="BZ53" i="14"/>
  <c r="CB53" i="14" s="1"/>
  <c r="W53" i="14" s="1"/>
  <c r="U40" i="14"/>
  <c r="T35" i="14"/>
  <c r="BZ21" i="14"/>
  <c r="CB21" i="14" s="1"/>
  <c r="W21" i="14" s="1"/>
  <c r="U50" i="14"/>
  <c r="U26" i="14"/>
  <c r="T19" i="14"/>
  <c r="BZ55" i="14"/>
  <c r="CB55" i="14" s="1"/>
  <c r="W55" i="14" s="1"/>
  <c r="U42" i="13"/>
  <c r="AZ32" i="13"/>
  <c r="V32" i="13" s="1"/>
  <c r="U113" i="13"/>
  <c r="U37" i="13"/>
  <c r="U36" i="13"/>
  <c r="U73" i="13"/>
  <c r="U25" i="13"/>
  <c r="U40" i="13"/>
  <c r="U83" i="13"/>
  <c r="BZ58" i="13"/>
  <c r="CB58" i="13" s="1"/>
  <c r="W58" i="13" s="1"/>
  <c r="BZ37" i="13"/>
  <c r="CB37" i="13" s="1"/>
  <c r="W37" i="13" s="1"/>
  <c r="U30" i="13"/>
  <c r="U111" i="13"/>
  <c r="U104" i="13"/>
  <c r="U21" i="13"/>
  <c r="BZ117" i="13"/>
  <c r="CB117" i="13" s="1"/>
  <c r="W117" i="13" s="1"/>
  <c r="BZ51" i="13"/>
  <c r="CB51" i="13" s="1"/>
  <c r="W51" i="13" s="1"/>
  <c r="BZ18" i="13"/>
  <c r="CB18" i="13" s="1"/>
  <c r="W18" i="13" s="1"/>
  <c r="BZ41" i="13"/>
  <c r="CB41" i="13" s="1"/>
  <c r="W41" i="13" s="1"/>
  <c r="BZ21" i="13"/>
  <c r="CB21" i="13" s="1"/>
  <c r="W21" i="13" s="1"/>
  <c r="BZ78" i="13"/>
  <c r="CB78" i="13" s="1"/>
  <c r="W78" i="13" s="1"/>
  <c r="BZ63" i="13"/>
  <c r="CB63" i="13" s="1"/>
  <c r="W63" i="13" s="1"/>
  <c r="T47" i="13"/>
  <c r="T40" i="13"/>
  <c r="BZ95" i="13"/>
  <c r="CB95" i="13" s="1"/>
  <c r="W95" i="13" s="1"/>
  <c r="T41" i="13"/>
  <c r="T112" i="13"/>
  <c r="T115" i="13"/>
  <c r="BZ109" i="13"/>
  <c r="CB109" i="13" s="1"/>
  <c r="W109" i="13" s="1"/>
  <c r="T94" i="13"/>
  <c r="T92" i="13"/>
  <c r="T83" i="13"/>
  <c r="T72" i="13"/>
  <c r="BZ116" i="13"/>
  <c r="CB116" i="13" s="1"/>
  <c r="W116" i="13" s="1"/>
  <c r="T93" i="13"/>
  <c r="T111" i="13"/>
  <c r="T101" i="13"/>
  <c r="BZ102" i="13"/>
  <c r="CB102" i="13" s="1"/>
  <c r="W102" i="13" s="1"/>
  <c r="T80" i="13"/>
  <c r="T74" i="13"/>
  <c r="T44" i="13"/>
  <c r="U106" i="13"/>
  <c r="BZ100" i="13"/>
  <c r="CB100" i="13" s="1"/>
  <c r="W100" i="13" s="1"/>
  <c r="T97" i="13"/>
  <c r="T81" i="13"/>
  <c r="BZ85" i="13"/>
  <c r="CB85" i="13" s="1"/>
  <c r="W85" i="13" s="1"/>
  <c r="BZ77" i="13"/>
  <c r="CB77" i="13" s="1"/>
  <c r="W77" i="13" s="1"/>
  <c r="T78" i="13"/>
  <c r="U57" i="13"/>
  <c r="BZ50" i="13"/>
  <c r="CB50" i="13" s="1"/>
  <c r="W50" i="13" s="1"/>
  <c r="T49" i="13"/>
  <c r="T60" i="13"/>
  <c r="T37" i="13"/>
  <c r="U39" i="13"/>
  <c r="BZ22" i="13"/>
  <c r="CB22" i="13" s="1"/>
  <c r="W22" i="13" s="1"/>
  <c r="T104" i="13"/>
  <c r="BZ96" i="13"/>
  <c r="CB96" i="13" s="1"/>
  <c r="W96" i="13" s="1"/>
  <c r="BZ90" i="13"/>
  <c r="CB90" i="13" s="1"/>
  <c r="W90" i="13" s="1"/>
  <c r="BZ70" i="13"/>
  <c r="CB70" i="13" s="1"/>
  <c r="W70" i="13" s="1"/>
  <c r="U55" i="13"/>
  <c r="T63" i="13"/>
  <c r="U50" i="13"/>
  <c r="BZ49" i="13"/>
  <c r="CB49" i="13" s="1"/>
  <c r="W49" i="13" s="1"/>
  <c r="BZ56" i="13"/>
  <c r="CB56" i="13" s="1"/>
  <c r="W56" i="13" s="1"/>
  <c r="T48" i="13"/>
  <c r="U33" i="13"/>
  <c r="U31" i="13"/>
  <c r="T33" i="13"/>
  <c r="T20" i="13"/>
  <c r="BZ25" i="13"/>
  <c r="CB25" i="13" s="1"/>
  <c r="W25" i="13" s="1"/>
  <c r="U22" i="13"/>
  <c r="U98" i="13"/>
  <c r="U72" i="13"/>
  <c r="U71" i="13"/>
  <c r="U20" i="13"/>
  <c r="T108" i="13"/>
  <c r="U105" i="13"/>
  <c r="BZ99" i="13"/>
  <c r="CB99" i="13" s="1"/>
  <c r="W99" i="13" s="1"/>
  <c r="U74" i="13"/>
  <c r="U79" i="13"/>
  <c r="BZ53" i="13"/>
  <c r="CB53" i="13" s="1"/>
  <c r="W53" i="13" s="1"/>
  <c r="U67" i="13"/>
  <c r="BZ55" i="13"/>
  <c r="CB55" i="13" s="1"/>
  <c r="W55" i="13" s="1"/>
  <c r="T54" i="13"/>
  <c r="U46" i="13"/>
  <c r="T31" i="13"/>
  <c r="U38" i="13"/>
  <c r="U112" i="13"/>
  <c r="U99" i="13"/>
  <c r="U88" i="13"/>
  <c r="T89" i="13"/>
  <c r="BZ93" i="13"/>
  <c r="CB93" i="13" s="1"/>
  <c r="W93" i="13" s="1"/>
  <c r="U82" i="13"/>
  <c r="BZ67" i="13"/>
  <c r="CB67" i="13" s="1"/>
  <c r="W67" i="13" s="1"/>
  <c r="T52" i="13"/>
  <c r="X52" i="13" s="1"/>
  <c r="U63" i="13"/>
  <c r="U65" i="13"/>
  <c r="T45" i="13"/>
  <c r="T34" i="13"/>
  <c r="U43" i="13"/>
  <c r="BZ65" i="13"/>
  <c r="CB65" i="13" s="1"/>
  <c r="W65" i="13" s="1"/>
  <c r="T82" i="13"/>
  <c r="T51" i="13"/>
  <c r="U62" i="13"/>
  <c r="U64" i="13"/>
  <c r="BZ105" i="13"/>
  <c r="CB105" i="13" s="1"/>
  <c r="W105" i="13" s="1"/>
  <c r="T102" i="13"/>
  <c r="T84" i="13"/>
  <c r="BZ80" i="13"/>
  <c r="CB80" i="13" s="1"/>
  <c r="W80" i="13" s="1"/>
  <c r="BZ73" i="13"/>
  <c r="CB73" i="13" s="1"/>
  <c r="W73" i="13" s="1"/>
  <c r="U58" i="13"/>
  <c r="BZ64" i="13"/>
  <c r="CB64" i="13" s="1"/>
  <c r="W64" i="13" s="1"/>
  <c r="U49" i="13"/>
  <c r="BZ45" i="13"/>
  <c r="CB45" i="13" s="1"/>
  <c r="W45" i="13" s="1"/>
  <c r="BZ69" i="13"/>
  <c r="CB69" i="13" s="1"/>
  <c r="W69" i="13" s="1"/>
  <c r="BZ33" i="13"/>
  <c r="CB33" i="13" s="1"/>
  <c r="W33" i="13" s="1"/>
  <c r="U34" i="13"/>
  <c r="T21" i="13"/>
  <c r="BZ24" i="13"/>
  <c r="CB24" i="13" s="1"/>
  <c r="W24" i="13" s="1"/>
  <c r="T42" i="13"/>
  <c r="BZ103" i="14"/>
  <c r="CB103" i="14" s="1"/>
  <c r="W103" i="14" s="1"/>
  <c r="BZ62" i="14"/>
  <c r="CB62" i="14" s="1"/>
  <c r="W62" i="14" s="1"/>
  <c r="AZ62" i="14"/>
  <c r="V62" i="14" s="1"/>
  <c r="AZ105" i="14"/>
  <c r="V105" i="14" s="1"/>
  <c r="BZ105" i="14"/>
  <c r="CB105" i="14" s="1"/>
  <c r="W105" i="14" s="1"/>
  <c r="U119" i="14"/>
  <c r="U117" i="14"/>
  <c r="T107" i="14"/>
  <c r="BZ114" i="14"/>
  <c r="CB114" i="14" s="1"/>
  <c r="W114" i="14" s="1"/>
  <c r="BZ102" i="14"/>
  <c r="CB102" i="14" s="1"/>
  <c r="W102" i="14" s="1"/>
  <c r="BZ89" i="14"/>
  <c r="CB89" i="14" s="1"/>
  <c r="W89" i="14" s="1"/>
  <c r="BZ86" i="14"/>
  <c r="CB86" i="14" s="1"/>
  <c r="W86" i="14" s="1"/>
  <c r="U67" i="14"/>
  <c r="T59" i="14"/>
  <c r="U52" i="14"/>
  <c r="BZ45" i="14"/>
  <c r="CB45" i="14" s="1"/>
  <c r="W45" i="14" s="1"/>
  <c r="BZ52" i="14"/>
  <c r="CB52" i="14" s="1"/>
  <c r="W52" i="14" s="1"/>
  <c r="BZ41" i="14"/>
  <c r="CB41" i="14" s="1"/>
  <c r="W41" i="14" s="1"/>
  <c r="U29" i="14"/>
  <c r="T32" i="14"/>
  <c r="T30" i="14"/>
  <c r="BZ118" i="14"/>
  <c r="CB118" i="14" s="1"/>
  <c r="W118" i="14" s="1"/>
  <c r="BZ111" i="14"/>
  <c r="CB111" i="14" s="1"/>
  <c r="W111" i="14" s="1"/>
  <c r="BZ106" i="14"/>
  <c r="CB106" i="14" s="1"/>
  <c r="W106" i="14" s="1"/>
  <c r="BZ117" i="14"/>
  <c r="CB117" i="14" s="1"/>
  <c r="W117" i="14" s="1"/>
  <c r="U113" i="14"/>
  <c r="BZ99" i="14"/>
  <c r="CB99" i="14" s="1"/>
  <c r="W99" i="14" s="1"/>
  <c r="BZ85" i="14"/>
  <c r="CB85" i="14" s="1"/>
  <c r="W85" i="14" s="1"/>
  <c r="BZ84" i="14"/>
  <c r="CB84" i="14" s="1"/>
  <c r="W84" i="14" s="1"/>
  <c r="U83" i="14"/>
  <c r="U84" i="14"/>
  <c r="BZ87" i="14"/>
  <c r="CB87" i="14" s="1"/>
  <c r="W87" i="14" s="1"/>
  <c r="BZ77" i="14"/>
  <c r="CB77" i="14" s="1"/>
  <c r="W77" i="14" s="1"/>
  <c r="AZ54" i="14"/>
  <c r="V54" i="14" s="1"/>
  <c r="BZ54" i="14"/>
  <c r="CB54" i="14" s="1"/>
  <c r="W54" i="14" s="1"/>
  <c r="BZ59" i="14"/>
  <c r="CB59" i="14" s="1"/>
  <c r="W59" i="14" s="1"/>
  <c r="T44" i="14"/>
  <c r="BZ50" i="14"/>
  <c r="CB50" i="14" s="1"/>
  <c r="W50" i="14" s="1"/>
  <c r="U45" i="14"/>
  <c r="BZ24" i="14"/>
  <c r="CB24" i="14" s="1"/>
  <c r="W24" i="14" s="1"/>
  <c r="T22" i="14"/>
  <c r="BZ115" i="14"/>
  <c r="CB115" i="14" s="1"/>
  <c r="W115" i="14" s="1"/>
  <c r="AZ115" i="14"/>
  <c r="V115" i="14" s="1"/>
  <c r="BZ91" i="14"/>
  <c r="CB91" i="14" s="1"/>
  <c r="W91" i="14" s="1"/>
  <c r="BZ95" i="14"/>
  <c r="CB95" i="14" s="1"/>
  <c r="W95" i="14" s="1"/>
  <c r="AZ88" i="14"/>
  <c r="V88" i="14" s="1"/>
  <c r="BZ88" i="14"/>
  <c r="CB88" i="14" s="1"/>
  <c r="W88" i="14" s="1"/>
  <c r="U66" i="14"/>
  <c r="U49" i="14"/>
  <c r="BZ36" i="14"/>
  <c r="CB36" i="14" s="1"/>
  <c r="W36" i="14" s="1"/>
  <c r="BZ47" i="14"/>
  <c r="CB47" i="14" s="1"/>
  <c r="W47" i="14" s="1"/>
  <c r="T27" i="14"/>
  <c r="T36" i="14"/>
  <c r="BZ19" i="14"/>
  <c r="CB19" i="14" s="1"/>
  <c r="W19" i="14" s="1"/>
  <c r="AZ104" i="14"/>
  <c r="V104" i="14" s="1"/>
  <c r="BZ104" i="14"/>
  <c r="CB104" i="14" s="1"/>
  <c r="W104" i="14" s="1"/>
  <c r="T71" i="14"/>
  <c r="U60" i="14"/>
  <c r="T51" i="14"/>
  <c r="BZ40" i="14"/>
  <c r="CB40" i="14" s="1"/>
  <c r="W40" i="14" s="1"/>
  <c r="U43" i="14"/>
  <c r="BZ20" i="14"/>
  <c r="CB20" i="14" s="1"/>
  <c r="W20" i="14" s="1"/>
  <c r="AZ20" i="14"/>
  <c r="V20" i="14" s="1"/>
  <c r="T81" i="14"/>
  <c r="BZ109" i="14"/>
  <c r="CB109" i="14" s="1"/>
  <c r="W109" i="14" s="1"/>
  <c r="AZ109" i="14"/>
  <c r="V109" i="14" s="1"/>
  <c r="T93" i="14"/>
  <c r="U92" i="14"/>
  <c r="BZ74" i="14"/>
  <c r="CB74" i="14" s="1"/>
  <c r="W74" i="14" s="1"/>
  <c r="T65" i="14"/>
  <c r="U64" i="14"/>
  <c r="T46" i="14"/>
  <c r="T25" i="14"/>
  <c r="BZ119" i="14"/>
  <c r="CB119" i="14" s="1"/>
  <c r="W119" i="14" s="1"/>
  <c r="T104" i="14"/>
  <c r="U86" i="14"/>
  <c r="BZ80" i="14"/>
  <c r="CB80" i="14" s="1"/>
  <c r="W80" i="14" s="1"/>
  <c r="BZ78" i="14"/>
  <c r="CB78" i="14" s="1"/>
  <c r="W78" i="14" s="1"/>
  <c r="BZ73" i="14"/>
  <c r="CB73" i="14" s="1"/>
  <c r="W73" i="14" s="1"/>
  <c r="BZ81" i="14"/>
  <c r="CB81" i="14" s="1"/>
  <c r="W81" i="14" s="1"/>
  <c r="U69" i="14"/>
  <c r="BZ64" i="14"/>
  <c r="CB64" i="14" s="1"/>
  <c r="W64" i="14" s="1"/>
  <c r="U62" i="14"/>
  <c r="U68" i="14"/>
  <c r="T53" i="14"/>
  <c r="BZ46" i="14"/>
  <c r="CB46" i="14" s="1"/>
  <c r="W46" i="14" s="1"/>
  <c r="U115" i="13"/>
  <c r="T116" i="13"/>
  <c r="BZ110" i="13"/>
  <c r="CB110" i="13" s="1"/>
  <c r="W110" i="13" s="1"/>
  <c r="AZ110" i="13"/>
  <c r="V110" i="13" s="1"/>
  <c r="U109" i="13"/>
  <c r="BZ112" i="13"/>
  <c r="CB112" i="13" s="1"/>
  <c r="W112" i="13" s="1"/>
  <c r="T96" i="13"/>
  <c r="U92" i="13"/>
  <c r="BZ94" i="13"/>
  <c r="CB94" i="13" s="1"/>
  <c r="W94" i="13" s="1"/>
  <c r="BZ79" i="13"/>
  <c r="CB79" i="13" s="1"/>
  <c r="W79" i="13" s="1"/>
  <c r="AZ79" i="13"/>
  <c r="V79" i="13" s="1"/>
  <c r="T75" i="13"/>
  <c r="T64" i="13"/>
  <c r="BZ68" i="13"/>
  <c r="CB68" i="13" s="1"/>
  <c r="W68" i="13" s="1"/>
  <c r="U54" i="13"/>
  <c r="BZ61" i="13"/>
  <c r="CB61" i="13" s="1"/>
  <c r="W61" i="13" s="1"/>
  <c r="U47" i="13"/>
  <c r="T57" i="13"/>
  <c r="BZ72" i="13"/>
  <c r="CB72" i="13" s="1"/>
  <c r="W72" i="13" s="1"/>
  <c r="BZ42" i="13"/>
  <c r="CB42" i="13" s="1"/>
  <c r="W42" i="13" s="1"/>
  <c r="BZ36" i="13"/>
  <c r="CB36" i="13" s="1"/>
  <c r="W36" i="13" s="1"/>
  <c r="T68" i="13"/>
  <c r="T46" i="13"/>
  <c r="T43" i="13"/>
  <c r="BZ47" i="13"/>
  <c r="CB47" i="13" s="1"/>
  <c r="W47" i="13" s="1"/>
  <c r="BZ101" i="13"/>
  <c r="CB101" i="13" s="1"/>
  <c r="W101" i="13" s="1"/>
  <c r="AZ81" i="13"/>
  <c r="V81" i="13" s="1"/>
  <c r="BZ81" i="13"/>
  <c r="CB81" i="13" s="1"/>
  <c r="W81" i="13" s="1"/>
  <c r="T110" i="13"/>
  <c r="U110" i="13"/>
  <c r="BZ114" i="13"/>
  <c r="CB114" i="13" s="1"/>
  <c r="W114" i="13" s="1"/>
  <c r="BZ108" i="13"/>
  <c r="CB108" i="13" s="1"/>
  <c r="W108" i="13" s="1"/>
  <c r="T85" i="13"/>
  <c r="U78" i="13"/>
  <c r="BZ62" i="13"/>
  <c r="CB62" i="13" s="1"/>
  <c r="W62" i="13" s="1"/>
  <c r="BZ74" i="13"/>
  <c r="CB74" i="13" s="1"/>
  <c r="W74" i="13" s="1"/>
  <c r="BZ28" i="13"/>
  <c r="CB28" i="13" s="1"/>
  <c r="W28" i="13" s="1"/>
  <c r="T114" i="13"/>
  <c r="T70" i="13"/>
  <c r="T56" i="13"/>
  <c r="T79" i="13"/>
  <c r="T50" i="13"/>
  <c r="T39" i="13"/>
  <c r="T23" i="13"/>
  <c r="BZ107" i="13"/>
  <c r="CB107" i="13" s="1"/>
  <c r="W107" i="13" s="1"/>
  <c r="BZ103" i="13"/>
  <c r="CB103" i="13" s="1"/>
  <c r="W103" i="13" s="1"/>
  <c r="BZ113" i="13"/>
  <c r="CB113" i="13" s="1"/>
  <c r="W113" i="13" s="1"/>
  <c r="AZ113" i="13"/>
  <c r="V113" i="13" s="1"/>
  <c r="U103" i="13"/>
  <c r="U102" i="13"/>
  <c r="BZ92" i="13"/>
  <c r="CB92" i="13" s="1"/>
  <c r="W92" i="13" s="1"/>
  <c r="AZ83" i="13"/>
  <c r="V83" i="13" s="1"/>
  <c r="BZ83" i="13"/>
  <c r="CB83" i="13" s="1"/>
  <c r="W83" i="13" s="1"/>
  <c r="BZ71" i="13"/>
  <c r="CB71" i="13" s="1"/>
  <c r="W71" i="13" s="1"/>
  <c r="BZ54" i="13"/>
  <c r="CB54" i="13" s="1"/>
  <c r="W54" i="13" s="1"/>
  <c r="BZ57" i="13"/>
  <c r="CB57" i="13" s="1"/>
  <c r="W57" i="13" s="1"/>
  <c r="BZ44" i="13"/>
  <c r="CB44" i="13" s="1"/>
  <c r="W44" i="13" s="1"/>
  <c r="BZ39" i="13"/>
  <c r="CB39" i="13" s="1"/>
  <c r="W39" i="13" s="1"/>
  <c r="U44" i="13"/>
  <c r="BZ31" i="13"/>
  <c r="CB31" i="13" s="1"/>
  <c r="W31" i="13" s="1"/>
  <c r="BZ20" i="13"/>
  <c r="CB20" i="13" s="1"/>
  <c r="W20" i="13" s="1"/>
  <c r="BZ115" i="13"/>
  <c r="CB115" i="13" s="1"/>
  <c r="W115" i="13" s="1"/>
  <c r="T100" i="13"/>
  <c r="BZ91" i="13"/>
  <c r="CB91" i="13" s="1"/>
  <c r="W91" i="13" s="1"/>
  <c r="U76" i="13"/>
  <c r="T59" i="13"/>
  <c r="U45" i="13"/>
  <c r="AZ40" i="13"/>
  <c r="V40" i="13" s="1"/>
  <c r="BZ40" i="13"/>
  <c r="CB40" i="13" s="1"/>
  <c r="W40" i="13" s="1"/>
  <c r="T32" i="13"/>
  <c r="U117" i="13"/>
  <c r="BZ97" i="13"/>
  <c r="CB97" i="13" s="1"/>
  <c r="W97" i="13" s="1"/>
  <c r="AZ88" i="13"/>
  <c r="V88" i="13" s="1"/>
  <c r="BZ88" i="13"/>
  <c r="CB88" i="13" s="1"/>
  <c r="W88" i="13" s="1"/>
  <c r="BZ87" i="13"/>
  <c r="CB87" i="13" s="1"/>
  <c r="W87" i="13" s="1"/>
  <c r="U56" i="13"/>
  <c r="T71" i="13"/>
  <c r="BZ59" i="13"/>
  <c r="CB59" i="13" s="1"/>
  <c r="W59" i="13" s="1"/>
  <c r="BZ60" i="13"/>
  <c r="CB60" i="13" s="1"/>
  <c r="W60" i="13" s="1"/>
  <c r="BZ43" i="13"/>
  <c r="CB43" i="13" s="1"/>
  <c r="W43" i="13" s="1"/>
  <c r="BZ23" i="13"/>
  <c r="CB23" i="13" s="1"/>
  <c r="W23" i="13" s="1"/>
  <c r="AX17" i="8"/>
  <c r="X93" i="14" l="1"/>
  <c r="X98" i="13"/>
  <c r="X66" i="13"/>
  <c r="X18" i="13"/>
  <c r="X51" i="14"/>
  <c r="X47" i="14"/>
  <c r="X87" i="13"/>
  <c r="X24" i="14"/>
  <c r="X38" i="14"/>
  <c r="X91" i="14"/>
  <c r="X30" i="14"/>
  <c r="X34" i="13"/>
  <c r="X17" i="13"/>
  <c r="X75" i="13"/>
  <c r="X60" i="14"/>
  <c r="X48" i="14"/>
  <c r="X112" i="14"/>
  <c r="X21" i="13"/>
  <c r="X28" i="14"/>
  <c r="X116" i="14"/>
  <c r="X29" i="13"/>
  <c r="X114" i="14"/>
  <c r="X24" i="13"/>
  <c r="X58" i="14"/>
  <c r="X107" i="13"/>
  <c r="X77" i="13"/>
  <c r="X101" i="13"/>
  <c r="X41" i="14"/>
  <c r="X117" i="14"/>
  <c r="X89" i="13"/>
  <c r="X108" i="13"/>
  <c r="X90" i="13"/>
  <c r="X106" i="13"/>
  <c r="X70" i="13"/>
  <c r="X95" i="13"/>
  <c r="X98" i="14"/>
  <c r="X26" i="13"/>
  <c r="X42" i="14"/>
  <c r="X19" i="13"/>
  <c r="X111" i="13"/>
  <c r="X100" i="14"/>
  <c r="X29" i="14"/>
  <c r="X49" i="14"/>
  <c r="X84" i="13"/>
  <c r="X75" i="14"/>
  <c r="X61" i="13"/>
  <c r="X73" i="14"/>
  <c r="X66" i="14"/>
  <c r="X77" i="14"/>
  <c r="X69" i="13"/>
  <c r="X21" i="14"/>
  <c r="X85" i="14"/>
  <c r="X90" i="14"/>
  <c r="X107" i="14"/>
  <c r="X103" i="14"/>
  <c r="X110" i="14"/>
  <c r="X37" i="14"/>
  <c r="X38" i="13"/>
  <c r="X28" i="13"/>
  <c r="X97" i="13"/>
  <c r="X91" i="13"/>
  <c r="X19" i="14"/>
  <c r="X41" i="13"/>
  <c r="X63" i="14"/>
  <c r="X35" i="13"/>
  <c r="X27" i="13"/>
  <c r="X30" i="13"/>
  <c r="X76" i="13"/>
  <c r="X100" i="13"/>
  <c r="X54" i="13"/>
  <c r="X92" i="14"/>
  <c r="X43" i="14"/>
  <c r="X53" i="13"/>
  <c r="X48" i="13"/>
  <c r="X58" i="13"/>
  <c r="X93" i="13"/>
  <c r="X72" i="14"/>
  <c r="X108" i="14"/>
  <c r="X39" i="14"/>
  <c r="X99" i="14"/>
  <c r="X117" i="13"/>
  <c r="X71" i="14"/>
  <c r="X62" i="13"/>
  <c r="X53" i="14"/>
  <c r="X80" i="14"/>
  <c r="X68" i="14"/>
  <c r="X27" i="14"/>
  <c r="X94" i="13"/>
  <c r="X96" i="14"/>
  <c r="X86" i="13"/>
  <c r="X25" i="14"/>
  <c r="X104" i="13"/>
  <c r="X55" i="14"/>
  <c r="X102" i="13"/>
  <c r="X33" i="13"/>
  <c r="X67" i="13"/>
  <c r="X49" i="13"/>
  <c r="X101" i="14"/>
  <c r="X79" i="14"/>
  <c r="X111" i="14"/>
  <c r="X105" i="13"/>
  <c r="X31" i="14"/>
  <c r="X74" i="13"/>
  <c r="X99" i="13"/>
  <c r="X25" i="13"/>
  <c r="X70" i="14"/>
  <c r="X40" i="13"/>
  <c r="X20" i="13"/>
  <c r="X95" i="14"/>
  <c r="X44" i="14"/>
  <c r="X83" i="14"/>
  <c r="X118" i="14"/>
  <c r="X62" i="14"/>
  <c r="X31" i="13"/>
  <c r="X55" i="13"/>
  <c r="X37" i="13"/>
  <c r="X36" i="13"/>
  <c r="X23" i="14"/>
  <c r="X85" i="13"/>
  <c r="X60" i="13"/>
  <c r="X73" i="13"/>
  <c r="X63" i="13"/>
  <c r="X102" i="14"/>
  <c r="X80" i="13"/>
  <c r="X51" i="13"/>
  <c r="X34" i="14"/>
  <c r="X57" i="14"/>
  <c r="X105" i="14"/>
  <c r="X22" i="14"/>
  <c r="X113" i="14"/>
  <c r="X35" i="14"/>
  <c r="X87" i="14"/>
  <c r="X33" i="14"/>
  <c r="X97" i="14"/>
  <c r="X84" i="14"/>
  <c r="X32" i="14"/>
  <c r="X82" i="14"/>
  <c r="X45" i="14"/>
  <c r="X26" i="14"/>
  <c r="X54" i="14"/>
  <c r="X86" i="14"/>
  <c r="X76" i="14"/>
  <c r="X20" i="14"/>
  <c r="X67" i="14"/>
  <c r="X94" i="14"/>
  <c r="X78" i="14"/>
  <c r="X106" i="14"/>
  <c r="X74" i="14"/>
  <c r="X61" i="14"/>
  <c r="B11" i="14"/>
  <c r="X88" i="14"/>
  <c r="X64" i="14"/>
  <c r="X89" i="14"/>
  <c r="X119" i="14"/>
  <c r="X65" i="14"/>
  <c r="X109" i="14"/>
  <c r="X40" i="14"/>
  <c r="X115" i="14"/>
  <c r="X56" i="14"/>
  <c r="X50" i="14"/>
  <c r="X52" i="14"/>
  <c r="X71" i="13"/>
  <c r="X32" i="13"/>
  <c r="X96" i="13"/>
  <c r="X47" i="13"/>
  <c r="X109" i="13"/>
  <c r="X113" i="13"/>
  <c r="X72" i="13"/>
  <c r="X83" i="13"/>
  <c r="X116" i="13"/>
  <c r="X50" i="13"/>
  <c r="X65" i="13"/>
  <c r="X22" i="13"/>
  <c r="X78" i="13"/>
  <c r="X81" i="13"/>
  <c r="X92" i="13"/>
  <c r="X112" i="13"/>
  <c r="X43" i="13"/>
  <c r="X45" i="13"/>
  <c r="X103" i="13"/>
  <c r="X39" i="13"/>
  <c r="X46" i="13"/>
  <c r="X64" i="13"/>
  <c r="X88" i="13"/>
  <c r="X110" i="13"/>
  <c r="X42" i="13"/>
  <c r="X57" i="13"/>
  <c r="X44" i="13"/>
  <c r="X115" i="13"/>
  <c r="X82" i="13"/>
  <c r="X56" i="13"/>
  <c r="X81" i="14"/>
  <c r="X46" i="14"/>
  <c r="X59" i="14"/>
  <c r="B10" i="14"/>
  <c r="X36" i="14"/>
  <c r="X104" i="14"/>
  <c r="X69" i="14"/>
  <c r="X114" i="13"/>
  <c r="B8" i="13"/>
  <c r="X79" i="13"/>
  <c r="X68" i="13"/>
  <c r="B9" i="13"/>
  <c r="X59" i="13"/>
  <c r="X23" i="13"/>
  <c r="BY117" i="8"/>
  <c r="BU117" i="8"/>
  <c r="BX117" i="8" s="1"/>
  <c r="BT117" i="8"/>
  <c r="BQ117" i="8"/>
  <c r="BM117" i="8"/>
  <c r="BP117" i="8" s="1"/>
  <c r="BI117" i="8"/>
  <c r="BE117" i="8"/>
  <c r="BH117" i="8" s="1"/>
  <c r="BA117" i="8"/>
  <c r="BD117" i="8" s="1"/>
  <c r="AW117" i="8"/>
  <c r="AV117" i="8"/>
  <c r="AS117" i="8"/>
  <c r="AO117" i="8"/>
  <c r="AK117" i="8"/>
  <c r="AN117" i="8" s="1"/>
  <c r="AG117" i="8"/>
  <c r="AC117" i="8"/>
  <c r="AF117" i="8" s="1"/>
  <c r="Y117" i="8"/>
  <c r="BY116" i="8"/>
  <c r="BU116" i="8"/>
  <c r="BX116" i="8" s="1"/>
  <c r="BQ116" i="8"/>
  <c r="BP116" i="8"/>
  <c r="BM116" i="8"/>
  <c r="BI116" i="8"/>
  <c r="BE116" i="8"/>
  <c r="BH116" i="8" s="1"/>
  <c r="BA116" i="8"/>
  <c r="AW116" i="8"/>
  <c r="AS116" i="8"/>
  <c r="AO116" i="8"/>
  <c r="AR116" i="8" s="1"/>
  <c r="AK116" i="8"/>
  <c r="AJ116" i="8"/>
  <c r="AG116" i="8"/>
  <c r="AC116" i="8"/>
  <c r="AX116" i="8"/>
  <c r="AZ116" i="8" s="1"/>
  <c r="V116" i="8" s="1"/>
  <c r="Y116" i="8"/>
  <c r="AB116" i="8" s="1"/>
  <c r="BY115" i="8"/>
  <c r="BU115" i="8"/>
  <c r="BQ115" i="8"/>
  <c r="BT115" i="8" s="1"/>
  <c r="BM115" i="8"/>
  <c r="BI115" i="8"/>
  <c r="BL115" i="8" s="1"/>
  <c r="BE115" i="8"/>
  <c r="BD115" i="8"/>
  <c r="BA115" i="8"/>
  <c r="AW115" i="8"/>
  <c r="AV115" i="8"/>
  <c r="AS115" i="8"/>
  <c r="AR115" i="8"/>
  <c r="AO115" i="8"/>
  <c r="AN115" i="8"/>
  <c r="AK115" i="8"/>
  <c r="AG115" i="8"/>
  <c r="AF115" i="8"/>
  <c r="AC115" i="8"/>
  <c r="AX115" i="8"/>
  <c r="AZ115" i="8" s="1"/>
  <c r="V115" i="8" s="1"/>
  <c r="Y115" i="8"/>
  <c r="BY114" i="8"/>
  <c r="BU114" i="8"/>
  <c r="BX114" i="8" s="1"/>
  <c r="BQ114" i="8"/>
  <c r="BM114" i="8"/>
  <c r="BP114" i="8" s="1"/>
  <c r="BI114" i="8"/>
  <c r="BE114" i="8"/>
  <c r="BH114" i="8" s="1"/>
  <c r="BA114" i="8"/>
  <c r="AW114" i="8"/>
  <c r="AS114" i="8"/>
  <c r="AR114" i="8"/>
  <c r="AO114" i="8"/>
  <c r="AK114" i="8"/>
  <c r="AG114" i="8"/>
  <c r="AJ114" i="8" s="1"/>
  <c r="AC114" i="8"/>
  <c r="AB114" i="8"/>
  <c r="AX114" i="8"/>
  <c r="AZ114" i="8" s="1"/>
  <c r="V114" i="8" s="1"/>
  <c r="Y114" i="8"/>
  <c r="BY113" i="8"/>
  <c r="BU113" i="8"/>
  <c r="BX113" i="8" s="1"/>
  <c r="BQ113" i="8"/>
  <c r="BT113" i="8" s="1"/>
  <c r="BM113" i="8"/>
  <c r="BP113" i="8" s="1"/>
  <c r="BI113" i="8"/>
  <c r="BE113" i="8"/>
  <c r="BH113" i="8" s="1"/>
  <c r="BA113" i="8"/>
  <c r="BD113" i="8" s="1"/>
  <c r="AW113" i="8"/>
  <c r="AV113" i="8"/>
  <c r="AS113" i="8"/>
  <c r="AO113" i="8"/>
  <c r="AR113" i="8" s="1"/>
  <c r="AN113" i="8"/>
  <c r="AK113" i="8"/>
  <c r="AG113" i="8"/>
  <c r="AJ113" i="8" s="1"/>
  <c r="AC113" i="8"/>
  <c r="AF113" i="8" s="1"/>
  <c r="AX113" i="8"/>
  <c r="AZ113" i="8" s="1"/>
  <c r="V113" i="8" s="1"/>
  <c r="Y113" i="8"/>
  <c r="AB113" i="8" s="1"/>
  <c r="BY112" i="8"/>
  <c r="BU112" i="8"/>
  <c r="BX112" i="8" s="1"/>
  <c r="BQ112" i="8"/>
  <c r="BT112" i="8" s="1"/>
  <c r="BM112" i="8"/>
  <c r="BP112" i="8" s="1"/>
  <c r="BI112" i="8"/>
  <c r="BL112" i="8" s="1"/>
  <c r="BE112" i="8"/>
  <c r="BH112" i="8" s="1"/>
  <c r="BA112" i="8"/>
  <c r="BD112" i="8" s="1"/>
  <c r="AW112" i="8"/>
  <c r="AV112" i="8"/>
  <c r="AS112" i="8"/>
  <c r="AO112" i="8"/>
  <c r="AR112" i="8" s="1"/>
  <c r="AK112" i="8"/>
  <c r="AN112" i="8" s="1"/>
  <c r="AG112" i="8"/>
  <c r="AJ112" i="8" s="1"/>
  <c r="AC112" i="8"/>
  <c r="AF112" i="8" s="1"/>
  <c r="AX112" i="8"/>
  <c r="AZ112" i="8" s="1"/>
  <c r="V112" i="8" s="1"/>
  <c r="Y112" i="8"/>
  <c r="AB112" i="8" s="1"/>
  <c r="BY111" i="8"/>
  <c r="BU111" i="8"/>
  <c r="BX111" i="8" s="1"/>
  <c r="BQ111" i="8"/>
  <c r="BM111" i="8"/>
  <c r="BP111" i="8" s="1"/>
  <c r="BI111" i="8"/>
  <c r="BH111" i="8"/>
  <c r="BE111" i="8"/>
  <c r="BA111" i="8"/>
  <c r="AW111" i="8"/>
  <c r="AS111" i="8"/>
  <c r="AO111" i="8"/>
  <c r="AR111" i="8" s="1"/>
  <c r="AN111" i="8"/>
  <c r="AK111" i="8"/>
  <c r="AJ111" i="8"/>
  <c r="AG111" i="8"/>
  <c r="AC111" i="8"/>
  <c r="AX111" i="8"/>
  <c r="AZ111" i="8" s="1"/>
  <c r="V111" i="8" s="1"/>
  <c r="Y111" i="8"/>
  <c r="AB111" i="8" s="1"/>
  <c r="BY110" i="8"/>
  <c r="BU110" i="8"/>
  <c r="BQ110" i="8"/>
  <c r="BT110" i="8" s="1"/>
  <c r="BM110" i="8"/>
  <c r="BI110" i="8"/>
  <c r="BE110" i="8"/>
  <c r="BD110" i="8"/>
  <c r="BA110" i="8"/>
  <c r="AW110" i="8"/>
  <c r="AV110" i="8"/>
  <c r="AS110" i="8"/>
  <c r="AO110" i="8"/>
  <c r="AN110" i="8"/>
  <c r="AK110" i="8"/>
  <c r="AG110" i="8"/>
  <c r="AF110" i="8"/>
  <c r="AC110" i="8"/>
  <c r="AX110" i="8"/>
  <c r="Y110" i="8"/>
  <c r="BY109" i="8"/>
  <c r="BX109" i="8"/>
  <c r="BU109" i="8"/>
  <c r="BT109" i="8"/>
  <c r="BQ109" i="8"/>
  <c r="BP109" i="8"/>
  <c r="BM109" i="8"/>
  <c r="BI109" i="8"/>
  <c r="BL109" i="8" s="1"/>
  <c r="BE109" i="8"/>
  <c r="BH109" i="8" s="1"/>
  <c r="BA109" i="8"/>
  <c r="BD109" i="8" s="1"/>
  <c r="AW109" i="8"/>
  <c r="AS109" i="8"/>
  <c r="AV109" i="8" s="1"/>
  <c r="AR109" i="8"/>
  <c r="AO109" i="8"/>
  <c r="AK109" i="8"/>
  <c r="AN109" i="8" s="1"/>
  <c r="AJ109" i="8"/>
  <c r="AG109" i="8"/>
  <c r="AF109" i="8"/>
  <c r="AC109" i="8"/>
  <c r="AB109" i="8"/>
  <c r="AX109" i="8"/>
  <c r="AZ109" i="8" s="1"/>
  <c r="V109" i="8" s="1"/>
  <c r="Y109" i="8"/>
  <c r="BY108" i="8"/>
  <c r="BX108" i="8"/>
  <c r="BU108" i="8"/>
  <c r="BQ108" i="8"/>
  <c r="BT108" i="8" s="1"/>
  <c r="BM108" i="8"/>
  <c r="BP108" i="8" s="1"/>
  <c r="BI108" i="8"/>
  <c r="BH108" i="8"/>
  <c r="BE108" i="8"/>
  <c r="BA108" i="8"/>
  <c r="BD108" i="8" s="1"/>
  <c r="AW108" i="8"/>
  <c r="AS108" i="8"/>
  <c r="AV108" i="8" s="1"/>
  <c r="AR108" i="8"/>
  <c r="AO108" i="8"/>
  <c r="AK108" i="8"/>
  <c r="AN108" i="8" s="1"/>
  <c r="AG108" i="8"/>
  <c r="AJ108" i="8" s="1"/>
  <c r="AC108" i="8"/>
  <c r="AF108" i="8" s="1"/>
  <c r="AX108" i="8"/>
  <c r="AZ108" i="8" s="1"/>
  <c r="V108" i="8" s="1"/>
  <c r="Y108" i="8"/>
  <c r="AB108" i="8" s="1"/>
  <c r="BY107" i="8"/>
  <c r="BX107" i="8"/>
  <c r="BU107" i="8"/>
  <c r="BQ107" i="8"/>
  <c r="BT107" i="8" s="1"/>
  <c r="BM107" i="8"/>
  <c r="BI107" i="8"/>
  <c r="BL107" i="8" s="1"/>
  <c r="BE107" i="8"/>
  <c r="BD107" i="8"/>
  <c r="BA107" i="8"/>
  <c r="AX107" i="8"/>
  <c r="AZ107" i="8" s="1"/>
  <c r="V107" i="8" s="1"/>
  <c r="AW107" i="8"/>
  <c r="AV107" i="8"/>
  <c r="AS107" i="8"/>
  <c r="AO107" i="8"/>
  <c r="AK107" i="8"/>
  <c r="AN107" i="8" s="1"/>
  <c r="AG107" i="8"/>
  <c r="AF107" i="8"/>
  <c r="AC107" i="8"/>
  <c r="Y107" i="8"/>
  <c r="BY106" i="8"/>
  <c r="BU106" i="8"/>
  <c r="BX106" i="8" s="1"/>
  <c r="BQ106" i="8"/>
  <c r="BP106" i="8"/>
  <c r="BM106" i="8"/>
  <c r="BI106" i="8"/>
  <c r="BE106" i="8"/>
  <c r="BH106" i="8" s="1"/>
  <c r="BA106" i="8"/>
  <c r="AW106" i="8"/>
  <c r="AS106" i="8"/>
  <c r="AR106" i="8"/>
  <c r="AO106" i="8"/>
  <c r="AK106" i="8"/>
  <c r="AJ106" i="8"/>
  <c r="AG106" i="8"/>
  <c r="AC106" i="8"/>
  <c r="AB106" i="8"/>
  <c r="Y106" i="8"/>
  <c r="BY105" i="8"/>
  <c r="BU105" i="8"/>
  <c r="BQ105" i="8"/>
  <c r="BT105" i="8" s="1"/>
  <c r="BM105" i="8"/>
  <c r="BI105" i="8"/>
  <c r="BE105" i="8"/>
  <c r="BH105" i="8" s="1"/>
  <c r="BA105" i="8"/>
  <c r="BD105" i="8" s="1"/>
  <c r="AW105" i="8"/>
  <c r="AV105" i="8"/>
  <c r="AS105" i="8"/>
  <c r="AO105" i="8"/>
  <c r="AR105" i="8" s="1"/>
  <c r="AK105" i="8"/>
  <c r="AN105" i="8" s="1"/>
  <c r="AG105" i="8"/>
  <c r="AF105" i="8"/>
  <c r="AC105" i="8"/>
  <c r="AX105" i="8"/>
  <c r="AZ105" i="8" s="1"/>
  <c r="V105" i="8" s="1"/>
  <c r="Y105" i="8"/>
  <c r="BY104" i="8"/>
  <c r="BU104" i="8"/>
  <c r="BX104" i="8" s="1"/>
  <c r="BQ104" i="8"/>
  <c r="BM104" i="8"/>
  <c r="BP104" i="8" s="1"/>
  <c r="BI104" i="8"/>
  <c r="BE104" i="8"/>
  <c r="BH104" i="8" s="1"/>
  <c r="BD104" i="8"/>
  <c r="BA104" i="8"/>
  <c r="AW104" i="8"/>
  <c r="AS104" i="8"/>
  <c r="AO104" i="8"/>
  <c r="AR104" i="8" s="1"/>
  <c r="AK104" i="8"/>
  <c r="AG104" i="8"/>
  <c r="AJ104" i="8" s="1"/>
  <c r="AC104" i="8"/>
  <c r="AF104" i="8" s="1"/>
  <c r="Y104" i="8"/>
  <c r="AB104" i="8" s="1"/>
  <c r="BY103" i="8"/>
  <c r="BX103" i="8"/>
  <c r="BU103" i="8"/>
  <c r="BQ103" i="8"/>
  <c r="BM103" i="8"/>
  <c r="BP103" i="8" s="1"/>
  <c r="BI103" i="8"/>
  <c r="BL103" i="8" s="1"/>
  <c r="BE103" i="8"/>
  <c r="BA103" i="8"/>
  <c r="AW103" i="8"/>
  <c r="AS103" i="8"/>
  <c r="AO103" i="8"/>
  <c r="AK103" i="8"/>
  <c r="AJ103" i="8"/>
  <c r="AG103" i="8"/>
  <c r="AF103" i="8"/>
  <c r="AC103" i="8"/>
  <c r="Y103" i="8"/>
  <c r="BY102" i="8"/>
  <c r="BU102" i="8"/>
  <c r="BQ102" i="8"/>
  <c r="BT102" i="8" s="1"/>
  <c r="BM102" i="8"/>
  <c r="BI102" i="8"/>
  <c r="BE102" i="8"/>
  <c r="BA102" i="8"/>
  <c r="AW102" i="8"/>
  <c r="AV102" i="8"/>
  <c r="AS102" i="8"/>
  <c r="AO102" i="8"/>
  <c r="AN102" i="8"/>
  <c r="AK102" i="8"/>
  <c r="AG102" i="8"/>
  <c r="AC102" i="8"/>
  <c r="Y102" i="8"/>
  <c r="BY101" i="8"/>
  <c r="BU101" i="8"/>
  <c r="BX101" i="8" s="1"/>
  <c r="BQ101" i="8"/>
  <c r="BT101" i="8" s="1"/>
  <c r="BP101" i="8"/>
  <c r="BM101" i="8"/>
  <c r="BI101" i="8"/>
  <c r="BH101" i="8"/>
  <c r="BE101" i="8"/>
  <c r="BA101" i="8"/>
  <c r="BD101" i="8" s="1"/>
  <c r="AW101" i="8"/>
  <c r="AV101" i="8"/>
  <c r="AS101" i="8"/>
  <c r="AR101" i="8"/>
  <c r="AO101" i="8"/>
  <c r="AN101" i="8"/>
  <c r="AK101" i="8"/>
  <c r="AJ101" i="8"/>
  <c r="AG101" i="8"/>
  <c r="AC101" i="8"/>
  <c r="AF101" i="8" s="1"/>
  <c r="AB101" i="8"/>
  <c r="Y101" i="8"/>
  <c r="BY100" i="8"/>
  <c r="BU100" i="8"/>
  <c r="BT100" i="8"/>
  <c r="BQ100" i="8"/>
  <c r="BM100" i="8"/>
  <c r="BI100" i="8"/>
  <c r="BE100" i="8"/>
  <c r="BH100" i="8" s="1"/>
  <c r="BA100" i="8"/>
  <c r="BD100" i="8" s="1"/>
  <c r="AW100" i="8"/>
  <c r="AV100" i="8"/>
  <c r="AS100" i="8"/>
  <c r="AO100" i="8"/>
  <c r="AK100" i="8"/>
  <c r="AG100" i="8"/>
  <c r="AC100" i="8"/>
  <c r="Y100" i="8"/>
  <c r="AB100" i="8" s="1"/>
  <c r="BY99" i="8"/>
  <c r="BU99" i="8"/>
  <c r="BQ99" i="8"/>
  <c r="BT99" i="8" s="1"/>
  <c r="BM99" i="8"/>
  <c r="BI99" i="8"/>
  <c r="BE99" i="8"/>
  <c r="BA99" i="8"/>
  <c r="AW99" i="8"/>
  <c r="AS99" i="8"/>
  <c r="AV99" i="8" s="1"/>
  <c r="AO99" i="8"/>
  <c r="AK99" i="8"/>
  <c r="AN99" i="8" s="1"/>
  <c r="AG99" i="8"/>
  <c r="AC99" i="8"/>
  <c r="Y99" i="8"/>
  <c r="BY98" i="8"/>
  <c r="BU98" i="8"/>
  <c r="BX98" i="8" s="1"/>
  <c r="BT98" i="8"/>
  <c r="BQ98" i="8"/>
  <c r="BM98" i="8"/>
  <c r="BP98" i="8" s="1"/>
  <c r="BI98" i="8"/>
  <c r="BL98" i="8" s="1"/>
  <c r="BH98" i="8"/>
  <c r="BE98" i="8"/>
  <c r="BA98" i="8"/>
  <c r="BD98" i="8" s="1"/>
  <c r="AW98" i="8"/>
  <c r="AS98" i="8"/>
  <c r="AV98" i="8" s="1"/>
  <c r="AR98" i="8"/>
  <c r="AO98" i="8"/>
  <c r="AK98" i="8"/>
  <c r="AN98" i="8" s="1"/>
  <c r="AG98" i="8"/>
  <c r="AJ98" i="8" s="1"/>
  <c r="AF98" i="8"/>
  <c r="AC98" i="8"/>
  <c r="AB98" i="8"/>
  <c r="AX98" i="8"/>
  <c r="AZ98" i="8" s="1"/>
  <c r="V98" i="8" s="1"/>
  <c r="Y98" i="8"/>
  <c r="BY97" i="8"/>
  <c r="BU97" i="8"/>
  <c r="BX97" i="8" s="1"/>
  <c r="BQ97" i="8"/>
  <c r="BT97" i="8" s="1"/>
  <c r="BM97" i="8"/>
  <c r="BP97" i="8" s="1"/>
  <c r="BI97" i="8"/>
  <c r="BE97" i="8"/>
  <c r="BH97" i="8" s="1"/>
  <c r="BA97" i="8"/>
  <c r="BD97" i="8" s="1"/>
  <c r="AW97" i="8"/>
  <c r="AS97" i="8"/>
  <c r="AV97" i="8" s="1"/>
  <c r="AO97" i="8"/>
  <c r="AR97" i="8" s="1"/>
  <c r="AK97" i="8"/>
  <c r="AN97" i="8" s="1"/>
  <c r="AG97" i="8"/>
  <c r="AJ97" i="8" s="1"/>
  <c r="AC97" i="8"/>
  <c r="AF97" i="8" s="1"/>
  <c r="Y97" i="8"/>
  <c r="AB97" i="8" s="1"/>
  <c r="BY96" i="8"/>
  <c r="BU96" i="8"/>
  <c r="BT96" i="8"/>
  <c r="BQ96" i="8"/>
  <c r="BP96" i="8"/>
  <c r="BM96" i="8"/>
  <c r="BI96" i="8"/>
  <c r="BE96" i="8"/>
  <c r="BA96" i="8"/>
  <c r="AW96" i="8"/>
  <c r="AS96" i="8"/>
  <c r="AO96" i="8"/>
  <c r="AK96" i="8"/>
  <c r="AG96" i="8"/>
  <c r="AF96" i="8"/>
  <c r="AC96" i="8"/>
  <c r="AB96" i="8"/>
  <c r="Y96" i="8"/>
  <c r="BY95" i="8"/>
  <c r="BU95" i="8"/>
  <c r="BQ95" i="8"/>
  <c r="BM95" i="8"/>
  <c r="BI95" i="8"/>
  <c r="BE95" i="8"/>
  <c r="BA95" i="8"/>
  <c r="AW95" i="8"/>
  <c r="AS95" i="8"/>
  <c r="AO95" i="8"/>
  <c r="AN95" i="8"/>
  <c r="AK95" i="8"/>
  <c r="AG95" i="8"/>
  <c r="AC95" i="8"/>
  <c r="AX95" i="8"/>
  <c r="Y95" i="8"/>
  <c r="BY94" i="8"/>
  <c r="BU94" i="8"/>
  <c r="BX94" i="8" s="1"/>
  <c r="BQ94" i="8"/>
  <c r="BT94" i="8" s="1"/>
  <c r="BM94" i="8"/>
  <c r="BP94" i="8" s="1"/>
  <c r="BI94" i="8"/>
  <c r="BE94" i="8"/>
  <c r="BH94" i="8" s="1"/>
  <c r="BD94" i="8"/>
  <c r="BA94" i="8"/>
  <c r="AW94" i="8"/>
  <c r="AV94" i="8"/>
  <c r="AS94" i="8"/>
  <c r="AO94" i="8"/>
  <c r="AR94" i="8" s="1"/>
  <c r="AN94" i="8"/>
  <c r="AK94" i="8"/>
  <c r="AJ94" i="8"/>
  <c r="AG94" i="8"/>
  <c r="AF94" i="8"/>
  <c r="AC94" i="8"/>
  <c r="AB94" i="8"/>
  <c r="Y94" i="8"/>
  <c r="BY93" i="8"/>
  <c r="BU93" i="8"/>
  <c r="BX93" i="8" s="1"/>
  <c r="BQ93" i="8"/>
  <c r="BT93" i="8" s="1"/>
  <c r="BM93" i="8"/>
  <c r="BP93" i="8" s="1"/>
  <c r="BI93" i="8"/>
  <c r="BE93" i="8"/>
  <c r="BH93" i="8" s="1"/>
  <c r="BA93" i="8"/>
  <c r="BD93" i="8" s="1"/>
  <c r="AW93" i="8"/>
  <c r="AS93" i="8"/>
  <c r="AV93" i="8" s="1"/>
  <c r="AO93" i="8"/>
  <c r="AR93" i="8" s="1"/>
  <c r="AK93" i="8"/>
  <c r="AN93" i="8" s="1"/>
  <c r="AG93" i="8"/>
  <c r="AJ93" i="8" s="1"/>
  <c r="AC93" i="8"/>
  <c r="AF93" i="8" s="1"/>
  <c r="AX93" i="8"/>
  <c r="Y93" i="8"/>
  <c r="AB93" i="8" s="1"/>
  <c r="BY92" i="8"/>
  <c r="BU92" i="8"/>
  <c r="BQ92" i="8"/>
  <c r="BM92" i="8"/>
  <c r="BI92" i="8"/>
  <c r="BE92" i="8"/>
  <c r="BA92" i="8"/>
  <c r="AW92" i="8"/>
  <c r="AS92" i="8"/>
  <c r="AO92" i="8"/>
  <c r="AK92" i="8"/>
  <c r="AG92" i="8"/>
  <c r="AC92" i="8"/>
  <c r="Y92" i="8"/>
  <c r="BY91" i="8"/>
  <c r="BU91" i="8"/>
  <c r="BQ91" i="8"/>
  <c r="BM91" i="8"/>
  <c r="BI91" i="8"/>
  <c r="BE91" i="8"/>
  <c r="BA91" i="8"/>
  <c r="AW91" i="8"/>
  <c r="AS91" i="8"/>
  <c r="AO91" i="8"/>
  <c r="AN91" i="8"/>
  <c r="AK91" i="8"/>
  <c r="AG91" i="8"/>
  <c r="AC91" i="8"/>
  <c r="AX91" i="8"/>
  <c r="AZ91" i="8" s="1"/>
  <c r="V91" i="8" s="1"/>
  <c r="Y91" i="8"/>
  <c r="BY90" i="8"/>
  <c r="BU90" i="8"/>
  <c r="BX90" i="8" s="1"/>
  <c r="BT90" i="8"/>
  <c r="BQ90" i="8"/>
  <c r="BM90" i="8"/>
  <c r="BP90" i="8" s="1"/>
  <c r="BI90" i="8"/>
  <c r="BE90" i="8"/>
  <c r="BH90" i="8" s="1"/>
  <c r="BD90" i="8"/>
  <c r="BA90" i="8"/>
  <c r="AW90" i="8"/>
  <c r="AS90" i="8"/>
  <c r="AV90" i="8" s="1"/>
  <c r="AR90" i="8"/>
  <c r="AO90" i="8"/>
  <c r="AK90" i="8"/>
  <c r="AN90" i="8" s="1"/>
  <c r="AG90" i="8"/>
  <c r="AJ90" i="8" s="1"/>
  <c r="AF90" i="8"/>
  <c r="AC90" i="8"/>
  <c r="AB90" i="8"/>
  <c r="AX90" i="8"/>
  <c r="AZ90" i="8" s="1"/>
  <c r="V90" i="8" s="1"/>
  <c r="Y90" i="8"/>
  <c r="BY89" i="8"/>
  <c r="BU89" i="8"/>
  <c r="BX89" i="8" s="1"/>
  <c r="BQ89" i="8"/>
  <c r="BT89" i="8" s="1"/>
  <c r="BM89" i="8"/>
  <c r="BP89" i="8" s="1"/>
  <c r="BI89" i="8"/>
  <c r="BE89" i="8"/>
  <c r="BH89" i="8" s="1"/>
  <c r="BA89" i="8"/>
  <c r="BD89" i="8" s="1"/>
  <c r="AW89" i="8"/>
  <c r="AS89" i="8"/>
  <c r="AV89" i="8" s="1"/>
  <c r="AO89" i="8"/>
  <c r="AR89" i="8" s="1"/>
  <c r="AK89" i="8"/>
  <c r="AN89" i="8" s="1"/>
  <c r="AG89" i="8"/>
  <c r="AJ89" i="8" s="1"/>
  <c r="AC89" i="8"/>
  <c r="AF89" i="8" s="1"/>
  <c r="Y89" i="8"/>
  <c r="AB89" i="8" s="1"/>
  <c r="BY88" i="8"/>
  <c r="BU88" i="8"/>
  <c r="BT88" i="8"/>
  <c r="BQ88" i="8"/>
  <c r="BM88" i="8"/>
  <c r="BI88" i="8"/>
  <c r="BH88" i="8"/>
  <c r="BE88" i="8"/>
  <c r="BA88" i="8"/>
  <c r="AW88" i="8"/>
  <c r="AS88" i="8"/>
  <c r="AO88" i="8"/>
  <c r="AK88" i="8"/>
  <c r="AG88" i="8"/>
  <c r="AC88" i="8"/>
  <c r="AX88" i="8"/>
  <c r="AZ88" i="8" s="1"/>
  <c r="V88" i="8" s="1"/>
  <c r="Y88" i="8"/>
  <c r="BY87" i="8"/>
  <c r="BU87" i="8"/>
  <c r="BQ87" i="8"/>
  <c r="BM87" i="8"/>
  <c r="BP87" i="8" s="1"/>
  <c r="BI87" i="8"/>
  <c r="BE87" i="8"/>
  <c r="BH87" i="8" s="1"/>
  <c r="BA87" i="8"/>
  <c r="AX87" i="8"/>
  <c r="AZ87" i="8" s="1"/>
  <c r="V87" i="8" s="1"/>
  <c r="AW87" i="8"/>
  <c r="AS87" i="8"/>
  <c r="AO87" i="8"/>
  <c r="AN87" i="8"/>
  <c r="AK87" i="8"/>
  <c r="AG87" i="8"/>
  <c r="AC87" i="8"/>
  <c r="AF87" i="8" s="1"/>
  <c r="Y87" i="8"/>
  <c r="BY86" i="8"/>
  <c r="BU86" i="8"/>
  <c r="BQ86" i="8"/>
  <c r="BM86" i="8"/>
  <c r="BI86" i="8"/>
  <c r="BE86" i="8"/>
  <c r="BA86" i="8"/>
  <c r="AW86" i="8"/>
  <c r="AS86" i="8"/>
  <c r="AR86" i="8"/>
  <c r="AO86" i="8"/>
  <c r="AK86" i="8"/>
  <c r="AJ86" i="8"/>
  <c r="AG86" i="8"/>
  <c r="AC86" i="8"/>
  <c r="Y86" i="8"/>
  <c r="BY85" i="8"/>
  <c r="BU85" i="8"/>
  <c r="BT85" i="8"/>
  <c r="BQ85" i="8"/>
  <c r="BM85" i="8"/>
  <c r="BI85" i="8"/>
  <c r="BE85" i="8"/>
  <c r="BA85" i="8"/>
  <c r="AW85" i="8"/>
  <c r="AS85" i="8"/>
  <c r="AR85" i="8"/>
  <c r="AO85" i="8"/>
  <c r="AK85" i="8"/>
  <c r="AG85" i="8"/>
  <c r="AC85" i="8"/>
  <c r="Y85" i="8"/>
  <c r="BY84" i="8"/>
  <c r="BX84" i="8"/>
  <c r="BU84" i="8"/>
  <c r="BT84" i="8"/>
  <c r="BQ84" i="8"/>
  <c r="BP84" i="8"/>
  <c r="BM84" i="8"/>
  <c r="BL84" i="8"/>
  <c r="BI84" i="8"/>
  <c r="BH84" i="8"/>
  <c r="BE84" i="8"/>
  <c r="BA84" i="8"/>
  <c r="BD84" i="8" s="1"/>
  <c r="AW84" i="8"/>
  <c r="AV84" i="8"/>
  <c r="AS84" i="8"/>
  <c r="AO84" i="8"/>
  <c r="AR84" i="8" s="1"/>
  <c r="AK84" i="8"/>
  <c r="AN84" i="8" s="1"/>
  <c r="AJ84" i="8"/>
  <c r="AG84" i="8"/>
  <c r="AC84" i="8"/>
  <c r="AF84" i="8" s="1"/>
  <c r="Y84" i="8"/>
  <c r="AB84" i="8" s="1"/>
  <c r="BY83" i="8"/>
  <c r="BU83" i="8"/>
  <c r="BX83" i="8" s="1"/>
  <c r="BQ83" i="8"/>
  <c r="BT83" i="8" s="1"/>
  <c r="BM83" i="8"/>
  <c r="BP83" i="8" s="1"/>
  <c r="BI83" i="8"/>
  <c r="BE83" i="8"/>
  <c r="BH83" i="8" s="1"/>
  <c r="BA83" i="8"/>
  <c r="BD83" i="8" s="1"/>
  <c r="AW83" i="8"/>
  <c r="AS83" i="8"/>
  <c r="AV83" i="8" s="1"/>
  <c r="AO83" i="8"/>
  <c r="AR83" i="8" s="1"/>
  <c r="AK83" i="8"/>
  <c r="AN83" i="8" s="1"/>
  <c r="AG83" i="8"/>
  <c r="AJ83" i="8" s="1"/>
  <c r="AC83" i="8"/>
  <c r="AF83" i="8" s="1"/>
  <c r="AX83" i="8"/>
  <c r="AZ83" i="8" s="1"/>
  <c r="V83" i="8" s="1"/>
  <c r="Y83" i="8"/>
  <c r="AB83" i="8" s="1"/>
  <c r="BY82" i="8"/>
  <c r="BU82" i="8"/>
  <c r="BQ82" i="8"/>
  <c r="BM82" i="8"/>
  <c r="BI82" i="8"/>
  <c r="BE82" i="8"/>
  <c r="BA82" i="8"/>
  <c r="AW82" i="8"/>
  <c r="AS82" i="8"/>
  <c r="AO82" i="8"/>
  <c r="AK82" i="8"/>
  <c r="AG82" i="8"/>
  <c r="AC82" i="8"/>
  <c r="AX82" i="8"/>
  <c r="AZ82" i="8" s="1"/>
  <c r="V82" i="8" s="1"/>
  <c r="Y82" i="8"/>
  <c r="BY81" i="8"/>
  <c r="BU81" i="8"/>
  <c r="BQ81" i="8"/>
  <c r="BM81" i="8"/>
  <c r="BI81" i="8"/>
  <c r="BE81" i="8"/>
  <c r="BA81" i="8"/>
  <c r="AW81" i="8"/>
  <c r="AS81" i="8"/>
  <c r="AO81" i="8"/>
  <c r="AN81" i="8"/>
  <c r="AK81" i="8"/>
  <c r="AG81" i="8"/>
  <c r="AF81" i="8"/>
  <c r="AC81" i="8"/>
  <c r="Y81" i="8"/>
  <c r="BY80" i="8"/>
  <c r="BX80" i="8"/>
  <c r="BU80" i="8"/>
  <c r="BT80" i="8"/>
  <c r="BQ80" i="8"/>
  <c r="BP80" i="8"/>
  <c r="BM80" i="8"/>
  <c r="BI80" i="8"/>
  <c r="BE80" i="8"/>
  <c r="BH80" i="8" s="1"/>
  <c r="BA80" i="8"/>
  <c r="BD80" i="8" s="1"/>
  <c r="AW80" i="8"/>
  <c r="AS80" i="8"/>
  <c r="AV80" i="8" s="1"/>
  <c r="AR80" i="8"/>
  <c r="AO80" i="8"/>
  <c r="AN80" i="8"/>
  <c r="AK80" i="8"/>
  <c r="AJ80" i="8"/>
  <c r="AG80" i="8"/>
  <c r="AC80" i="8"/>
  <c r="AF80" i="8" s="1"/>
  <c r="AX80" i="8"/>
  <c r="AZ80" i="8" s="1"/>
  <c r="V80" i="8" s="1"/>
  <c r="Y80" i="8"/>
  <c r="AB80" i="8" s="1"/>
  <c r="BY79" i="8"/>
  <c r="BU79" i="8"/>
  <c r="BX79" i="8" s="1"/>
  <c r="BQ79" i="8"/>
  <c r="BT79" i="8" s="1"/>
  <c r="BM79" i="8"/>
  <c r="BP79" i="8" s="1"/>
  <c r="BI79" i="8"/>
  <c r="BE79" i="8"/>
  <c r="BH79" i="8" s="1"/>
  <c r="BA79" i="8"/>
  <c r="BD79" i="8" s="1"/>
  <c r="AW79" i="8"/>
  <c r="AS79" i="8"/>
  <c r="AV79" i="8" s="1"/>
  <c r="AO79" i="8"/>
  <c r="AR79" i="8" s="1"/>
  <c r="AK79" i="8"/>
  <c r="AN79" i="8" s="1"/>
  <c r="AG79" i="8"/>
  <c r="AJ79" i="8" s="1"/>
  <c r="AC79" i="8"/>
  <c r="AF79" i="8" s="1"/>
  <c r="AX79" i="8"/>
  <c r="Y79" i="8"/>
  <c r="AB79" i="8" s="1"/>
  <c r="BY78" i="8"/>
  <c r="BU78" i="8"/>
  <c r="BQ78" i="8"/>
  <c r="BM78" i="8"/>
  <c r="BI78" i="8"/>
  <c r="BE78" i="8"/>
  <c r="BA78" i="8"/>
  <c r="AW78" i="8"/>
  <c r="AS78" i="8"/>
  <c r="AO78" i="8"/>
  <c r="AK78" i="8"/>
  <c r="AG78" i="8"/>
  <c r="AC78" i="8"/>
  <c r="Y78" i="8"/>
  <c r="BY77" i="8"/>
  <c r="BU77" i="8"/>
  <c r="BQ77" i="8"/>
  <c r="BM77" i="8"/>
  <c r="BI77" i="8"/>
  <c r="BL77" i="8" s="1"/>
  <c r="BE77" i="8"/>
  <c r="BA77" i="8"/>
  <c r="AW77" i="8"/>
  <c r="AS77" i="8"/>
  <c r="AO77" i="8"/>
  <c r="AK77" i="8"/>
  <c r="AG77" i="8"/>
  <c r="AC77" i="8"/>
  <c r="Y77" i="8"/>
  <c r="BY76" i="8"/>
  <c r="BX76" i="8"/>
  <c r="BU76" i="8"/>
  <c r="BT76" i="8"/>
  <c r="BQ76" i="8"/>
  <c r="BP76" i="8"/>
  <c r="BM76" i="8"/>
  <c r="BI76" i="8"/>
  <c r="BE76" i="8"/>
  <c r="BH76" i="8" s="1"/>
  <c r="BD76" i="8"/>
  <c r="BA76" i="8"/>
  <c r="AW76" i="8"/>
  <c r="AS76" i="8"/>
  <c r="AV76" i="8" s="1"/>
  <c r="AO76" i="8"/>
  <c r="AR76" i="8" s="1"/>
  <c r="AN76" i="8"/>
  <c r="AK76" i="8"/>
  <c r="AG76" i="8"/>
  <c r="AJ76" i="8" s="1"/>
  <c r="AC76" i="8"/>
  <c r="AF76" i="8" s="1"/>
  <c r="Y76" i="8"/>
  <c r="AB76" i="8" s="1"/>
  <c r="BY75" i="8"/>
  <c r="BU75" i="8"/>
  <c r="BX75" i="8" s="1"/>
  <c r="BQ75" i="8"/>
  <c r="BT75" i="8" s="1"/>
  <c r="BM75" i="8"/>
  <c r="BP75" i="8" s="1"/>
  <c r="BI75" i="8"/>
  <c r="BE75" i="8"/>
  <c r="BH75" i="8" s="1"/>
  <c r="BA75" i="8"/>
  <c r="BD75" i="8" s="1"/>
  <c r="AW75" i="8"/>
  <c r="AS75" i="8"/>
  <c r="AV75" i="8" s="1"/>
  <c r="AO75" i="8"/>
  <c r="AR75" i="8" s="1"/>
  <c r="AK75" i="8"/>
  <c r="AN75" i="8" s="1"/>
  <c r="AG75" i="8"/>
  <c r="AJ75" i="8" s="1"/>
  <c r="AC75" i="8"/>
  <c r="AF75" i="8" s="1"/>
  <c r="Y75" i="8"/>
  <c r="AB75" i="8" s="1"/>
  <c r="BY74" i="8"/>
  <c r="BU74" i="8"/>
  <c r="BQ74" i="8"/>
  <c r="BM74" i="8"/>
  <c r="BI74" i="8"/>
  <c r="BE74" i="8"/>
  <c r="BA74" i="8"/>
  <c r="AW74" i="8"/>
  <c r="AS74" i="8"/>
  <c r="AO74" i="8"/>
  <c r="AK74" i="8"/>
  <c r="AG74" i="8"/>
  <c r="AC74" i="8"/>
  <c r="Y74" i="8"/>
  <c r="BY73" i="8"/>
  <c r="BU73" i="8"/>
  <c r="BT73" i="8"/>
  <c r="BQ73" i="8"/>
  <c r="BM73" i="8"/>
  <c r="BI73" i="8"/>
  <c r="BE73" i="8"/>
  <c r="BD73" i="8"/>
  <c r="BA73" i="8"/>
  <c r="AW73" i="8"/>
  <c r="AS73" i="8"/>
  <c r="AO73" i="8"/>
  <c r="AK73" i="8"/>
  <c r="AG73" i="8"/>
  <c r="AF73" i="8"/>
  <c r="AC73" i="8"/>
  <c r="Y73" i="8"/>
  <c r="BY72" i="8"/>
  <c r="BX72" i="8"/>
  <c r="BU72" i="8"/>
  <c r="BQ72" i="8"/>
  <c r="BT72" i="8" s="1"/>
  <c r="BM72" i="8"/>
  <c r="BP72" i="8" s="1"/>
  <c r="BI72" i="8"/>
  <c r="BE72" i="8"/>
  <c r="BH72" i="8" s="1"/>
  <c r="BA72" i="8"/>
  <c r="BD72" i="8" s="1"/>
  <c r="AW72" i="8"/>
  <c r="AS72" i="8"/>
  <c r="AV72" i="8" s="1"/>
  <c r="AO72" i="8"/>
  <c r="AR72" i="8" s="1"/>
  <c r="AK72" i="8"/>
  <c r="AN72" i="8" s="1"/>
  <c r="AG72" i="8"/>
  <c r="AJ72" i="8" s="1"/>
  <c r="AC72" i="8"/>
  <c r="AF72" i="8" s="1"/>
  <c r="AX72" i="8"/>
  <c r="AZ72" i="8" s="1"/>
  <c r="V72" i="8" s="1"/>
  <c r="Y72" i="8"/>
  <c r="AB72" i="8" s="1"/>
  <c r="BY71" i="8"/>
  <c r="BU71" i="8"/>
  <c r="BQ71" i="8"/>
  <c r="BT71" i="8" s="1"/>
  <c r="BM71" i="8"/>
  <c r="BI71" i="8"/>
  <c r="BE71" i="8"/>
  <c r="BA71" i="8"/>
  <c r="BD71" i="8" s="1"/>
  <c r="AW71" i="8"/>
  <c r="AS71" i="8"/>
  <c r="AV71" i="8" s="1"/>
  <c r="AO71" i="8"/>
  <c r="AK71" i="8"/>
  <c r="AN71" i="8" s="1"/>
  <c r="AG71" i="8"/>
  <c r="AC71" i="8"/>
  <c r="AF71" i="8" s="1"/>
  <c r="Y71" i="8"/>
  <c r="BY70" i="8"/>
  <c r="BX70" i="8"/>
  <c r="BU70" i="8"/>
  <c r="BT70" i="8"/>
  <c r="BQ70" i="8"/>
  <c r="BM70" i="8"/>
  <c r="BI70" i="8"/>
  <c r="BE70" i="8"/>
  <c r="BA70" i="8"/>
  <c r="AW70" i="8"/>
  <c r="AS70" i="8"/>
  <c r="AR70" i="8"/>
  <c r="AO70" i="8"/>
  <c r="AK70" i="8"/>
  <c r="AG70" i="8"/>
  <c r="AC70" i="8"/>
  <c r="Y70" i="8"/>
  <c r="BY69" i="8"/>
  <c r="BU69" i="8"/>
  <c r="BX69" i="8" s="1"/>
  <c r="BQ69" i="8"/>
  <c r="BT69" i="8" s="1"/>
  <c r="BM69" i="8"/>
  <c r="BP69" i="8" s="1"/>
  <c r="BI69" i="8"/>
  <c r="BH69" i="8"/>
  <c r="BE69" i="8"/>
  <c r="BD69" i="8"/>
  <c r="BA69" i="8"/>
  <c r="AW69" i="8"/>
  <c r="AV69" i="8"/>
  <c r="AS69" i="8"/>
  <c r="AO69" i="8"/>
  <c r="AR69" i="8" s="1"/>
  <c r="AN69" i="8"/>
  <c r="AK69" i="8"/>
  <c r="AG69" i="8"/>
  <c r="AJ69" i="8" s="1"/>
  <c r="AF69" i="8"/>
  <c r="AC69" i="8"/>
  <c r="Y69" i="8"/>
  <c r="AB69" i="8" s="1"/>
  <c r="BY68" i="8"/>
  <c r="BU68" i="8"/>
  <c r="BX68" i="8" s="1"/>
  <c r="BT68" i="8"/>
  <c r="BQ68" i="8"/>
  <c r="BM68" i="8"/>
  <c r="BP68" i="8" s="1"/>
  <c r="BL68" i="8"/>
  <c r="BI68" i="8"/>
  <c r="BE68" i="8"/>
  <c r="BH68" i="8" s="1"/>
  <c r="BD68" i="8"/>
  <c r="BA68" i="8"/>
  <c r="AW68" i="8"/>
  <c r="AS68" i="8"/>
  <c r="AV68" i="8" s="1"/>
  <c r="AO68" i="8"/>
  <c r="AR68" i="8" s="1"/>
  <c r="AK68" i="8"/>
  <c r="AN68" i="8" s="1"/>
  <c r="AG68" i="8"/>
  <c r="AJ68" i="8" s="1"/>
  <c r="AC68" i="8"/>
  <c r="AF68" i="8" s="1"/>
  <c r="Y68" i="8"/>
  <c r="AB68" i="8" s="1"/>
  <c r="BY67" i="8"/>
  <c r="BU67" i="8"/>
  <c r="BX67" i="8" s="1"/>
  <c r="BT67" i="8"/>
  <c r="BQ67" i="8"/>
  <c r="BM67" i="8"/>
  <c r="BP67" i="8" s="1"/>
  <c r="BI67" i="8"/>
  <c r="BE67" i="8"/>
  <c r="BH67" i="8" s="1"/>
  <c r="BA67" i="8"/>
  <c r="AW67" i="8"/>
  <c r="AS67" i="8"/>
  <c r="AO67" i="8"/>
  <c r="AR67" i="8" s="1"/>
  <c r="AK67" i="8"/>
  <c r="AG67" i="8"/>
  <c r="AJ67" i="8" s="1"/>
  <c r="AC67" i="8"/>
  <c r="AX67" i="8"/>
  <c r="AZ67" i="8" s="1"/>
  <c r="V67" i="8" s="1"/>
  <c r="Y67" i="8"/>
  <c r="AB67" i="8" s="1"/>
  <c r="BY66" i="8"/>
  <c r="BU66" i="8"/>
  <c r="BQ66" i="8"/>
  <c r="BP66" i="8"/>
  <c r="BM66" i="8"/>
  <c r="BI66" i="8"/>
  <c r="BL66" i="8" s="1"/>
  <c r="BE66" i="8"/>
  <c r="BA66" i="8"/>
  <c r="AW66" i="8"/>
  <c r="AS66" i="8"/>
  <c r="AO66" i="8"/>
  <c r="AK66" i="8"/>
  <c r="AG66" i="8"/>
  <c r="AC66" i="8"/>
  <c r="Y66" i="8"/>
  <c r="BY65" i="8"/>
  <c r="BU65" i="8"/>
  <c r="BX65" i="8" s="1"/>
  <c r="BQ65" i="8"/>
  <c r="BT65" i="8" s="1"/>
  <c r="BM65" i="8"/>
  <c r="BP65" i="8" s="1"/>
  <c r="BI65" i="8"/>
  <c r="BE65" i="8"/>
  <c r="BH65" i="8" s="1"/>
  <c r="BA65" i="8"/>
  <c r="BD65" i="8" s="1"/>
  <c r="AW65" i="8"/>
  <c r="AV65" i="8"/>
  <c r="AS65" i="8"/>
  <c r="AR65" i="8"/>
  <c r="AO65" i="8"/>
  <c r="AN65" i="8"/>
  <c r="AK65" i="8"/>
  <c r="AG65" i="8"/>
  <c r="AJ65" i="8" s="1"/>
  <c r="AF65" i="8"/>
  <c r="AC65" i="8"/>
  <c r="AB65" i="8"/>
  <c r="AX65" i="8"/>
  <c r="AZ65" i="8" s="1"/>
  <c r="V65" i="8" s="1"/>
  <c r="Y65" i="8"/>
  <c r="BY64" i="8"/>
  <c r="BU64" i="8"/>
  <c r="BX64" i="8" s="1"/>
  <c r="BQ64" i="8"/>
  <c r="BT64" i="8" s="1"/>
  <c r="BM64" i="8"/>
  <c r="BP64" i="8" s="1"/>
  <c r="BI64" i="8"/>
  <c r="BE64" i="8"/>
  <c r="BH64" i="8" s="1"/>
  <c r="BA64" i="8"/>
  <c r="BD64" i="8" s="1"/>
  <c r="AW64" i="8"/>
  <c r="AS64" i="8"/>
  <c r="AV64" i="8" s="1"/>
  <c r="AO64" i="8"/>
  <c r="AR64" i="8" s="1"/>
  <c r="AK64" i="8"/>
  <c r="AN64" i="8" s="1"/>
  <c r="AG64" i="8"/>
  <c r="AJ64" i="8" s="1"/>
  <c r="AC64" i="8"/>
  <c r="AF64" i="8" s="1"/>
  <c r="AX64" i="8"/>
  <c r="Y64" i="8"/>
  <c r="AB64" i="8" s="1"/>
  <c r="BY63" i="8"/>
  <c r="BX63" i="8"/>
  <c r="BU63" i="8"/>
  <c r="BT63" i="8"/>
  <c r="BQ63" i="8"/>
  <c r="BM63" i="8"/>
  <c r="BI63" i="8"/>
  <c r="BE63" i="8"/>
  <c r="BA63" i="8"/>
  <c r="BD63" i="8" s="1"/>
  <c r="AW63" i="8"/>
  <c r="AS63" i="8"/>
  <c r="AO63" i="8"/>
  <c r="AK63" i="8"/>
  <c r="AN63" i="8" s="1"/>
  <c r="AG63" i="8"/>
  <c r="AC63" i="8"/>
  <c r="AF63" i="8" s="1"/>
  <c r="Y63" i="8"/>
  <c r="BY62" i="8"/>
  <c r="BU62" i="8"/>
  <c r="BQ62" i="8"/>
  <c r="BM62" i="8"/>
  <c r="BI62" i="8"/>
  <c r="BH62" i="8"/>
  <c r="BE62" i="8"/>
  <c r="BA62" i="8"/>
  <c r="AW62" i="8"/>
  <c r="AS62" i="8"/>
  <c r="AO62" i="8"/>
  <c r="AK62" i="8"/>
  <c r="AG62" i="8"/>
  <c r="AC62" i="8"/>
  <c r="Y62" i="8"/>
  <c r="BY61" i="8"/>
  <c r="BX61" i="8"/>
  <c r="BU61" i="8"/>
  <c r="BQ61" i="8"/>
  <c r="BT61" i="8" s="1"/>
  <c r="BM61" i="8"/>
  <c r="BP61" i="8" s="1"/>
  <c r="BI61" i="8"/>
  <c r="BE61" i="8"/>
  <c r="BH61" i="8" s="1"/>
  <c r="BA61" i="8"/>
  <c r="BD61" i="8" s="1"/>
  <c r="AW61" i="8"/>
  <c r="AV61" i="8"/>
  <c r="AS61" i="8"/>
  <c r="AR61" i="8"/>
  <c r="AO61" i="8"/>
  <c r="AK61" i="8"/>
  <c r="AN61" i="8" s="1"/>
  <c r="AG61" i="8"/>
  <c r="AJ61" i="8" s="1"/>
  <c r="AC61" i="8"/>
  <c r="AF61" i="8" s="1"/>
  <c r="AB61" i="8"/>
  <c r="Y61" i="8"/>
  <c r="BY60" i="8"/>
  <c r="BU60" i="8"/>
  <c r="BX60" i="8" s="1"/>
  <c r="BQ60" i="8"/>
  <c r="BT60" i="8" s="1"/>
  <c r="BM60" i="8"/>
  <c r="BP60" i="8" s="1"/>
  <c r="BI60" i="8"/>
  <c r="BE60" i="8"/>
  <c r="BH60" i="8" s="1"/>
  <c r="BA60" i="8"/>
  <c r="BD60" i="8" s="1"/>
  <c r="AW60" i="8"/>
  <c r="AS60" i="8"/>
  <c r="AV60" i="8" s="1"/>
  <c r="AO60" i="8"/>
  <c r="AR60" i="8" s="1"/>
  <c r="AK60" i="8"/>
  <c r="AN60" i="8" s="1"/>
  <c r="AG60" i="8"/>
  <c r="AJ60" i="8" s="1"/>
  <c r="AC60" i="8"/>
  <c r="AF60" i="8" s="1"/>
  <c r="Y60" i="8"/>
  <c r="AB60" i="8" s="1"/>
  <c r="BY59" i="8"/>
  <c r="BU59" i="8"/>
  <c r="BX59" i="8" s="1"/>
  <c r="BT59" i="8"/>
  <c r="BQ59" i="8"/>
  <c r="BM59" i="8"/>
  <c r="BP59" i="8" s="1"/>
  <c r="BI59" i="8"/>
  <c r="BE59" i="8"/>
  <c r="BH59" i="8" s="1"/>
  <c r="BD59" i="8"/>
  <c r="BA59" i="8"/>
  <c r="AW59" i="8"/>
  <c r="AV59" i="8"/>
  <c r="AS59" i="8"/>
  <c r="AO59" i="8"/>
  <c r="AR59" i="8" s="1"/>
  <c r="AN59" i="8"/>
  <c r="AK59" i="8"/>
  <c r="AG59" i="8"/>
  <c r="AJ59" i="8" s="1"/>
  <c r="AC59" i="8"/>
  <c r="AB59" i="8"/>
  <c r="Y59" i="8"/>
  <c r="BY58" i="8"/>
  <c r="BU58" i="8"/>
  <c r="BQ58" i="8"/>
  <c r="BM58" i="8"/>
  <c r="BI58" i="8"/>
  <c r="BE58" i="8"/>
  <c r="BA58" i="8"/>
  <c r="BD58" i="8" s="1"/>
  <c r="AW58" i="8"/>
  <c r="AS58" i="8"/>
  <c r="AV58" i="8" s="1"/>
  <c r="AO58" i="8"/>
  <c r="AK58" i="8"/>
  <c r="AN58" i="8" s="1"/>
  <c r="AG58" i="8"/>
  <c r="AC58" i="8"/>
  <c r="AF58" i="8" s="1"/>
  <c r="AB58" i="8"/>
  <c r="Y58" i="8"/>
  <c r="BY57" i="8"/>
  <c r="BU57" i="8"/>
  <c r="BQ57" i="8"/>
  <c r="BM57" i="8"/>
  <c r="BI57" i="8"/>
  <c r="BE57" i="8"/>
  <c r="BD57" i="8"/>
  <c r="BA57" i="8"/>
  <c r="AW57" i="8"/>
  <c r="AS57" i="8"/>
  <c r="AO57" i="8"/>
  <c r="AN57" i="8"/>
  <c r="AK57" i="8"/>
  <c r="AG57" i="8"/>
  <c r="AC57" i="8"/>
  <c r="Y57" i="8"/>
  <c r="BY56" i="8"/>
  <c r="BU56" i="8"/>
  <c r="BQ56" i="8"/>
  <c r="BM56" i="8"/>
  <c r="BI56" i="8"/>
  <c r="BE56" i="8"/>
  <c r="BA56" i="8"/>
  <c r="AW56" i="8"/>
  <c r="AS56" i="8"/>
  <c r="AO56" i="8"/>
  <c r="AK56" i="8"/>
  <c r="AG56" i="8"/>
  <c r="AC56" i="8"/>
  <c r="AX56" i="8"/>
  <c r="AZ56" i="8" s="1"/>
  <c r="V56" i="8" s="1"/>
  <c r="Y56" i="8"/>
  <c r="BY55" i="8"/>
  <c r="BU55" i="8"/>
  <c r="BX55" i="8" s="1"/>
  <c r="BT55" i="8"/>
  <c r="BQ55" i="8"/>
  <c r="BM55" i="8"/>
  <c r="BP55" i="8" s="1"/>
  <c r="BI55" i="8"/>
  <c r="BE55" i="8"/>
  <c r="BH55" i="8" s="1"/>
  <c r="BD55" i="8"/>
  <c r="BA55" i="8"/>
  <c r="AW55" i="8"/>
  <c r="AS55" i="8"/>
  <c r="AV55" i="8" s="1"/>
  <c r="AO55" i="8"/>
  <c r="AR55" i="8" s="1"/>
  <c r="AN55" i="8"/>
  <c r="AK55" i="8"/>
  <c r="AG55" i="8"/>
  <c r="AJ55" i="8" s="1"/>
  <c r="AF55" i="8"/>
  <c r="AC55" i="8"/>
  <c r="Y55" i="8"/>
  <c r="AB55" i="8" s="1"/>
  <c r="BY54" i="8"/>
  <c r="BU54" i="8"/>
  <c r="BX54" i="8" s="1"/>
  <c r="BQ54" i="8"/>
  <c r="BM54" i="8"/>
  <c r="BP54" i="8" s="1"/>
  <c r="BI54" i="8"/>
  <c r="BE54" i="8"/>
  <c r="BH54" i="8" s="1"/>
  <c r="BA54" i="8"/>
  <c r="AW54" i="8"/>
  <c r="AS54" i="8"/>
  <c r="AO54" i="8"/>
  <c r="AR54" i="8" s="1"/>
  <c r="AK54" i="8"/>
  <c r="AG54" i="8"/>
  <c r="AJ54" i="8" s="1"/>
  <c r="AC54" i="8"/>
  <c r="AX54" i="8"/>
  <c r="Y54" i="8"/>
  <c r="AB54" i="8" s="1"/>
  <c r="BY53" i="8"/>
  <c r="BU53" i="8"/>
  <c r="BT53" i="8"/>
  <c r="BQ53" i="8"/>
  <c r="BM53" i="8"/>
  <c r="BI53" i="8"/>
  <c r="BE53" i="8"/>
  <c r="BA53" i="8"/>
  <c r="AW53" i="8"/>
  <c r="AS53" i="8"/>
  <c r="AO53" i="8"/>
  <c r="AK53" i="8"/>
  <c r="AG53" i="8"/>
  <c r="AC53" i="8"/>
  <c r="Y53" i="8"/>
  <c r="BY52" i="8"/>
  <c r="BU52" i="8"/>
  <c r="BT52" i="8"/>
  <c r="BQ52" i="8"/>
  <c r="BP52" i="8"/>
  <c r="BM52" i="8"/>
  <c r="BI52" i="8"/>
  <c r="BE52" i="8"/>
  <c r="BA52" i="8"/>
  <c r="AW52" i="8"/>
  <c r="AS52" i="8"/>
  <c r="AO52" i="8"/>
  <c r="AK52" i="8"/>
  <c r="AG52" i="8"/>
  <c r="AC52" i="8"/>
  <c r="Y52" i="8"/>
  <c r="BY51" i="8"/>
  <c r="BX51" i="8"/>
  <c r="BU51" i="8"/>
  <c r="BQ51" i="8"/>
  <c r="BT51" i="8" s="1"/>
  <c r="BM51" i="8"/>
  <c r="BP51" i="8" s="1"/>
  <c r="BI51" i="8"/>
  <c r="BH51" i="8"/>
  <c r="BE51" i="8"/>
  <c r="BA51" i="8"/>
  <c r="BD51" i="8" s="1"/>
  <c r="AW51" i="8"/>
  <c r="AS51" i="8"/>
  <c r="AV51" i="8" s="1"/>
  <c r="AO51" i="8"/>
  <c r="AR51" i="8" s="1"/>
  <c r="AK51" i="8"/>
  <c r="AN51" i="8" s="1"/>
  <c r="AG51" i="8"/>
  <c r="AJ51" i="8" s="1"/>
  <c r="AC51" i="8"/>
  <c r="AF51" i="8" s="1"/>
  <c r="AX51" i="8"/>
  <c r="AZ51" i="8" s="1"/>
  <c r="V51" i="8" s="1"/>
  <c r="Y51" i="8"/>
  <c r="AB51" i="8" s="1"/>
  <c r="BY50" i="8"/>
  <c r="BU50" i="8"/>
  <c r="BQ50" i="8"/>
  <c r="BT50" i="8" s="1"/>
  <c r="BM50" i="8"/>
  <c r="BI50" i="8"/>
  <c r="BE50" i="8"/>
  <c r="BA50" i="8"/>
  <c r="BD50" i="8" s="1"/>
  <c r="AW50" i="8"/>
  <c r="AS50" i="8"/>
  <c r="AV50" i="8" s="1"/>
  <c r="AO50" i="8"/>
  <c r="AK50" i="8"/>
  <c r="AN50" i="8" s="1"/>
  <c r="AG50" i="8"/>
  <c r="AC50" i="8"/>
  <c r="AF50" i="8" s="1"/>
  <c r="Y50" i="8"/>
  <c r="BY49" i="8"/>
  <c r="BU49" i="8"/>
  <c r="BQ49" i="8"/>
  <c r="BM49" i="8"/>
  <c r="BI49" i="8"/>
  <c r="BE49" i="8"/>
  <c r="BA49" i="8"/>
  <c r="AW49" i="8"/>
  <c r="AS49" i="8"/>
  <c r="AO49" i="8"/>
  <c r="AK49" i="8"/>
  <c r="AG49" i="8"/>
  <c r="AC49" i="8"/>
  <c r="Y49" i="8"/>
  <c r="BY48" i="8"/>
  <c r="BU48" i="8"/>
  <c r="BQ48" i="8"/>
  <c r="BM48" i="8"/>
  <c r="BI48" i="8"/>
  <c r="BE48" i="8"/>
  <c r="BA48" i="8"/>
  <c r="AW48" i="8"/>
  <c r="AS48" i="8"/>
  <c r="AO48" i="8"/>
  <c r="AK48" i="8"/>
  <c r="AG48" i="8"/>
  <c r="AC48" i="8"/>
  <c r="AX48" i="8"/>
  <c r="AZ48" i="8" s="1"/>
  <c r="V48" i="8" s="1"/>
  <c r="Y48" i="8"/>
  <c r="BY47" i="8"/>
  <c r="BU47" i="8"/>
  <c r="BX47" i="8" s="1"/>
  <c r="BT47" i="8"/>
  <c r="BQ47" i="8"/>
  <c r="BM47" i="8"/>
  <c r="BP47" i="8" s="1"/>
  <c r="BI47" i="8"/>
  <c r="BE47" i="8"/>
  <c r="BH47" i="8" s="1"/>
  <c r="BA47" i="8"/>
  <c r="BD47" i="8" s="1"/>
  <c r="AW47" i="8"/>
  <c r="AS47" i="8"/>
  <c r="AV47" i="8" s="1"/>
  <c r="AO47" i="8"/>
  <c r="AR47" i="8" s="1"/>
  <c r="AK47" i="8"/>
  <c r="AN47" i="8" s="1"/>
  <c r="AG47" i="8"/>
  <c r="AJ47" i="8" s="1"/>
  <c r="AC47" i="8"/>
  <c r="AF47" i="8" s="1"/>
  <c r="AB47" i="8"/>
  <c r="Y47" i="8"/>
  <c r="BY46" i="8"/>
  <c r="BU46" i="8"/>
  <c r="BX46" i="8" s="1"/>
  <c r="BQ46" i="8"/>
  <c r="BT46" i="8" s="1"/>
  <c r="BM46" i="8"/>
  <c r="BP46" i="8" s="1"/>
  <c r="BI46" i="8"/>
  <c r="BE46" i="8"/>
  <c r="BH46" i="8" s="1"/>
  <c r="BA46" i="8"/>
  <c r="BD46" i="8" s="1"/>
  <c r="AW46" i="8"/>
  <c r="AS46" i="8"/>
  <c r="AV46" i="8" s="1"/>
  <c r="AO46" i="8"/>
  <c r="AR46" i="8" s="1"/>
  <c r="AK46" i="8"/>
  <c r="AN46" i="8" s="1"/>
  <c r="AJ46" i="8"/>
  <c r="AG46" i="8"/>
  <c r="AC46" i="8"/>
  <c r="AF46" i="8" s="1"/>
  <c r="AX46" i="8"/>
  <c r="AZ46" i="8" s="1"/>
  <c r="V46" i="8" s="1"/>
  <c r="Y46" i="8"/>
  <c r="AB46" i="8" s="1"/>
  <c r="BY45" i="8"/>
  <c r="BU45" i="8"/>
  <c r="BQ45" i="8"/>
  <c r="BM45" i="8"/>
  <c r="BI45" i="8"/>
  <c r="BE45" i="8"/>
  <c r="BA45" i="8"/>
  <c r="AW45" i="8"/>
  <c r="AV45" i="8"/>
  <c r="AS45" i="8"/>
  <c r="AO45" i="8"/>
  <c r="AN45" i="8"/>
  <c r="AK45" i="8"/>
  <c r="AG45" i="8"/>
  <c r="AC45" i="8"/>
  <c r="AX45" i="8"/>
  <c r="AZ45" i="8" s="1"/>
  <c r="V45" i="8" s="1"/>
  <c r="Y45" i="8"/>
  <c r="BY44" i="8"/>
  <c r="BU44" i="8"/>
  <c r="BT44" i="8"/>
  <c r="BQ44" i="8"/>
  <c r="BM44" i="8"/>
  <c r="BI44" i="8"/>
  <c r="BE44" i="8"/>
  <c r="BA44" i="8"/>
  <c r="BD44" i="8" s="1"/>
  <c r="AW44" i="8"/>
  <c r="AS44" i="8"/>
  <c r="AO44" i="8"/>
  <c r="AK44" i="8"/>
  <c r="AG44" i="8"/>
  <c r="AC44" i="8"/>
  <c r="Y44" i="8"/>
  <c r="AB44" i="8" s="1"/>
  <c r="BY43" i="8"/>
  <c r="BU43" i="8"/>
  <c r="BQ43" i="8"/>
  <c r="BM43" i="8"/>
  <c r="BI43" i="8"/>
  <c r="BE43" i="8"/>
  <c r="BA43" i="8"/>
  <c r="AW43" i="8"/>
  <c r="AS43" i="8"/>
  <c r="AO43" i="8"/>
  <c r="AK43" i="8"/>
  <c r="AJ43" i="8"/>
  <c r="AG43" i="8"/>
  <c r="AC43" i="8"/>
  <c r="Y43" i="8"/>
  <c r="BY42" i="8"/>
  <c r="BU42" i="8"/>
  <c r="BQ42" i="8"/>
  <c r="BM42" i="8"/>
  <c r="BI42" i="8"/>
  <c r="BE42" i="8"/>
  <c r="BA42" i="8"/>
  <c r="AW42" i="8"/>
  <c r="AS42" i="8"/>
  <c r="AO42" i="8"/>
  <c r="AK42" i="8"/>
  <c r="AJ42" i="8"/>
  <c r="AG42" i="8"/>
  <c r="AF42" i="8"/>
  <c r="AC42" i="8"/>
  <c r="AX42" i="8"/>
  <c r="AZ42" i="8" s="1"/>
  <c r="V42" i="8" s="1"/>
  <c r="Y42" i="8"/>
  <c r="BY41" i="8"/>
  <c r="BU41" i="8"/>
  <c r="BX41" i="8" s="1"/>
  <c r="BQ41" i="8"/>
  <c r="BM41" i="8"/>
  <c r="BP41" i="8" s="1"/>
  <c r="BI41" i="8"/>
  <c r="BL41" i="8" s="1"/>
  <c r="BE41" i="8"/>
  <c r="BH41" i="8" s="1"/>
  <c r="BA41" i="8"/>
  <c r="AW41" i="8"/>
  <c r="AS41" i="8"/>
  <c r="AO41" i="8"/>
  <c r="AR41" i="8" s="1"/>
  <c r="AK41" i="8"/>
  <c r="AG41" i="8"/>
  <c r="AJ41" i="8" s="1"/>
  <c r="AC41" i="8"/>
  <c r="AX41" i="8"/>
  <c r="AZ41" i="8" s="1"/>
  <c r="V41" i="8" s="1"/>
  <c r="Y41" i="8"/>
  <c r="AB41" i="8" s="1"/>
  <c r="BY40" i="8"/>
  <c r="BU40" i="8"/>
  <c r="BX40" i="8" s="1"/>
  <c r="BQ40" i="8"/>
  <c r="BT40" i="8" s="1"/>
  <c r="BM40" i="8"/>
  <c r="BP40" i="8" s="1"/>
  <c r="BI40" i="8"/>
  <c r="BL40" i="8" s="1"/>
  <c r="BE40" i="8"/>
  <c r="BH40" i="8" s="1"/>
  <c r="BD40" i="8"/>
  <c r="BA40" i="8"/>
  <c r="AW40" i="8"/>
  <c r="AS40" i="8"/>
  <c r="AV40" i="8" s="1"/>
  <c r="AO40" i="8"/>
  <c r="AR40" i="8" s="1"/>
  <c r="AK40" i="8"/>
  <c r="AN40" i="8" s="1"/>
  <c r="AG40" i="8"/>
  <c r="AJ40" i="8" s="1"/>
  <c r="AC40" i="8"/>
  <c r="AF40" i="8" s="1"/>
  <c r="AX40" i="8"/>
  <c r="Y40" i="8"/>
  <c r="AB40" i="8" s="1"/>
  <c r="BY39" i="8"/>
  <c r="BU39" i="8"/>
  <c r="BX39" i="8" s="1"/>
  <c r="BQ39" i="8"/>
  <c r="BM39" i="8"/>
  <c r="BP39" i="8" s="1"/>
  <c r="BI39" i="8"/>
  <c r="BE39" i="8"/>
  <c r="BH39" i="8" s="1"/>
  <c r="BA39" i="8"/>
  <c r="AW39" i="8"/>
  <c r="AS39" i="8"/>
  <c r="AO39" i="8"/>
  <c r="AR39" i="8" s="1"/>
  <c r="AK39" i="8"/>
  <c r="AG39" i="8"/>
  <c r="AJ39" i="8" s="1"/>
  <c r="AC39" i="8"/>
  <c r="AX39" i="8"/>
  <c r="AZ39" i="8" s="1"/>
  <c r="V39" i="8" s="1"/>
  <c r="Y39" i="8"/>
  <c r="AB39" i="8" s="1"/>
  <c r="BY38" i="8"/>
  <c r="BX38" i="8"/>
  <c r="BU38" i="8"/>
  <c r="BQ38" i="8"/>
  <c r="BP38" i="8"/>
  <c r="BM38" i="8"/>
  <c r="BI38" i="8"/>
  <c r="BE38" i="8"/>
  <c r="BD38" i="8"/>
  <c r="BA38" i="8"/>
  <c r="AW38" i="8"/>
  <c r="AS38" i="8"/>
  <c r="AO38" i="8"/>
  <c r="AK38" i="8"/>
  <c r="AG38" i="8"/>
  <c r="AC38" i="8"/>
  <c r="Y38" i="8"/>
  <c r="BY37" i="8"/>
  <c r="BU37" i="8"/>
  <c r="BT37" i="8"/>
  <c r="BQ37" i="8"/>
  <c r="BM37" i="8"/>
  <c r="BI37" i="8"/>
  <c r="BE37" i="8"/>
  <c r="BA37" i="8"/>
  <c r="BD37" i="8" s="1"/>
  <c r="AW37" i="8"/>
  <c r="AS37" i="8"/>
  <c r="AV37" i="8" s="1"/>
  <c r="AR37" i="8"/>
  <c r="AO37" i="8"/>
  <c r="AN37" i="8"/>
  <c r="AK37" i="8"/>
  <c r="AG37" i="8"/>
  <c r="AF37" i="8"/>
  <c r="AC37" i="8"/>
  <c r="AX37" i="8"/>
  <c r="AZ37" i="8" s="1"/>
  <c r="V37" i="8" s="1"/>
  <c r="Y37" i="8"/>
  <c r="BY36" i="8"/>
  <c r="BX36" i="8"/>
  <c r="BU36" i="8"/>
  <c r="BQ36" i="8"/>
  <c r="BT36" i="8" s="1"/>
  <c r="BM36" i="8"/>
  <c r="BP36" i="8" s="1"/>
  <c r="BI36" i="8"/>
  <c r="BE36" i="8"/>
  <c r="BH36" i="8" s="1"/>
  <c r="BA36" i="8"/>
  <c r="BD36" i="8" s="1"/>
  <c r="AW36" i="8"/>
  <c r="AS36" i="8"/>
  <c r="AV36" i="8" s="1"/>
  <c r="AO36" i="8"/>
  <c r="AR36" i="8" s="1"/>
  <c r="AK36" i="8"/>
  <c r="AN36" i="8" s="1"/>
  <c r="AJ36" i="8"/>
  <c r="AG36" i="8"/>
  <c r="AC36" i="8"/>
  <c r="AF36" i="8" s="1"/>
  <c r="AB36" i="8"/>
  <c r="Y36" i="8"/>
  <c r="BY35" i="8"/>
  <c r="BU35" i="8"/>
  <c r="BQ35" i="8"/>
  <c r="BT35" i="8" s="1"/>
  <c r="BM35" i="8"/>
  <c r="BI35" i="8"/>
  <c r="BE35" i="8"/>
  <c r="BA35" i="8"/>
  <c r="BD35" i="8" s="1"/>
  <c r="AW35" i="8"/>
  <c r="AS35" i="8"/>
  <c r="AV35" i="8" s="1"/>
  <c r="AR35" i="8"/>
  <c r="AO35" i="8"/>
  <c r="AK35" i="8"/>
  <c r="AN35" i="8" s="1"/>
  <c r="AG35" i="8"/>
  <c r="AC35" i="8"/>
  <c r="AF35" i="8" s="1"/>
  <c r="AB35" i="8"/>
  <c r="Y35" i="8"/>
  <c r="BY34" i="8"/>
  <c r="BU34" i="8"/>
  <c r="BQ34" i="8"/>
  <c r="BM34" i="8"/>
  <c r="BI34" i="8"/>
  <c r="BE34" i="8"/>
  <c r="BA34" i="8"/>
  <c r="AW34" i="8"/>
  <c r="AS34" i="8"/>
  <c r="AO34" i="8"/>
  <c r="AK34" i="8"/>
  <c r="AG34" i="8"/>
  <c r="AC34" i="8"/>
  <c r="AX34" i="8"/>
  <c r="Y34" i="8"/>
  <c r="BY33" i="8"/>
  <c r="BU33" i="8"/>
  <c r="BX33" i="8" s="1"/>
  <c r="BQ33" i="8"/>
  <c r="BM33" i="8"/>
  <c r="BP33" i="8" s="1"/>
  <c r="BI33" i="8"/>
  <c r="BL33" i="8" s="1"/>
  <c r="BE33" i="8"/>
  <c r="BH33" i="8" s="1"/>
  <c r="BD33" i="8"/>
  <c r="BA33" i="8"/>
  <c r="AW33" i="8"/>
  <c r="AS33" i="8"/>
  <c r="AO33" i="8"/>
  <c r="AR33" i="8" s="1"/>
  <c r="AK33" i="8"/>
  <c r="AG33" i="8"/>
  <c r="AJ33" i="8" s="1"/>
  <c r="AC33" i="8"/>
  <c r="AB33" i="8"/>
  <c r="Y33" i="8"/>
  <c r="BY32" i="8"/>
  <c r="CA32" i="8" s="1" a="1"/>
  <c r="CA32" i="8" s="1"/>
  <c r="BX32" i="8"/>
  <c r="BU32" i="8"/>
  <c r="BQ32" i="8"/>
  <c r="BT32" i="8" s="1"/>
  <c r="BM32" i="8"/>
  <c r="BP32" i="8" s="1"/>
  <c r="BI32" i="8"/>
  <c r="BE32" i="8"/>
  <c r="BH32" i="8" s="1"/>
  <c r="BA32" i="8"/>
  <c r="BD32" i="8" s="1"/>
  <c r="AW32" i="8"/>
  <c r="AY32" i="8" s="1" a="1"/>
  <c r="AY32" i="8" s="1"/>
  <c r="AV32" i="8"/>
  <c r="AS32" i="8"/>
  <c r="AR32" i="8"/>
  <c r="AO32" i="8"/>
  <c r="AN32" i="8"/>
  <c r="AK32" i="8"/>
  <c r="AG32" i="8"/>
  <c r="AJ32" i="8" s="1"/>
  <c r="AF32" i="8"/>
  <c r="AC32" i="8"/>
  <c r="AX32" i="8"/>
  <c r="Y32" i="8"/>
  <c r="AB32" i="8" s="1"/>
  <c r="BY31" i="8"/>
  <c r="BU31" i="8"/>
  <c r="BX31" i="8" s="1"/>
  <c r="BQ31" i="8"/>
  <c r="BM31" i="8"/>
  <c r="BP31" i="8" s="1"/>
  <c r="BI31" i="8"/>
  <c r="BE31" i="8"/>
  <c r="BH31" i="8" s="1"/>
  <c r="BA31" i="8"/>
  <c r="AW31" i="8"/>
  <c r="AS31" i="8"/>
  <c r="AO31" i="8"/>
  <c r="AR31" i="8" s="1"/>
  <c r="AK31" i="8"/>
  <c r="AG31" i="8"/>
  <c r="AJ31" i="8" s="1"/>
  <c r="AC31" i="8"/>
  <c r="Y31" i="8"/>
  <c r="AB31" i="8" s="1"/>
  <c r="BY30" i="8"/>
  <c r="BU30" i="8"/>
  <c r="BQ30" i="8"/>
  <c r="BM30" i="8"/>
  <c r="BI30" i="8"/>
  <c r="BE30" i="8"/>
  <c r="BD30" i="8"/>
  <c r="BA30" i="8"/>
  <c r="AX30" i="8"/>
  <c r="AZ30" i="8" s="1"/>
  <c r="V30" i="8" s="1"/>
  <c r="AW30" i="8"/>
  <c r="AS30" i="8"/>
  <c r="AO30" i="8"/>
  <c r="AK30" i="8"/>
  <c r="AG30" i="8"/>
  <c r="AC30" i="8"/>
  <c r="Y30" i="8"/>
  <c r="BY29" i="8"/>
  <c r="BU29" i="8"/>
  <c r="BX29" i="8" s="1"/>
  <c r="BQ29" i="8"/>
  <c r="BM29" i="8"/>
  <c r="BP29" i="8" s="1"/>
  <c r="BI29" i="8"/>
  <c r="BL29" i="8" s="1"/>
  <c r="BE29" i="8"/>
  <c r="BH29" i="8" s="1"/>
  <c r="BA29" i="8"/>
  <c r="AW29" i="8"/>
  <c r="AS29" i="8"/>
  <c r="AV29" i="8" s="1"/>
  <c r="AO29" i="8"/>
  <c r="AR29" i="8" s="1"/>
  <c r="AN29" i="8"/>
  <c r="AK29" i="8"/>
  <c r="AG29" i="8"/>
  <c r="AJ29" i="8" s="1"/>
  <c r="AC29" i="8"/>
  <c r="AB29" i="8"/>
  <c r="Y29" i="8"/>
  <c r="BY28" i="8"/>
  <c r="BU28" i="8"/>
  <c r="BX28" i="8" s="1"/>
  <c r="BQ28" i="8"/>
  <c r="BT28" i="8" s="1"/>
  <c r="BM28" i="8"/>
  <c r="BP28" i="8" s="1"/>
  <c r="BI28" i="8"/>
  <c r="BE28" i="8"/>
  <c r="BH28" i="8" s="1"/>
  <c r="BA28" i="8"/>
  <c r="BD28" i="8" s="1"/>
  <c r="AW28" i="8"/>
  <c r="AS28" i="8"/>
  <c r="AO28" i="8"/>
  <c r="AR28" i="8" s="1"/>
  <c r="AK28" i="8"/>
  <c r="AG28" i="8"/>
  <c r="AJ28" i="8" s="1"/>
  <c r="AC28" i="8"/>
  <c r="Y28" i="8"/>
  <c r="AB28" i="8" s="1"/>
  <c r="BY27" i="8"/>
  <c r="BU27" i="8"/>
  <c r="BT27" i="8"/>
  <c r="BQ27" i="8"/>
  <c r="BM27" i="8"/>
  <c r="BI27" i="8"/>
  <c r="BE27" i="8"/>
  <c r="BA27" i="8"/>
  <c r="AW27" i="8"/>
  <c r="AS27" i="8"/>
  <c r="AO27" i="8"/>
  <c r="AK27" i="8"/>
  <c r="AG27" i="8"/>
  <c r="AC27" i="8"/>
  <c r="AX27" i="8"/>
  <c r="AZ27" i="8" s="1"/>
  <c r="V27" i="8" s="1"/>
  <c r="Y27" i="8"/>
  <c r="BY26" i="8"/>
  <c r="BX26" i="8"/>
  <c r="BU26" i="8"/>
  <c r="BQ26" i="8"/>
  <c r="BM26" i="8"/>
  <c r="BP26" i="8" s="1"/>
  <c r="BI26" i="8"/>
  <c r="BE26" i="8"/>
  <c r="BH26" i="8" s="1"/>
  <c r="BA26" i="8"/>
  <c r="AW26" i="8"/>
  <c r="AS26" i="8"/>
  <c r="AR26" i="8"/>
  <c r="AO26" i="8"/>
  <c r="AK26" i="8"/>
  <c r="AJ26" i="8"/>
  <c r="AG26" i="8"/>
  <c r="AC26" i="8"/>
  <c r="AX26" i="8"/>
  <c r="AZ26" i="8" s="1"/>
  <c r="V26" i="8" s="1"/>
  <c r="Y26" i="8"/>
  <c r="AB26" i="8" s="1"/>
  <c r="BY25" i="8"/>
  <c r="BX25" i="8"/>
  <c r="BU25" i="8"/>
  <c r="BT25" i="8"/>
  <c r="BQ25" i="8"/>
  <c r="BP25" i="8"/>
  <c r="BM25" i="8"/>
  <c r="BI25" i="8"/>
  <c r="BL25" i="8" s="1"/>
  <c r="BE25" i="8"/>
  <c r="BH25" i="8" s="1"/>
  <c r="BA25" i="8"/>
  <c r="BD25" i="8" s="1"/>
  <c r="AW25" i="8"/>
  <c r="AS25" i="8"/>
  <c r="AV25" i="8" s="1"/>
  <c r="AO25" i="8"/>
  <c r="AR25" i="8" s="1"/>
  <c r="AK25" i="8"/>
  <c r="AN25" i="8" s="1"/>
  <c r="AJ25" i="8"/>
  <c r="AG25" i="8"/>
  <c r="AF25" i="8"/>
  <c r="AC25" i="8"/>
  <c r="AX25" i="8"/>
  <c r="AZ25" i="8" s="1"/>
  <c r="V25" i="8" s="1"/>
  <c r="Y25" i="8"/>
  <c r="AB25" i="8" s="1"/>
  <c r="BY24" i="8"/>
  <c r="BU24" i="8"/>
  <c r="BX24" i="8" s="1"/>
  <c r="BQ24" i="8"/>
  <c r="BT24" i="8" s="1"/>
  <c r="BM24" i="8"/>
  <c r="BP24" i="8" s="1"/>
  <c r="BI24" i="8"/>
  <c r="BE24" i="8"/>
  <c r="BH24" i="8" s="1"/>
  <c r="BA24" i="8"/>
  <c r="BD24" i="8" s="1"/>
  <c r="AW24" i="8"/>
  <c r="AS24" i="8"/>
  <c r="AV24" i="8" s="1"/>
  <c r="AO24" i="8"/>
  <c r="AR24" i="8" s="1"/>
  <c r="AK24" i="8"/>
  <c r="AN24" i="8" s="1"/>
  <c r="AG24" i="8"/>
  <c r="AJ24" i="8" s="1"/>
  <c r="AC24" i="8"/>
  <c r="AF24" i="8" s="1"/>
  <c r="AX24" i="8"/>
  <c r="BZ24" i="8" s="1"/>
  <c r="Y24" i="8"/>
  <c r="AB24" i="8" s="1"/>
  <c r="BY23" i="8"/>
  <c r="BU23" i="8"/>
  <c r="BT23" i="8"/>
  <c r="BQ23" i="8"/>
  <c r="BP23" i="8"/>
  <c r="BM23" i="8"/>
  <c r="BI23" i="8"/>
  <c r="BE23" i="8"/>
  <c r="BA23" i="8"/>
  <c r="AW23" i="8"/>
  <c r="AV23" i="8"/>
  <c r="AS23" i="8"/>
  <c r="AO23" i="8"/>
  <c r="AK23" i="8"/>
  <c r="AG23" i="8"/>
  <c r="AC23" i="8"/>
  <c r="AB23" i="8"/>
  <c r="Y23" i="8"/>
  <c r="BY22" i="8"/>
  <c r="CA22" i="8" s="1" a="1"/>
  <c r="CA22" i="8" s="1"/>
  <c r="BU22" i="8"/>
  <c r="BT22" i="8"/>
  <c r="BQ22" i="8"/>
  <c r="BP22" i="8"/>
  <c r="BM22" i="8"/>
  <c r="BI22" i="8"/>
  <c r="BE22" i="8"/>
  <c r="BA22" i="8"/>
  <c r="BD22" i="8" s="1"/>
  <c r="AW22" i="8"/>
  <c r="AY22" i="8" s="1" a="1"/>
  <c r="AY22" i="8" s="1"/>
  <c r="AS22" i="8"/>
  <c r="AV22" i="8" s="1"/>
  <c r="AO22" i="8"/>
  <c r="AK22" i="8"/>
  <c r="AN22" i="8" s="1"/>
  <c r="AG22" i="8"/>
  <c r="AC22" i="8"/>
  <c r="AF22" i="8" s="1"/>
  <c r="AX22" i="8"/>
  <c r="Y22" i="8"/>
  <c r="BY21" i="8"/>
  <c r="BX21" i="8"/>
  <c r="BU21" i="8"/>
  <c r="BQ21" i="8"/>
  <c r="BT21" i="8" s="1"/>
  <c r="BP21" i="8"/>
  <c r="BM21" i="8"/>
  <c r="BI21" i="8"/>
  <c r="BH21" i="8"/>
  <c r="BE21" i="8"/>
  <c r="BA21" i="8"/>
  <c r="BD21" i="8" s="1"/>
  <c r="AW21" i="8"/>
  <c r="AS21" i="8"/>
  <c r="AV21" i="8" s="1"/>
  <c r="AO21" i="8"/>
  <c r="AR21" i="8" s="1"/>
  <c r="AK21" i="8"/>
  <c r="AN21" i="8" s="1"/>
  <c r="AG21" i="8"/>
  <c r="AJ21" i="8" s="1"/>
  <c r="AC21" i="8"/>
  <c r="AF21" i="8" s="1"/>
  <c r="Y21" i="8"/>
  <c r="AB21" i="8" s="1"/>
  <c r="BY20" i="8"/>
  <c r="BU20" i="8"/>
  <c r="BX20" i="8" s="1"/>
  <c r="BQ20" i="8"/>
  <c r="BT20" i="8" s="1"/>
  <c r="BM20" i="8"/>
  <c r="BP20" i="8" s="1"/>
  <c r="BI20" i="8"/>
  <c r="BE20" i="8"/>
  <c r="BA20" i="8"/>
  <c r="BD20" i="8" s="1"/>
  <c r="AW20" i="8"/>
  <c r="AS20" i="8"/>
  <c r="AV20" i="8" s="1"/>
  <c r="AO20" i="8"/>
  <c r="AR20" i="8" s="1"/>
  <c r="AK20" i="8"/>
  <c r="AN20" i="8" s="1"/>
  <c r="AG20" i="8"/>
  <c r="AJ20" i="8" s="1"/>
  <c r="AC20" i="8"/>
  <c r="AF20" i="8" s="1"/>
  <c r="AX20" i="8"/>
  <c r="Y20" i="8"/>
  <c r="AB20" i="8" s="1"/>
  <c r="BY19" i="8"/>
  <c r="BU19" i="8"/>
  <c r="BQ19" i="8"/>
  <c r="BM19" i="8"/>
  <c r="BI19" i="8"/>
  <c r="BE19" i="8"/>
  <c r="BA19" i="8"/>
  <c r="AW19" i="8"/>
  <c r="AS19" i="8"/>
  <c r="AO19" i="8"/>
  <c r="AK19" i="8"/>
  <c r="AG19" i="8"/>
  <c r="AC19" i="8"/>
  <c r="Y19" i="8"/>
  <c r="BY18" i="8"/>
  <c r="CA18" i="8" s="1" a="1"/>
  <c r="CA18" i="8" s="1"/>
  <c r="BU18" i="8"/>
  <c r="BQ18" i="8"/>
  <c r="BM18" i="8"/>
  <c r="BI18" i="8"/>
  <c r="BE18" i="8"/>
  <c r="BA18" i="8"/>
  <c r="AW18" i="8"/>
  <c r="AY18" i="8" s="1" a="1"/>
  <c r="AY18" i="8" s="1"/>
  <c r="AS18" i="8"/>
  <c r="AO18" i="8"/>
  <c r="AR18" i="8" s="1"/>
  <c r="AK18" i="8"/>
  <c r="AG18" i="8"/>
  <c r="AC18" i="8"/>
  <c r="Y18" i="8"/>
  <c r="BY17" i="8"/>
  <c r="BU17" i="8"/>
  <c r="BX17" i="8" s="1"/>
  <c r="BQ17" i="8"/>
  <c r="BM17" i="8"/>
  <c r="BP17" i="8" s="1"/>
  <c r="BI17" i="8"/>
  <c r="BE17" i="8"/>
  <c r="BA17" i="8"/>
  <c r="AW17" i="8"/>
  <c r="AS17" i="8"/>
  <c r="AV17" i="8" s="1"/>
  <c r="AO17" i="8"/>
  <c r="AR17" i="8" s="1"/>
  <c r="AK17" i="8"/>
  <c r="AN17" i="8" s="1"/>
  <c r="AG17" i="8"/>
  <c r="AC17" i="8"/>
  <c r="AF17" i="8" s="1"/>
  <c r="AB17" i="8"/>
  <c r="L17" i="8"/>
  <c r="AZ32" i="8" l="1"/>
  <c r="V32" i="8" s="1"/>
  <c r="B12" i="14"/>
  <c r="B10" i="13"/>
  <c r="AZ17" i="8"/>
  <c r="V17" i="8" s="1"/>
  <c r="BT17" i="8"/>
  <c r="BH17" i="8"/>
  <c r="AJ17" i="8"/>
  <c r="T17" i="8" s="1"/>
  <c r="BL61" i="8"/>
  <c r="U61" i="8" s="1"/>
  <c r="BL97" i="8"/>
  <c r="U97" i="8" s="1"/>
  <c r="BL105" i="8"/>
  <c r="BL110" i="8"/>
  <c r="BL22" i="8"/>
  <c r="BL72" i="8"/>
  <c r="U72" i="8" s="1"/>
  <c r="BL83" i="8"/>
  <c r="U83" i="8" s="1"/>
  <c r="BL94" i="8"/>
  <c r="U94" i="8" s="1"/>
  <c r="BL101" i="8"/>
  <c r="U101" i="8" s="1"/>
  <c r="BL20" i="8"/>
  <c r="BL44" i="8"/>
  <c r="BL46" i="8"/>
  <c r="U46" i="8" s="1"/>
  <c r="BL90" i="8"/>
  <c r="U90" i="8" s="1"/>
  <c r="BL37" i="8"/>
  <c r="BL93" i="8"/>
  <c r="U93" i="8" s="1"/>
  <c r="BL17" i="8"/>
  <c r="BL60" i="8"/>
  <c r="U60" i="8" s="1"/>
  <c r="BL69" i="8"/>
  <c r="U69" i="8" s="1"/>
  <c r="BL104" i="8"/>
  <c r="BL21" i="8"/>
  <c r="U21" i="8" s="1"/>
  <c r="BL32" i="8"/>
  <c r="U32" i="8" s="1"/>
  <c r="BL47" i="8"/>
  <c r="U47" i="8" s="1"/>
  <c r="BL51" i="8"/>
  <c r="U51" i="8" s="1"/>
  <c r="BL89" i="8"/>
  <c r="U89" i="8" s="1"/>
  <c r="BL113" i="8"/>
  <c r="U113" i="8" s="1"/>
  <c r="BL36" i="8"/>
  <c r="U36" i="8" s="1"/>
  <c r="BL79" i="8"/>
  <c r="U79" i="8" s="1"/>
  <c r="BL55" i="8"/>
  <c r="U55" i="8" s="1"/>
  <c r="BL65" i="8"/>
  <c r="U65" i="8" s="1"/>
  <c r="BL50" i="8"/>
  <c r="BL76" i="8"/>
  <c r="U76" i="8" s="1"/>
  <c r="BL24" i="8"/>
  <c r="U24" i="8" s="1"/>
  <c r="BL28" i="8"/>
  <c r="U28" i="8" s="1"/>
  <c r="BL35" i="8"/>
  <c r="BL64" i="8"/>
  <c r="U64" i="8" s="1"/>
  <c r="BL71" i="8"/>
  <c r="BL75" i="8"/>
  <c r="U75" i="8" s="1"/>
  <c r="BL80" i="8"/>
  <c r="U80" i="8" s="1"/>
  <c r="BL108" i="8"/>
  <c r="U108" i="8" s="1"/>
  <c r="BL117" i="8"/>
  <c r="U117" i="8" s="1"/>
  <c r="BZ51" i="8"/>
  <c r="CB51" i="8" s="1"/>
  <c r="W51" i="8" s="1"/>
  <c r="BZ112" i="8"/>
  <c r="CB112" i="8" s="1"/>
  <c r="W112" i="8" s="1"/>
  <c r="CB24" i="8"/>
  <c r="W24" i="8" s="1"/>
  <c r="BZ65" i="8"/>
  <c r="CB65" i="8" s="1"/>
  <c r="W65" i="8" s="1"/>
  <c r="BZ83" i="8"/>
  <c r="CB83" i="8" s="1"/>
  <c r="W83" i="8" s="1"/>
  <c r="BZ87" i="8"/>
  <c r="CB87" i="8" s="1"/>
  <c r="W87" i="8" s="1"/>
  <c r="AZ24" i="8"/>
  <c r="V24" i="8" s="1"/>
  <c r="AZ22" i="8"/>
  <c r="V22" i="8" s="1"/>
  <c r="AZ20" i="8"/>
  <c r="V20" i="8" s="1"/>
  <c r="BH20" i="8"/>
  <c r="BX18" i="8"/>
  <c r="AB19" i="8"/>
  <c r="AV19" i="8"/>
  <c r="AJ19" i="8"/>
  <c r="BP18" i="8"/>
  <c r="BT18" i="8"/>
  <c r="BP85" i="8"/>
  <c r="BX22" i="8"/>
  <c r="BL26" i="8"/>
  <c r="BL27" i="8"/>
  <c r="BL31" i="8"/>
  <c r="BX48" i="8"/>
  <c r="BP49" i="8"/>
  <c r="BX52" i="8"/>
  <c r="BP63" i="8"/>
  <c r="BT66" i="8"/>
  <c r="BT78" i="8"/>
  <c r="BX85" i="8"/>
  <c r="BX92" i="8"/>
  <c r="BP100" i="8"/>
  <c r="BT104" i="8"/>
  <c r="BL111" i="8"/>
  <c r="BL114" i="8"/>
  <c r="BP19" i="8"/>
  <c r="BL30" i="8"/>
  <c r="BT56" i="8"/>
  <c r="BL59" i="8"/>
  <c r="U59" i="8" s="1"/>
  <c r="BL67" i="8"/>
  <c r="BT81" i="8"/>
  <c r="BT91" i="8"/>
  <c r="BP107" i="8"/>
  <c r="BP27" i="8"/>
  <c r="BT29" i="8"/>
  <c r="BT33" i="8"/>
  <c r="BT39" i="8"/>
  <c r="BT41" i="8"/>
  <c r="BT42" i="8"/>
  <c r="BL43" i="8"/>
  <c r="BL56" i="8"/>
  <c r="BX66" i="8"/>
  <c r="BT77" i="8"/>
  <c r="BL81" i="8"/>
  <c r="BX88" i="8"/>
  <c r="BT95" i="8"/>
  <c r="BT19" i="8"/>
  <c r="BL18" i="8"/>
  <c r="BT34" i="8"/>
  <c r="BX37" i="8"/>
  <c r="BX56" i="8"/>
  <c r="BL70" i="8"/>
  <c r="BX81" i="8"/>
  <c r="BT87" i="8"/>
  <c r="BX91" i="8"/>
  <c r="BP92" i="8"/>
  <c r="BL95" i="8"/>
  <c r="BL99" i="8"/>
  <c r="BX100" i="8"/>
  <c r="BX115" i="8"/>
  <c r="BL19" i="8"/>
  <c r="BX19" i="8"/>
  <c r="BT26" i="8"/>
  <c r="BP35" i="8"/>
  <c r="BP37" i="8"/>
  <c r="BL42" i="8"/>
  <c r="BX42" i="8"/>
  <c r="BL53" i="8"/>
  <c r="BP56" i="8"/>
  <c r="BT57" i="8"/>
  <c r="BL63" i="8"/>
  <c r="BP78" i="8"/>
  <c r="BP81" i="8"/>
  <c r="BL86" i="8"/>
  <c r="BT92" i="8"/>
  <c r="BX23" i="8"/>
  <c r="BT30" i="8"/>
  <c r="BL34" i="8"/>
  <c r="BL52" i="8"/>
  <c r="BP70" i="8"/>
  <c r="BL85" i="8"/>
  <c r="BX87" i="8"/>
  <c r="BX110" i="8"/>
  <c r="U33" i="8"/>
  <c r="BH92" i="8"/>
  <c r="BH103" i="8"/>
  <c r="BH115" i="8"/>
  <c r="BH63" i="8"/>
  <c r="BH66" i="8"/>
  <c r="BH85" i="8"/>
  <c r="BH18" i="8"/>
  <c r="BH56" i="8"/>
  <c r="BH110" i="8"/>
  <c r="BH77" i="8"/>
  <c r="BH81" i="8"/>
  <c r="U98" i="8"/>
  <c r="BH23" i="8"/>
  <c r="BH37" i="8"/>
  <c r="BH95" i="8"/>
  <c r="BH19" i="8"/>
  <c r="BH22" i="8"/>
  <c r="BH38" i="8"/>
  <c r="BH48" i="8"/>
  <c r="BH70" i="8"/>
  <c r="U25" i="8"/>
  <c r="BH52" i="8"/>
  <c r="BD19" i="8"/>
  <c r="BD102" i="8"/>
  <c r="BD42" i="8"/>
  <c r="BD52" i="8"/>
  <c r="BD95" i="8"/>
  <c r="BD70" i="8"/>
  <c r="BD77" i="8"/>
  <c r="BD26" i="8"/>
  <c r="BD29" i="8"/>
  <c r="BD34" i="8"/>
  <c r="BD53" i="8"/>
  <c r="BD66" i="8"/>
  <c r="BD96" i="8"/>
  <c r="BD85" i="8"/>
  <c r="BD18" i="8"/>
  <c r="BD27" i="8"/>
  <c r="BD88" i="8"/>
  <c r="BD92" i="8"/>
  <c r="BD81" i="8"/>
  <c r="BD41" i="8"/>
  <c r="BD56" i="8"/>
  <c r="BD106" i="8"/>
  <c r="AN27" i="8"/>
  <c r="AV52" i="8"/>
  <c r="AR66" i="8"/>
  <c r="AV87" i="8"/>
  <c r="AV26" i="8"/>
  <c r="AN39" i="8"/>
  <c r="AN41" i="8"/>
  <c r="AR43" i="8"/>
  <c r="AN44" i="8"/>
  <c r="AR53" i="8"/>
  <c r="AN54" i="8"/>
  <c r="AV56" i="8"/>
  <c r="AV70" i="8"/>
  <c r="AR81" i="8"/>
  <c r="AV85" i="8"/>
  <c r="AN88" i="8"/>
  <c r="AR92" i="8"/>
  <c r="AR95" i="8"/>
  <c r="AV103" i="8"/>
  <c r="AV91" i="8"/>
  <c r="AV18" i="8"/>
  <c r="AN19" i="8"/>
  <c r="AV30" i="8"/>
  <c r="AN31" i="8"/>
  <c r="AV34" i="8"/>
  <c r="AR42" i="8"/>
  <c r="AN52" i="8"/>
  <c r="AR57" i="8"/>
  <c r="AN67" i="8"/>
  <c r="AV114" i="8"/>
  <c r="AV66" i="8"/>
  <c r="AN70" i="8"/>
  <c r="AN82" i="8"/>
  <c r="AN85" i="8"/>
  <c r="AN96" i="8"/>
  <c r="AR23" i="8"/>
  <c r="AN18" i="8"/>
  <c r="AV28" i="8"/>
  <c r="AN30" i="8"/>
  <c r="AR38" i="8"/>
  <c r="AV42" i="8"/>
  <c r="AV57" i="8"/>
  <c r="AR58" i="8"/>
  <c r="AV81" i="8"/>
  <c r="AV95" i="8"/>
  <c r="AN26" i="8"/>
  <c r="AN56" i="8"/>
  <c r="AR19" i="8"/>
  <c r="AV27" i="8"/>
  <c r="AN34" i="8"/>
  <c r="AV44" i="8"/>
  <c r="AR52" i="8"/>
  <c r="AR63" i="8"/>
  <c r="AN66" i="8"/>
  <c r="AN73" i="8"/>
  <c r="AV77" i="8"/>
  <c r="AR82" i="8"/>
  <c r="AR87" i="8"/>
  <c r="AR91" i="8"/>
  <c r="AR96" i="8"/>
  <c r="AN100" i="8"/>
  <c r="AN33" i="8"/>
  <c r="AR48" i="8"/>
  <c r="AR22" i="8"/>
  <c r="AV33" i="8"/>
  <c r="AR50" i="8"/>
  <c r="AR56" i="8"/>
  <c r="AV106" i="8"/>
  <c r="AV41" i="8"/>
  <c r="AN42" i="8"/>
  <c r="AN43" i="8"/>
  <c r="AV63" i="8"/>
  <c r="AN77" i="8"/>
  <c r="AN92" i="8"/>
  <c r="AV96" i="8"/>
  <c r="AR103" i="8"/>
  <c r="AJ22" i="8"/>
  <c r="AJ37" i="8"/>
  <c r="AJ56" i="8"/>
  <c r="AJ58" i="8"/>
  <c r="AJ66" i="8"/>
  <c r="AJ100" i="8"/>
  <c r="AJ70" i="8"/>
  <c r="AJ81" i="8"/>
  <c r="AJ49" i="8"/>
  <c r="AJ73" i="8"/>
  <c r="AJ45" i="8"/>
  <c r="AJ18" i="8"/>
  <c r="AJ38" i="8"/>
  <c r="AJ52" i="8"/>
  <c r="AJ92" i="8"/>
  <c r="AJ23" i="8"/>
  <c r="AJ82" i="8"/>
  <c r="AJ85" i="8"/>
  <c r="AJ110" i="8"/>
  <c r="AJ117" i="8"/>
  <c r="T20" i="8"/>
  <c r="AF23" i="8"/>
  <c r="T32" i="8"/>
  <c r="AF44" i="8"/>
  <c r="AF66" i="8"/>
  <c r="T75" i="8"/>
  <c r="T51" i="8"/>
  <c r="AF59" i="8"/>
  <c r="T59" i="8" s="1"/>
  <c r="T98" i="8"/>
  <c r="AF100" i="8"/>
  <c r="T101" i="8"/>
  <c r="AF19" i="8"/>
  <c r="T21" i="8"/>
  <c r="AF29" i="8"/>
  <c r="T29" i="8" s="1"/>
  <c r="AF30" i="8"/>
  <c r="AF27" i="8"/>
  <c r="AF57" i="8"/>
  <c r="AF70" i="8"/>
  <c r="T83" i="8"/>
  <c r="AF106" i="8"/>
  <c r="AF28" i="8"/>
  <c r="T40" i="8"/>
  <c r="AF56" i="8"/>
  <c r="T60" i="8"/>
  <c r="T64" i="8"/>
  <c r="AF77" i="8"/>
  <c r="AF85" i="8"/>
  <c r="AF102" i="8"/>
  <c r="T24" i="8"/>
  <c r="AF34" i="8"/>
  <c r="T80" i="8"/>
  <c r="T93" i="8"/>
  <c r="T113" i="8"/>
  <c r="AF45" i="8"/>
  <c r="T68" i="8"/>
  <c r="T76" i="8"/>
  <c r="AF95" i="8"/>
  <c r="AB77" i="8"/>
  <c r="T94" i="8"/>
  <c r="T65" i="8"/>
  <c r="AB81" i="8"/>
  <c r="AB85" i="8"/>
  <c r="AB62" i="8"/>
  <c r="AB43" i="8"/>
  <c r="AB70" i="8"/>
  <c r="AB18" i="8"/>
  <c r="T47" i="8"/>
  <c r="AB52" i="8"/>
  <c r="AB92" i="8"/>
  <c r="AB99" i="8"/>
  <c r="T25" i="8"/>
  <c r="AB63" i="8"/>
  <c r="AB66" i="8"/>
  <c r="T69" i="8"/>
  <c r="AN23" i="8"/>
  <c r="BD23" i="8"/>
  <c r="AR27" i="8"/>
  <c r="BZ26" i="8"/>
  <c r="CB26" i="8" s="1"/>
  <c r="W26" i="8" s="1"/>
  <c r="BH27" i="8"/>
  <c r="BZ17" i="8"/>
  <c r="CB17" i="8" s="1"/>
  <c r="W17" i="8" s="1"/>
  <c r="AJ27" i="8"/>
  <c r="BX27" i="8"/>
  <c r="BL23" i="8"/>
  <c r="AN28" i="8"/>
  <c r="AF18" i="8"/>
  <c r="BZ20" i="8"/>
  <c r="CB20" i="8" s="1"/>
  <c r="W20" i="8" s="1"/>
  <c r="AB22" i="8"/>
  <c r="AF26" i="8"/>
  <c r="AX29" i="8"/>
  <c r="AZ29" i="8" s="1"/>
  <c r="V29" i="8" s="1"/>
  <c r="BZ30" i="8"/>
  <c r="CB30" i="8" s="1"/>
  <c r="W30" i="8" s="1"/>
  <c r="T36" i="8"/>
  <c r="AX21" i="8"/>
  <c r="AZ21" i="8" s="1"/>
  <c r="V21" i="8" s="1"/>
  <c r="BZ25" i="8"/>
  <c r="CB25" i="8" s="1"/>
  <c r="W25" i="8" s="1"/>
  <c r="AB27" i="8"/>
  <c r="AB30" i="8"/>
  <c r="BH30" i="8"/>
  <c r="AV38" i="8"/>
  <c r="BZ41" i="8"/>
  <c r="CB41" i="8" s="1"/>
  <c r="W41" i="8" s="1"/>
  <c r="BH42" i="8"/>
  <c r="AF43" i="8"/>
  <c r="AV43" i="8"/>
  <c r="AX19" i="8"/>
  <c r="AZ19" i="8" s="1"/>
  <c r="V19" i="8" s="1"/>
  <c r="AX18" i="8"/>
  <c r="AZ18" i="8" s="1"/>
  <c r="V18" i="8" s="1"/>
  <c r="BZ22" i="8"/>
  <c r="CB22" i="8" s="1"/>
  <c r="W22" i="8" s="1"/>
  <c r="BD31" i="8"/>
  <c r="BT31" i="8"/>
  <c r="AZ34" i="8"/>
  <c r="V34" i="8" s="1"/>
  <c r="BP34" i="8"/>
  <c r="BH35" i="8"/>
  <c r="BX35" i="8"/>
  <c r="BL38" i="8"/>
  <c r="BD39" i="8"/>
  <c r="BP43" i="8"/>
  <c r="AX28" i="8"/>
  <c r="AZ28" i="8" s="1"/>
  <c r="V28" i="8" s="1"/>
  <c r="AR34" i="8"/>
  <c r="AN38" i="8"/>
  <c r="U40" i="8"/>
  <c r="BD43" i="8"/>
  <c r="BT43" i="8"/>
  <c r="AX23" i="8"/>
  <c r="AZ23" i="8" s="1"/>
  <c r="V23" i="8" s="1"/>
  <c r="BZ27" i="8"/>
  <c r="CB27" i="8" s="1"/>
  <c r="W27" i="8" s="1"/>
  <c r="AR30" i="8"/>
  <c r="BX30" i="8"/>
  <c r="AX31" i="8"/>
  <c r="AZ31" i="8" s="1"/>
  <c r="V31" i="8" s="1"/>
  <c r="AF33" i="8"/>
  <c r="BH34" i="8"/>
  <c r="T46" i="8"/>
  <c r="BL39" i="8"/>
  <c r="BP42" i="8"/>
  <c r="BH43" i="8"/>
  <c r="BX43" i="8"/>
  <c r="AJ30" i="8"/>
  <c r="BP30" i="8"/>
  <c r="AF31" i="8"/>
  <c r="AV31" i="8"/>
  <c r="AJ34" i="8"/>
  <c r="BX34" i="8"/>
  <c r="AJ35" i="8"/>
  <c r="T35" i="8" s="1"/>
  <c r="AF38" i="8"/>
  <c r="BT38" i="8"/>
  <c r="AF39" i="8"/>
  <c r="AV39" i="8"/>
  <c r="AZ40" i="8"/>
  <c r="V40" i="8" s="1"/>
  <c r="AB37" i="8"/>
  <c r="AF41" i="8"/>
  <c r="AR44" i="8"/>
  <c r="AR45" i="8"/>
  <c r="BD45" i="8"/>
  <c r="BZ46" i="8"/>
  <c r="CB46" i="8" s="1"/>
  <c r="W46" i="8" s="1"/>
  <c r="AN48" i="8"/>
  <c r="BT48" i="8"/>
  <c r="AN49" i="8"/>
  <c r="BD49" i="8"/>
  <c r="BT49" i="8"/>
  <c r="BZ32" i="8"/>
  <c r="CB32" i="8" s="1"/>
  <c r="W32" i="8" s="1"/>
  <c r="AB34" i="8"/>
  <c r="AX36" i="8"/>
  <c r="AZ36" i="8" s="1"/>
  <c r="V36" i="8" s="1"/>
  <c r="BZ40" i="8"/>
  <c r="CB40" i="8" s="1"/>
  <c r="W40" i="8" s="1"/>
  <c r="AB42" i="8"/>
  <c r="AJ44" i="8"/>
  <c r="AX33" i="8"/>
  <c r="AZ33" i="8" s="1"/>
  <c r="V33" i="8" s="1"/>
  <c r="BZ37" i="8"/>
  <c r="CB37" i="8" s="1"/>
  <c r="W37" i="8" s="1"/>
  <c r="BH45" i="8"/>
  <c r="BT45" i="8"/>
  <c r="AF48" i="8"/>
  <c r="BL48" i="8"/>
  <c r="AB49" i="8"/>
  <c r="AR49" i="8"/>
  <c r="BH49" i="8"/>
  <c r="BX49" i="8"/>
  <c r="AF53" i="8"/>
  <c r="AV53" i="8"/>
  <c r="AZ54" i="8"/>
  <c r="V54" i="8" s="1"/>
  <c r="BH57" i="8"/>
  <c r="BX57" i="8"/>
  <c r="BZ34" i="8"/>
  <c r="CB34" i="8" s="1"/>
  <c r="W34" i="8" s="1"/>
  <c r="AX38" i="8"/>
  <c r="AZ38" i="8" s="1"/>
  <c r="V38" i="8" s="1"/>
  <c r="BZ42" i="8"/>
  <c r="CB42" i="8" s="1"/>
  <c r="W42" i="8" s="1"/>
  <c r="BH50" i="8"/>
  <c r="BX50" i="8"/>
  <c r="BP53" i="8"/>
  <c r="BL54" i="8"/>
  <c r="T55" i="8"/>
  <c r="AB57" i="8"/>
  <c r="T61" i="8"/>
  <c r="AX35" i="8"/>
  <c r="AZ35" i="8" s="1"/>
  <c r="V35" i="8" s="1"/>
  <c r="BZ39" i="8"/>
  <c r="CB39" i="8" s="1"/>
  <c r="W39" i="8" s="1"/>
  <c r="AX43" i="8"/>
  <c r="AZ43" i="8" s="1"/>
  <c r="V43" i="8" s="1"/>
  <c r="BX44" i="8"/>
  <c r="BX45" i="8"/>
  <c r="BD48" i="8"/>
  <c r="AF49" i="8"/>
  <c r="AV49" i="8"/>
  <c r="BL49" i="8"/>
  <c r="AJ53" i="8"/>
  <c r="AF54" i="8"/>
  <c r="AV54" i="8"/>
  <c r="BL57" i="8"/>
  <c r="AB38" i="8"/>
  <c r="BP44" i="8"/>
  <c r="BL45" i="8"/>
  <c r="AJ48" i="8"/>
  <c r="BP48" i="8"/>
  <c r="AJ50" i="8"/>
  <c r="BH44" i="8"/>
  <c r="AB45" i="8"/>
  <c r="AV48" i="8"/>
  <c r="AX49" i="8"/>
  <c r="AZ49" i="8" s="1"/>
  <c r="V49" i="8" s="1"/>
  <c r="AN53" i="8"/>
  <c r="BP57" i="8"/>
  <c r="AX44" i="8"/>
  <c r="AZ44" i="8" s="1"/>
  <c r="V44" i="8" s="1"/>
  <c r="BP45" i="8"/>
  <c r="BZ45" i="8"/>
  <c r="CB45" i="8" s="1"/>
  <c r="W45" i="8" s="1"/>
  <c r="BZ48" i="8"/>
  <c r="CB48" i="8" s="1"/>
  <c r="W48" i="8" s="1"/>
  <c r="AB48" i="8"/>
  <c r="BP50" i="8"/>
  <c r="BH53" i="8"/>
  <c r="BX53" i="8"/>
  <c r="BD54" i="8"/>
  <c r="BT54" i="8"/>
  <c r="AJ57" i="8"/>
  <c r="AX53" i="8"/>
  <c r="AZ53" i="8" s="1"/>
  <c r="V53" i="8" s="1"/>
  <c r="AV62" i="8"/>
  <c r="AX50" i="8"/>
  <c r="AZ50" i="8" s="1"/>
  <c r="V50" i="8" s="1"/>
  <c r="AF52" i="8"/>
  <c r="BZ54" i="8"/>
  <c r="CB54" i="8" s="1"/>
  <c r="W54" i="8" s="1"/>
  <c r="AB56" i="8"/>
  <c r="AX58" i="8"/>
  <c r="BH58" i="8"/>
  <c r="AX59" i="8"/>
  <c r="AZ59" i="8" s="1"/>
  <c r="V59" i="8" s="1"/>
  <c r="AX47" i="8"/>
  <c r="AZ47" i="8" s="1"/>
  <c r="V47" i="8" s="1"/>
  <c r="AB53" i="8"/>
  <c r="AX55" i="8"/>
  <c r="AZ55" i="8" s="1"/>
  <c r="V55" i="8" s="1"/>
  <c r="BT58" i="8"/>
  <c r="AN62" i="8"/>
  <c r="BT62" i="8"/>
  <c r="AZ64" i="8"/>
  <c r="V64" i="8" s="1"/>
  <c r="BP71" i="8"/>
  <c r="T72" i="8"/>
  <c r="AB50" i="8"/>
  <c r="AX52" i="8"/>
  <c r="AZ52" i="8" s="1"/>
  <c r="V52" i="8" s="1"/>
  <c r="BZ56" i="8"/>
  <c r="CB56" i="8" s="1"/>
  <c r="W56" i="8" s="1"/>
  <c r="AX62" i="8"/>
  <c r="AZ62" i="8" s="1"/>
  <c r="V62" i="8" s="1"/>
  <c r="AJ63" i="8"/>
  <c r="AF67" i="8"/>
  <c r="AV67" i="8"/>
  <c r="AJ71" i="8"/>
  <c r="AX57" i="8"/>
  <c r="AZ57" i="8" s="1"/>
  <c r="V57" i="8" s="1"/>
  <c r="BL58" i="8"/>
  <c r="AF62" i="8"/>
  <c r="BL62" i="8"/>
  <c r="U68" i="8"/>
  <c r="BX58" i="8"/>
  <c r="AR62" i="8"/>
  <c r="BX62" i="8"/>
  <c r="AX63" i="8"/>
  <c r="AZ63" i="8" s="1"/>
  <c r="V63" i="8" s="1"/>
  <c r="BD62" i="8"/>
  <c r="BD67" i="8"/>
  <c r="BH71" i="8"/>
  <c r="BX71" i="8"/>
  <c r="BP58" i="8"/>
  <c r="AX61" i="8"/>
  <c r="AZ61" i="8" s="1"/>
  <c r="V61" i="8" s="1"/>
  <c r="AJ62" i="8"/>
  <c r="BP62" i="8"/>
  <c r="AR71" i="8"/>
  <c r="AX69" i="8"/>
  <c r="AZ69" i="8" s="1"/>
  <c r="V69" i="8" s="1"/>
  <c r="AX66" i="8"/>
  <c r="AZ66" i="8" s="1"/>
  <c r="V66" i="8" s="1"/>
  <c r="AX73" i="8"/>
  <c r="AZ73" i="8" s="1"/>
  <c r="V73" i="8" s="1"/>
  <c r="AN74" i="8"/>
  <c r="BD74" i="8"/>
  <c r="BT74" i="8"/>
  <c r="AR77" i="8"/>
  <c r="BX77" i="8"/>
  <c r="AB78" i="8"/>
  <c r="AR78" i="8"/>
  <c r="BH78" i="8"/>
  <c r="BX78" i="8"/>
  <c r="BD82" i="8"/>
  <c r="BT82" i="8"/>
  <c r="T84" i="8"/>
  <c r="BD86" i="8"/>
  <c r="BT86" i="8"/>
  <c r="BZ67" i="8"/>
  <c r="CB67" i="8" s="1"/>
  <c r="W67" i="8" s="1"/>
  <c r="AX71" i="8"/>
  <c r="AZ71" i="8" s="1"/>
  <c r="V71" i="8" s="1"/>
  <c r="BL73" i="8"/>
  <c r="AN86" i="8"/>
  <c r="AJ87" i="8"/>
  <c r="AX60" i="8"/>
  <c r="AZ60" i="8" s="1"/>
  <c r="V60" i="8" s="1"/>
  <c r="BZ64" i="8"/>
  <c r="CB64" i="8" s="1"/>
  <c r="W64" i="8" s="1"/>
  <c r="AX68" i="8"/>
  <c r="AZ68" i="8" s="1"/>
  <c r="V68" i="8" s="1"/>
  <c r="BZ72" i="8"/>
  <c r="CB72" i="8" s="1"/>
  <c r="W72" i="8" s="1"/>
  <c r="AR73" i="8"/>
  <c r="BX73" i="8"/>
  <c r="AB74" i="8"/>
  <c r="AR74" i="8"/>
  <c r="BH74" i="8"/>
  <c r="BX74" i="8"/>
  <c r="AJ77" i="8"/>
  <c r="BP77" i="8"/>
  <c r="AF78" i="8"/>
  <c r="AV78" i="8"/>
  <c r="BL78" i="8"/>
  <c r="BH82" i="8"/>
  <c r="BX82" i="8"/>
  <c r="BH86" i="8"/>
  <c r="BX86" i="8"/>
  <c r="AB71" i="8"/>
  <c r="AX70" i="8"/>
  <c r="AZ70" i="8" s="1"/>
  <c r="V70" i="8" s="1"/>
  <c r="BP73" i="8"/>
  <c r="AF74" i="8"/>
  <c r="AV74" i="8"/>
  <c r="BL74" i="8"/>
  <c r="AJ78" i="8"/>
  <c r="AX78" i="8"/>
  <c r="AZ78" i="8" s="1"/>
  <c r="V78" i="8" s="1"/>
  <c r="T79" i="8"/>
  <c r="BL82" i="8"/>
  <c r="T90" i="8"/>
  <c r="AB73" i="8"/>
  <c r="AV73" i="8"/>
  <c r="AZ79" i="8"/>
  <c r="V79" i="8" s="1"/>
  <c r="AF82" i="8"/>
  <c r="AV82" i="8"/>
  <c r="U84" i="8"/>
  <c r="AF86" i="8"/>
  <c r="AV86" i="8"/>
  <c r="T89" i="8"/>
  <c r="BH73" i="8"/>
  <c r="AJ74" i="8"/>
  <c r="AX74" i="8"/>
  <c r="AZ74" i="8" s="1"/>
  <c r="V74" i="8" s="1"/>
  <c r="BP74" i="8"/>
  <c r="AX77" i="8"/>
  <c r="AZ77" i="8" s="1"/>
  <c r="V77" i="8" s="1"/>
  <c r="AN78" i="8"/>
  <c r="BD78" i="8"/>
  <c r="BP82" i="8"/>
  <c r="BP86" i="8"/>
  <c r="AX76" i="8"/>
  <c r="AZ76" i="8" s="1"/>
  <c r="V76" i="8" s="1"/>
  <c r="BZ80" i="8"/>
  <c r="CB80" i="8" s="1"/>
  <c r="W80" i="8" s="1"/>
  <c r="AB82" i="8"/>
  <c r="AX84" i="8"/>
  <c r="AZ84" i="8" s="1"/>
  <c r="V84" i="8" s="1"/>
  <c r="BL87" i="8"/>
  <c r="AJ88" i="8"/>
  <c r="BP88" i="8"/>
  <c r="BZ93" i="8"/>
  <c r="CB93" i="8" s="1"/>
  <c r="W93" i="8" s="1"/>
  <c r="BL96" i="8"/>
  <c r="BH99" i="8"/>
  <c r="AR100" i="8"/>
  <c r="BX105" i="8"/>
  <c r="AX81" i="8"/>
  <c r="AZ81" i="8" s="1"/>
  <c r="V81" i="8" s="1"/>
  <c r="AB87" i="8"/>
  <c r="BD87" i="8"/>
  <c r="AF91" i="8"/>
  <c r="BL91" i="8"/>
  <c r="BX95" i="8"/>
  <c r="T97" i="8"/>
  <c r="BZ98" i="8"/>
  <c r="CB98" i="8" s="1"/>
  <c r="W98" i="8" s="1"/>
  <c r="BZ82" i="8"/>
  <c r="CB82" i="8" s="1"/>
  <c r="W82" i="8" s="1"/>
  <c r="AX86" i="8"/>
  <c r="AZ86" i="8" s="1"/>
  <c r="V86" i="8" s="1"/>
  <c r="AX75" i="8"/>
  <c r="AZ75" i="8" s="1"/>
  <c r="V75" i="8" s="1"/>
  <c r="BZ79" i="8"/>
  <c r="CB79" i="8" s="1"/>
  <c r="W79" i="8" s="1"/>
  <c r="BD91" i="8"/>
  <c r="AF92" i="8"/>
  <c r="AV92" i="8"/>
  <c r="BL92" i="8"/>
  <c r="BP95" i="8"/>
  <c r="AJ96" i="8"/>
  <c r="AV104" i="8"/>
  <c r="BP105" i="8"/>
  <c r="AB86" i="8"/>
  <c r="AB88" i="8"/>
  <c r="AR88" i="8"/>
  <c r="AJ91" i="8"/>
  <c r="BP91" i="8"/>
  <c r="AJ95" i="8"/>
  <c r="AX85" i="8"/>
  <c r="AZ85" i="8" s="1"/>
  <c r="V85" i="8" s="1"/>
  <c r="AX92" i="8"/>
  <c r="AZ92" i="8" s="1"/>
  <c r="V92" i="8" s="1"/>
  <c r="AX106" i="8"/>
  <c r="AZ106" i="8" s="1"/>
  <c r="V106" i="8" s="1"/>
  <c r="AF88" i="8"/>
  <c r="AV88" i="8"/>
  <c r="BL88" i="8"/>
  <c r="BZ88" i="8"/>
  <c r="CB88" i="8" s="1"/>
  <c r="W88" i="8" s="1"/>
  <c r="BZ91" i="8"/>
  <c r="CB91" i="8" s="1"/>
  <c r="W91" i="8" s="1"/>
  <c r="AB91" i="8"/>
  <c r="BH91" i="8"/>
  <c r="AZ93" i="8"/>
  <c r="V93" i="8" s="1"/>
  <c r="AZ95" i="8"/>
  <c r="V95" i="8" s="1"/>
  <c r="BH96" i="8"/>
  <c r="BX96" i="8"/>
  <c r="AF99" i="8"/>
  <c r="BD99" i="8"/>
  <c r="BL100" i="8"/>
  <c r="AB102" i="8"/>
  <c r="AX102" i="8"/>
  <c r="AZ102" i="8" s="1"/>
  <c r="V102" i="8" s="1"/>
  <c r="BL102" i="8"/>
  <c r="AX103" i="8"/>
  <c r="AZ103" i="8" s="1"/>
  <c r="V103" i="8" s="1"/>
  <c r="AJ105" i="8"/>
  <c r="AX89" i="8"/>
  <c r="AZ89" i="8" s="1"/>
  <c r="V89" i="8" s="1"/>
  <c r="AB95" i="8"/>
  <c r="AX97" i="8"/>
  <c r="AZ97" i="8" s="1"/>
  <c r="V97" i="8" s="1"/>
  <c r="AX99" i="8"/>
  <c r="AZ99" i="8" s="1"/>
  <c r="V99" i="8" s="1"/>
  <c r="BZ107" i="8"/>
  <c r="CB107" i="8" s="1"/>
  <c r="W107" i="8" s="1"/>
  <c r="AB107" i="8"/>
  <c r="AV111" i="8"/>
  <c r="AV116" i="8"/>
  <c r="BT116" i="8"/>
  <c r="AB117" i="8"/>
  <c r="BZ90" i="8"/>
  <c r="CB90" i="8" s="1"/>
  <c r="W90" i="8" s="1"/>
  <c r="AX94" i="8"/>
  <c r="AZ94" i="8" s="1"/>
  <c r="V94" i="8" s="1"/>
  <c r="AR99" i="8"/>
  <c r="BX102" i="8"/>
  <c r="BD103" i="8"/>
  <c r="BZ95" i="8"/>
  <c r="CB95" i="8" s="1"/>
  <c r="W95" i="8" s="1"/>
  <c r="AJ99" i="8"/>
  <c r="BP102" i="8"/>
  <c r="AX104" i="8"/>
  <c r="AZ104" i="8" s="1"/>
  <c r="V104" i="8" s="1"/>
  <c r="AN106" i="8"/>
  <c r="AR107" i="8"/>
  <c r="AR110" i="8"/>
  <c r="U112" i="8"/>
  <c r="AN114" i="8"/>
  <c r="AJ115" i="8"/>
  <c r="AN116" i="8"/>
  <c r="BL116" i="8"/>
  <c r="AX96" i="8"/>
  <c r="AZ96" i="8" s="1"/>
  <c r="V96" i="8" s="1"/>
  <c r="BH102" i="8"/>
  <c r="BZ111" i="8"/>
  <c r="CB111" i="8" s="1"/>
  <c r="W111" i="8" s="1"/>
  <c r="BZ114" i="8"/>
  <c r="CB114" i="8" s="1"/>
  <c r="W114" i="8" s="1"/>
  <c r="BZ105" i="8"/>
  <c r="CB105" i="8" s="1"/>
  <c r="W105" i="8" s="1"/>
  <c r="BH107" i="8"/>
  <c r="T109" i="8"/>
  <c r="U109" i="8"/>
  <c r="AZ110" i="8"/>
  <c r="V110" i="8" s="1"/>
  <c r="BD111" i="8"/>
  <c r="T112" i="8"/>
  <c r="BT114" i="8"/>
  <c r="AF116" i="8"/>
  <c r="BD116" i="8"/>
  <c r="AR117" i="8"/>
  <c r="BX99" i="8"/>
  <c r="AX100" i="8"/>
  <c r="AZ100" i="8" s="1"/>
  <c r="V100" i="8" s="1"/>
  <c r="AX101" i="8"/>
  <c r="AZ101" i="8" s="1"/>
  <c r="V101" i="8" s="1"/>
  <c r="AR102" i="8"/>
  <c r="AB103" i="8"/>
  <c r="AN103" i="8"/>
  <c r="BT103" i="8"/>
  <c r="BT106" i="8"/>
  <c r="AJ107" i="8"/>
  <c r="BZ115" i="8"/>
  <c r="CB115" i="8" s="1"/>
  <c r="W115" i="8" s="1"/>
  <c r="AB115" i="8"/>
  <c r="BP99" i="8"/>
  <c r="AJ102" i="8"/>
  <c r="AN104" i="8"/>
  <c r="AB105" i="8"/>
  <c r="BL106" i="8"/>
  <c r="T108" i="8"/>
  <c r="BZ109" i="8"/>
  <c r="CB109" i="8" s="1"/>
  <c r="W109" i="8" s="1"/>
  <c r="BP110" i="8"/>
  <c r="AF111" i="8"/>
  <c r="BT111" i="8"/>
  <c r="BD114" i="8"/>
  <c r="BP115" i="8"/>
  <c r="BZ108" i="8"/>
  <c r="CB108" i="8" s="1"/>
  <c r="W108" i="8" s="1"/>
  <c r="AB110" i="8"/>
  <c r="AF114" i="8"/>
  <c r="BZ116" i="8"/>
  <c r="CB116" i="8" s="1"/>
  <c r="W116" i="8" s="1"/>
  <c r="BZ113" i="8"/>
  <c r="CB113" i="8" s="1"/>
  <c r="W113" i="8" s="1"/>
  <c r="AX117" i="8"/>
  <c r="AZ117" i="8" s="1"/>
  <c r="V117" i="8" s="1"/>
  <c r="BZ110" i="8"/>
  <c r="CB110" i="8" s="1"/>
  <c r="W110" i="8" s="1"/>
  <c r="U29" i="8" l="1"/>
  <c r="T58" i="8"/>
  <c r="T104" i="8"/>
  <c r="T111" i="8"/>
  <c r="U115" i="8"/>
  <c r="U104" i="8"/>
  <c r="U70" i="8"/>
  <c r="T37" i="8"/>
  <c r="T100" i="8"/>
  <c r="X80" i="8"/>
  <c r="U17" i="8"/>
  <c r="X17" i="8" s="1"/>
  <c r="T63" i="8"/>
  <c r="U66" i="8"/>
  <c r="U67" i="8"/>
  <c r="U37" i="8"/>
  <c r="U20" i="8"/>
  <c r="X20" i="8" s="1"/>
  <c r="U42" i="8"/>
  <c r="U56" i="8"/>
  <c r="T106" i="8"/>
  <c r="T18" i="8"/>
  <c r="T31" i="8"/>
  <c r="T105" i="8"/>
  <c r="BZ29" i="8"/>
  <c r="CB29" i="8" s="1"/>
  <c r="W29" i="8" s="1"/>
  <c r="BZ77" i="8"/>
  <c r="CB77" i="8" s="1"/>
  <c r="W77" i="8" s="1"/>
  <c r="BZ76" i="8"/>
  <c r="CB76" i="8" s="1"/>
  <c r="W76" i="8" s="1"/>
  <c r="X76" i="8" s="1"/>
  <c r="BZ96" i="8"/>
  <c r="CB96" i="8" s="1"/>
  <c r="W96" i="8" s="1"/>
  <c r="BZ74" i="8"/>
  <c r="CB74" i="8" s="1"/>
  <c r="W74" i="8" s="1"/>
  <c r="T85" i="8"/>
  <c r="BZ63" i="8"/>
  <c r="CB63" i="8" s="1"/>
  <c r="W63" i="8" s="1"/>
  <c r="BZ28" i="8"/>
  <c r="CB28" i="8" s="1"/>
  <c r="W28" i="8" s="1"/>
  <c r="BZ104" i="8"/>
  <c r="CB104" i="8" s="1"/>
  <c r="W104" i="8" s="1"/>
  <c r="BZ94" i="8"/>
  <c r="CB94" i="8" s="1"/>
  <c r="W94" i="8" s="1"/>
  <c r="X94" i="8" s="1"/>
  <c r="BZ81" i="8"/>
  <c r="CB81" i="8" s="1"/>
  <c r="W81" i="8" s="1"/>
  <c r="BZ35" i="8"/>
  <c r="CB35" i="8" s="1"/>
  <c r="W35" i="8" s="1"/>
  <c r="BZ78" i="8"/>
  <c r="CB78" i="8" s="1"/>
  <c r="W78" i="8" s="1"/>
  <c r="BZ84" i="8"/>
  <c r="CB84" i="8" s="1"/>
  <c r="W84" i="8" s="1"/>
  <c r="X84" i="8" s="1"/>
  <c r="BZ60" i="8"/>
  <c r="CB60" i="8" s="1"/>
  <c r="W60" i="8" s="1"/>
  <c r="X60" i="8" s="1"/>
  <c r="BZ31" i="8"/>
  <c r="CB31" i="8" s="1"/>
  <c r="W31" i="8" s="1"/>
  <c r="BZ38" i="8"/>
  <c r="CB38" i="8" s="1"/>
  <c r="W38" i="8" s="1"/>
  <c r="BZ23" i="8"/>
  <c r="CB23" i="8" s="1"/>
  <c r="W23" i="8" s="1"/>
  <c r="BZ117" i="8"/>
  <c r="CB117" i="8" s="1"/>
  <c r="W117" i="8" s="1"/>
  <c r="BZ85" i="8"/>
  <c r="CB85" i="8" s="1"/>
  <c r="W85" i="8" s="1"/>
  <c r="BZ86" i="8"/>
  <c r="CB86" i="8" s="1"/>
  <c r="W86" i="8" s="1"/>
  <c r="BZ69" i="8"/>
  <c r="CB69" i="8" s="1"/>
  <c r="W69" i="8" s="1"/>
  <c r="X69" i="8" s="1"/>
  <c r="U18" i="8"/>
  <c r="X93" i="8"/>
  <c r="U22" i="8"/>
  <c r="U88" i="8"/>
  <c r="U71" i="8"/>
  <c r="U63" i="8"/>
  <c r="U107" i="8"/>
  <c r="U100" i="8"/>
  <c r="U44" i="8"/>
  <c r="U52" i="8"/>
  <c r="X98" i="8"/>
  <c r="U114" i="8"/>
  <c r="U19" i="8"/>
  <c r="U85" i="8"/>
  <c r="U38" i="8"/>
  <c r="U95" i="8"/>
  <c r="X65" i="8"/>
  <c r="U92" i="8"/>
  <c r="T22" i="8"/>
  <c r="T19" i="8"/>
  <c r="T77" i="8"/>
  <c r="T70" i="8"/>
  <c r="T39" i="8"/>
  <c r="T52" i="8"/>
  <c r="T43" i="8"/>
  <c r="U34" i="8"/>
  <c r="U116" i="8"/>
  <c r="U26" i="8"/>
  <c r="U73" i="8"/>
  <c r="U57" i="8"/>
  <c r="U110" i="8"/>
  <c r="U103" i="8"/>
  <c r="U105" i="8"/>
  <c r="U53" i="8"/>
  <c r="U41" i="8"/>
  <c r="U77" i="8"/>
  <c r="U50" i="8"/>
  <c r="U30" i="8"/>
  <c r="U58" i="8"/>
  <c r="U35" i="8"/>
  <c r="U81" i="8"/>
  <c r="X79" i="8"/>
  <c r="X25" i="8"/>
  <c r="U106" i="8"/>
  <c r="U96" i="8"/>
  <c r="U27" i="8"/>
  <c r="X32" i="8"/>
  <c r="U102" i="8"/>
  <c r="T96" i="8"/>
  <c r="T50" i="8"/>
  <c r="T42" i="8"/>
  <c r="T41" i="8"/>
  <c r="X113" i="8"/>
  <c r="T67" i="8"/>
  <c r="X64" i="8"/>
  <c r="T34" i="8"/>
  <c r="T33" i="8"/>
  <c r="T26" i="8"/>
  <c r="T116" i="8"/>
  <c r="T92" i="8"/>
  <c r="T87" i="8"/>
  <c r="T62" i="8"/>
  <c r="T45" i="8"/>
  <c r="T27" i="8"/>
  <c r="T23" i="8"/>
  <c r="T81" i="8"/>
  <c r="T114" i="8"/>
  <c r="T56" i="8"/>
  <c r="T54" i="8"/>
  <c r="T28" i="8"/>
  <c r="T66" i="8"/>
  <c r="T44" i="8"/>
  <c r="X83" i="8"/>
  <c r="X51" i="8"/>
  <c r="T99" i="8"/>
  <c r="X40" i="8"/>
  <c r="X24" i="8"/>
  <c r="BZ92" i="8"/>
  <c r="CB92" i="8" s="1"/>
  <c r="W92" i="8" s="1"/>
  <c r="U86" i="8"/>
  <c r="BZ18" i="8"/>
  <c r="CB18" i="8" s="1"/>
  <c r="W18" i="8" s="1"/>
  <c r="X109" i="8"/>
  <c r="T107" i="8"/>
  <c r="T88" i="8"/>
  <c r="BZ97" i="8"/>
  <c r="CB97" i="8" s="1"/>
  <c r="T71" i="8"/>
  <c r="BZ50" i="8"/>
  <c r="CB50" i="8" s="1"/>
  <c r="W50" i="8" s="1"/>
  <c r="U45" i="8"/>
  <c r="T86" i="8"/>
  <c r="U62" i="8"/>
  <c r="X46" i="8"/>
  <c r="T110" i="8"/>
  <c r="T103" i="8"/>
  <c r="BZ106" i="8"/>
  <c r="CB106" i="8" s="1"/>
  <c r="W106" i="8" s="1"/>
  <c r="BZ100" i="8"/>
  <c r="CB100" i="8" s="1"/>
  <c r="W100" i="8" s="1"/>
  <c r="BZ102" i="8"/>
  <c r="CB102" i="8" s="1"/>
  <c r="W102" i="8" s="1"/>
  <c r="U78" i="8"/>
  <c r="T73" i="8"/>
  <c r="BZ66" i="8"/>
  <c r="CB66" i="8" s="1"/>
  <c r="W66" i="8" s="1"/>
  <c r="BZ75" i="8"/>
  <c r="CB75" i="8" s="1"/>
  <c r="U82" i="8"/>
  <c r="BZ61" i="8"/>
  <c r="CB61" i="8" s="1"/>
  <c r="BZ68" i="8"/>
  <c r="CB68" i="8" s="1"/>
  <c r="BZ73" i="8"/>
  <c r="CB73" i="8" s="1"/>
  <c r="W73" i="8" s="1"/>
  <c r="U54" i="8"/>
  <c r="BZ49" i="8"/>
  <c r="CB49" i="8" s="1"/>
  <c r="W49" i="8" s="1"/>
  <c r="BZ52" i="8"/>
  <c r="CB52" i="8" s="1"/>
  <c r="W52" i="8" s="1"/>
  <c r="T49" i="8"/>
  <c r="U49" i="8"/>
  <c r="BZ44" i="8"/>
  <c r="CB44" i="8" s="1"/>
  <c r="W44" i="8" s="1"/>
  <c r="T30" i="8"/>
  <c r="X108" i="8"/>
  <c r="T115" i="8"/>
  <c r="X112" i="8"/>
  <c r="BZ99" i="8"/>
  <c r="CB99" i="8" s="1"/>
  <c r="W99" i="8" s="1"/>
  <c r="T102" i="8"/>
  <c r="U91" i="8"/>
  <c r="T82" i="8"/>
  <c r="X90" i="8"/>
  <c r="U74" i="8"/>
  <c r="X72" i="8"/>
  <c r="T53" i="8"/>
  <c r="AZ58" i="8"/>
  <c r="V58" i="8" s="1"/>
  <c r="BZ58" i="8"/>
  <c r="CB58" i="8" s="1"/>
  <c r="W58" i="8" s="1"/>
  <c r="BZ62" i="8"/>
  <c r="CB62" i="8" s="1"/>
  <c r="W62" i="8" s="1"/>
  <c r="T38" i="8"/>
  <c r="BZ43" i="8"/>
  <c r="CB43" i="8" s="1"/>
  <c r="W43" i="8" s="1"/>
  <c r="BZ36" i="8"/>
  <c r="CB36" i="8" s="1"/>
  <c r="W36" i="8" s="1"/>
  <c r="X36" i="8" s="1"/>
  <c r="BZ19" i="8"/>
  <c r="CB19" i="8" s="1"/>
  <c r="W19" i="8" s="1"/>
  <c r="BZ33" i="8"/>
  <c r="CB33" i="8" s="1"/>
  <c r="W33" i="8" s="1"/>
  <c r="U111" i="8"/>
  <c r="T117" i="8"/>
  <c r="BZ89" i="8"/>
  <c r="CB89" i="8" s="1"/>
  <c r="BZ59" i="8"/>
  <c r="CB59" i="8" s="1"/>
  <c r="U39" i="8"/>
  <c r="BZ21" i="8"/>
  <c r="CB21" i="8" s="1"/>
  <c r="U99" i="8"/>
  <c r="T91" i="8"/>
  <c r="BZ101" i="8"/>
  <c r="CB101" i="8" s="1"/>
  <c r="U87" i="8"/>
  <c r="T74" i="8"/>
  <c r="BZ71" i="8"/>
  <c r="CB71" i="8" s="1"/>
  <c r="W71" i="8" s="1"/>
  <c r="BZ57" i="8"/>
  <c r="CB57" i="8" s="1"/>
  <c r="W57" i="8" s="1"/>
  <c r="BZ55" i="8"/>
  <c r="CB55" i="8" s="1"/>
  <c r="U43" i="8"/>
  <c r="U31" i="8"/>
  <c r="U23" i="8"/>
  <c r="BZ103" i="8"/>
  <c r="CB103" i="8" s="1"/>
  <c r="W103" i="8" s="1"/>
  <c r="T95" i="8"/>
  <c r="T78" i="8"/>
  <c r="BZ70" i="8"/>
  <c r="CB70" i="8" s="1"/>
  <c r="W70" i="8" s="1"/>
  <c r="T48" i="8"/>
  <c r="U48" i="8"/>
  <c r="T57" i="8"/>
  <c r="BZ53" i="8"/>
  <c r="CB53" i="8" s="1"/>
  <c r="W53" i="8" s="1"/>
  <c r="BZ47" i="8"/>
  <c r="CB47" i="8" s="1"/>
  <c r="X29" i="8" l="1"/>
  <c r="X28" i="8"/>
  <c r="X34" i="8"/>
  <c r="X104" i="8"/>
  <c r="X35" i="8"/>
  <c r="X117" i="8"/>
  <c r="W55" i="8"/>
  <c r="X55" i="8" s="1"/>
  <c r="W59" i="8"/>
  <c r="X59" i="8" s="1"/>
  <c r="W21" i="8"/>
  <c r="X21" i="8" s="1"/>
  <c r="W89" i="8"/>
  <c r="X89" i="8" s="1"/>
  <c r="W68" i="8"/>
  <c r="X68" i="8" s="1"/>
  <c r="W47" i="8"/>
  <c r="X47" i="8" s="1"/>
  <c r="W61" i="8"/>
  <c r="X61" i="8" s="1"/>
  <c r="W101" i="8"/>
  <c r="X101" i="8" s="1"/>
  <c r="W75" i="8"/>
  <c r="X75" i="8" s="1"/>
  <c r="W97" i="8"/>
  <c r="X97" i="8" s="1"/>
  <c r="X110" i="8"/>
  <c r="X111" i="8"/>
  <c r="B8" i="8"/>
  <c r="X18" i="8"/>
  <c r="X115" i="8"/>
  <c r="X67" i="8"/>
  <c r="X37" i="8"/>
  <c r="X39" i="8"/>
  <c r="X54" i="8"/>
  <c r="X63" i="8"/>
  <c r="X42" i="8"/>
  <c r="X100" i="8"/>
  <c r="X26" i="8"/>
  <c r="X22" i="8"/>
  <c r="X105" i="8"/>
  <c r="X56" i="8"/>
  <c r="X114" i="8"/>
  <c r="X31" i="8"/>
  <c r="X52" i="8"/>
  <c r="X85" i="8"/>
  <c r="X23" i="8"/>
  <c r="X87" i="8"/>
  <c r="X81" i="8"/>
  <c r="X71" i="8"/>
  <c r="X88" i="8"/>
  <c r="X107" i="8"/>
  <c r="X57" i="8"/>
  <c r="X38" i="8"/>
  <c r="X102" i="8"/>
  <c r="X49" i="8"/>
  <c r="X19" i="8"/>
  <c r="X30" i="8"/>
  <c r="X41" i="8"/>
  <c r="X82" i="8"/>
  <c r="X116" i="8"/>
  <c r="X77" i="8"/>
  <c r="X96" i="8"/>
  <c r="X95" i="8"/>
  <c r="X27" i="8"/>
  <c r="X70" i="8"/>
  <c r="X45" i="8"/>
  <c r="X92" i="8"/>
  <c r="X66" i="8"/>
  <c r="X43" i="8"/>
  <c r="X103" i="8"/>
  <c r="X58" i="8"/>
  <c r="X106" i="8"/>
  <c r="X78" i="8"/>
  <c r="X86" i="8"/>
  <c r="X91" i="8"/>
  <c r="X62" i="8"/>
  <c r="X74" i="8"/>
  <c r="X48" i="8"/>
  <c r="X44" i="8"/>
  <c r="X50" i="8"/>
  <c r="X33" i="8"/>
  <c r="X99" i="8"/>
  <c r="X53" i="8"/>
  <c r="X73" i="8"/>
  <c r="B9" i="8" l="1"/>
  <c r="B10" i="8" s="1"/>
  <c r="N7" i="2"/>
  <c r="C15" i="2"/>
  <c r="U15" i="2" s="1"/>
  <c r="B10" i="2"/>
  <c r="H9" i="2"/>
  <c r="R15" i="2" l="1"/>
  <c r="V15" i="2"/>
  <c r="W15" i="2"/>
  <c r="Z15" i="2"/>
  <c r="X15" i="2"/>
  <c r="Q15" i="2"/>
  <c r="Y15" i="2"/>
  <c r="T15" i="2"/>
  <c r="AB15" i="2"/>
  <c r="S15" i="2"/>
  <c r="AA15" i="2"/>
  <c r="B9" i="2" l="1"/>
  <c r="B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WSP</author>
    <author>ISPD</author>
    <author>tc={F54073B4-CCC7-4178-AEB8-6B85616DFC1E}</author>
  </authors>
  <commentList>
    <comment ref="D13" authorId="0" shapeId="0" xr:uid="{95D80547-CF26-4A38-AD1F-C4EEF6E8054E}">
      <text>
        <r>
          <rPr>
            <sz val="9"/>
            <color indexed="81"/>
            <rFont val="Tahoma"/>
            <family val="2"/>
          </rPr>
          <t>Assumption that wages are paid out end of month</t>
        </r>
      </text>
    </comment>
    <comment ref="W13" authorId="1" shapeId="0" xr:uid="{5DD179DC-1C86-43AB-8D25-800B4E0A0AFC}">
      <text>
        <r>
          <rPr>
            <sz val="9"/>
            <color indexed="81"/>
            <rFont val="Tahoma"/>
            <family val="2"/>
          </rPr>
          <t xml:space="preserve">This will be computed based on what is filled in for date of birth and gross monthly salary, and may not be the final payouts to be received due to the CPF salary ceiling
</t>
        </r>
      </text>
    </comment>
    <comment ref="AC13" authorId="1" shapeId="0" xr:uid="{4D57C5A3-6DEA-43E5-8E7F-D25F9CF3A5FC}">
      <text>
        <r>
          <rPr>
            <sz val="9"/>
            <color indexed="81"/>
            <rFont val="Tahoma"/>
            <family val="2"/>
          </rPr>
          <t>Total payouts will be capped at CPF total annual wage ceiling of $102,000</t>
        </r>
      </text>
    </comment>
    <comment ref="Q14" authorId="2" shapeId="0" xr:uid="{F54073B4-CCC7-4178-AEB8-6B85616DFC1E}">
      <text>
        <t>[Threaded comment]
Your version of Excel allows you to read this threaded comment; however, any edits to it will get removed if the file is opened in a newer version of Excel. Learn more: https://go.microsoft.com/fwlink/?linkid=870924
Comment:
    Basis date is 31 Jan or 1st Jan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Kiat Khong OOI (IRAS)</author>
  </authors>
  <commentList>
    <comment ref="D15" authorId="0" shapeId="0" xr:uid="{CE9F1F1B-FADC-4827-9BE5-C641C7236F08}">
      <text>
        <r>
          <rPr>
            <sz val="9"/>
            <color indexed="81"/>
            <rFont val="Tahoma"/>
            <family val="2"/>
          </rPr>
          <t>Leave this cell blank if you have indicated "No" for bonuses paid</t>
        </r>
      </text>
    </comment>
    <comment ref="E15" authorId="0" shapeId="0" xr:uid="{68B57EAE-4657-443D-9C2E-08FDCFB4CE49}">
      <text>
        <r>
          <rPr>
            <sz val="9"/>
            <color indexed="81"/>
            <rFont val="Tahoma"/>
            <family val="2"/>
          </rPr>
          <t>Leave this cell blank if you have indicated "No" for bonuses paid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Kiat Khong OOI (IRAS)</author>
  </authors>
  <commentList>
    <comment ref="D15" authorId="0" shapeId="0" xr:uid="{A82E263D-3178-4E5D-8544-018EAAE243E1}">
      <text>
        <r>
          <rPr>
            <sz val="9"/>
            <color indexed="81"/>
            <rFont val="Tahoma"/>
            <family val="2"/>
          </rPr>
          <t>Leave this cell blank if you have indicated "No" for bonuses paid</t>
        </r>
      </text>
    </comment>
    <comment ref="E15" authorId="0" shapeId="0" xr:uid="{3FC8BD64-7A25-41AE-AAF8-6B1549943771}">
      <text>
        <r>
          <rPr>
            <sz val="9"/>
            <color indexed="81"/>
            <rFont val="Tahoma"/>
            <family val="2"/>
          </rPr>
          <t>Leave this cell blank if you have indicated "No" for bonuses paid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Kiat Khong OOI (IRAS)</author>
  </authors>
  <commentList>
    <comment ref="D17" authorId="0" shapeId="0" xr:uid="{A9BE71AA-9F70-4F5E-9E47-2CB35FEC6FA8}">
      <text>
        <r>
          <rPr>
            <sz val="9"/>
            <color indexed="81"/>
            <rFont val="Tahoma"/>
            <family val="2"/>
          </rPr>
          <t>Leave this cell blank if you have indicated "No" for bonuses paid</t>
        </r>
      </text>
    </comment>
    <comment ref="E17" authorId="0" shapeId="0" xr:uid="{B17BD127-7A42-4414-8CDE-4D5C78A063D1}">
      <text>
        <r>
          <rPr>
            <sz val="9"/>
            <color indexed="81"/>
            <rFont val="Tahoma"/>
            <family val="2"/>
          </rPr>
          <t>Leave this cell blank if you have indicated "No" for bonuses paid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Kiat Khong OOI (IRAS)</author>
  </authors>
  <commentList>
    <comment ref="D17" authorId="0" shapeId="0" xr:uid="{6EFC35A1-9BAB-4C6D-8700-98883C9D866F}">
      <text>
        <r>
          <rPr>
            <sz val="9"/>
            <color indexed="81"/>
            <rFont val="Tahoma"/>
            <family val="2"/>
          </rPr>
          <t>Leave this cell blank if you have indicated "No" for bonuses paid</t>
        </r>
      </text>
    </comment>
    <comment ref="E17" authorId="0" shapeId="0" xr:uid="{78EF7B2C-A316-4DBE-8CFF-BF24FBDE850D}">
      <text>
        <r>
          <rPr>
            <sz val="9"/>
            <color indexed="81"/>
            <rFont val="Tahoma"/>
            <family val="2"/>
          </rPr>
          <t>Leave this cell blank if you have indicated "No" for bonuses paid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Kiat Khong OOI (IRAS)</author>
  </authors>
  <commentList>
    <comment ref="D17" authorId="0" shapeId="0" xr:uid="{CB4BE036-470C-4AC6-8A18-A2FD05FBDE72}">
      <text>
        <r>
          <rPr>
            <sz val="9"/>
            <color indexed="81"/>
            <rFont val="Tahoma"/>
            <family val="2"/>
          </rPr>
          <t>Leave this cell blank if you have indicated "No" for bonuses paid</t>
        </r>
      </text>
    </comment>
    <comment ref="E17" authorId="0" shapeId="0" xr:uid="{D3CB2AED-C2F8-4033-A05D-78B72E026786}">
      <text>
        <r>
          <rPr>
            <sz val="9"/>
            <color indexed="81"/>
            <rFont val="Tahoma"/>
            <family val="2"/>
          </rPr>
          <t>Leave this cell blank if you have indicated "No" for bonuses paid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tc={2E214E32-0AB3-4B92-9F28-06F5C2BD8481}</author>
  </authors>
  <commentList>
    <comment ref="B1" authorId="0" shapeId="0" xr:uid="{2E214E32-0AB3-4B92-9F28-06F5C2BD8481}">
      <text>
        <t>[Threaded comment]
Your version of Excel allows you to read this threaded comment; however, any edits to it will get removed if the file is opened in a newer version of Excel. Learn more: https://go.microsoft.com/fwlink/?linkid=870924
Comment:
    To update if necessary. Formulas references here rather than hardcoded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<sst xmlns="http://schemas.openxmlformats.org/spreadsheetml/2006/main" count="1088" uniqueCount="207">
  <si>
    <t>CPF Transition Offset Calculator</t>
  </si>
  <si>
    <t>CTO is provided to firms with employees that are Singapore Citizens and Singapore Permanent Residents (aged above 55 to 70 from 1 Jan 2022 to 31 Dec 2022) and payable up to the CPF salary ceiling which is currently $6,000 per month.</t>
  </si>
  <si>
    <t>Instructions: Please fill up cells in light yellow. </t>
  </si>
  <si>
    <t>* Gross wages include all allowances and payments that attract CPF contributions, including basic salary, overtime pay, commissions and bonuses.</t>
  </si>
  <si>
    <t>Table 2 - CTO payouts</t>
  </si>
  <si>
    <t>Estimated Payout 1 (Jan to Jun 2021)</t>
  </si>
  <si>
    <t>Estimated Payout 2 (Jul to Dec 2021)</t>
  </si>
  <si>
    <t>Total Payout for 2021</t>
  </si>
  <si>
    <t>Table 2 - Computation of CTO payouts for Senior Workers</t>
  </si>
  <si>
    <t>Senior Workers</t>
  </si>
  <si>
    <t>Gross wages for Payout 1</t>
  </si>
  <si>
    <t>Gross wages for Payout 2</t>
  </si>
  <si>
    <t>Estimated Payout 1</t>
  </si>
  <si>
    <t>Estimated Payout 2</t>
  </si>
  <si>
    <t>Total Estimated Payouts for 2021</t>
  </si>
  <si>
    <t>S/N</t>
  </si>
  <si>
    <r>
      <t xml:space="preserve">Date of birth
</t>
    </r>
    <r>
      <rPr>
        <sz val="11"/>
        <color theme="1"/>
        <rFont val="Calibri"/>
        <family val="2"/>
        <scheme val="minor"/>
      </rPr>
      <t>(dd-mmm-yyyy)</t>
    </r>
  </si>
  <si>
    <t xml:space="preserve">Age as at Jan-21 </t>
  </si>
  <si>
    <t>Senior Worker 1</t>
  </si>
  <si>
    <t>Senior Worker 2</t>
  </si>
  <si>
    <t>Senior Worker 3</t>
  </si>
  <si>
    <t>Senior Worker 4</t>
  </si>
  <si>
    <t>Senior Worker 5</t>
  </si>
  <si>
    <t>Senior Worker 6</t>
  </si>
  <si>
    <t>Senior Worker 7</t>
  </si>
  <si>
    <t>Senior Worker 8</t>
  </si>
  <si>
    <t>Senior Worker 9</t>
  </si>
  <si>
    <t>Senior Worker 10</t>
  </si>
  <si>
    <t>Senior Worker 11</t>
  </si>
  <si>
    <t>Senior Worker 12</t>
  </si>
  <si>
    <t>Senior Worker 13</t>
  </si>
  <si>
    <t>Senior Worker 14</t>
  </si>
  <si>
    <t>Senior Worker 15</t>
  </si>
  <si>
    <t>Senior Worker 16</t>
  </si>
  <si>
    <t>Senior Worker 17</t>
  </si>
  <si>
    <t>Senior Worker 18</t>
  </si>
  <si>
    <t>Senior Worker 19</t>
  </si>
  <si>
    <t>Senior Worker 20</t>
  </si>
  <si>
    <t>Senior Worker 21</t>
  </si>
  <si>
    <t>Senior Worker 22</t>
  </si>
  <si>
    <t>Senior Worker 23</t>
  </si>
  <si>
    <t>Senior Worker 24</t>
  </si>
  <si>
    <t>Senior Worker 25</t>
  </si>
  <si>
    <t>Senior Worker 26</t>
  </si>
  <si>
    <t>Senior Worker 27</t>
  </si>
  <si>
    <t>Senior Worker 28</t>
  </si>
  <si>
    <t>Senior Worker 29</t>
  </si>
  <si>
    <t>Senior Worker 30</t>
  </si>
  <si>
    <t>Senior Worker 31</t>
  </si>
  <si>
    <t>Senior Worker 32</t>
  </si>
  <si>
    <t>Senior Worker 33</t>
  </si>
  <si>
    <t>Senior Worker 34</t>
  </si>
  <si>
    <t>Senior Worker 35</t>
  </si>
  <si>
    <t>Senior Worker 36</t>
  </si>
  <si>
    <t>Senior Worker 37</t>
  </si>
  <si>
    <t>Senior Worker 38</t>
  </si>
  <si>
    <t>Senior Worker 39</t>
  </si>
  <si>
    <t>Senior Worker 40</t>
  </si>
  <si>
    <t>Senior Worker 41</t>
  </si>
  <si>
    <t>Senior Worker 42</t>
  </si>
  <si>
    <t>Senior Worker 43</t>
  </si>
  <si>
    <t>Senior Worker 44</t>
  </si>
  <si>
    <t>Senior Worker 45</t>
  </si>
  <si>
    <t>Senior Worker 46</t>
  </si>
  <si>
    <t>Senior Worker 47</t>
  </si>
  <si>
    <t>Senior Worker 48</t>
  </si>
  <si>
    <t>Senior Worker 49</t>
  </si>
  <si>
    <t>Senior Worker 50</t>
  </si>
  <si>
    <t>CPF Transition Offset (CTO) Calculator</t>
  </si>
  <si>
    <t>1. The CPF Transition Offset (CTO) Calculator here is a simplified model to illustrate the concept. It may not correspond exactly to what you will be getting: </t>
  </si>
  <si>
    <t>2. Please fill in the cells coloured yellow; please look at the notes embedded in the CTO calculator tab to understand how best to fill in the fields</t>
  </si>
  <si>
    <t xml:space="preserve">3. Please ensure that Table 2 filled in, in order to compute the estimated amount of CTO payout. </t>
  </si>
  <si>
    <t xml:space="preserve">Age </t>
  </si>
  <si>
    <t>Table 1 - CTO payouts</t>
  </si>
  <si>
    <t>Name</t>
  </si>
  <si>
    <t xml:space="preserve">Senior Worker 1 </t>
  </si>
  <si>
    <t xml:space="preserve">Date of Birth </t>
  </si>
  <si>
    <t xml:space="preserve">Senior Workers </t>
  </si>
  <si>
    <t xml:space="preserve">Jan </t>
  </si>
  <si>
    <t>Offset Rate</t>
  </si>
  <si>
    <t xml:space="preserve">Jan Payout </t>
  </si>
  <si>
    <t>Feb</t>
  </si>
  <si>
    <t>QW</t>
  </si>
  <si>
    <t>Mar</t>
  </si>
  <si>
    <t>Apr</t>
  </si>
  <si>
    <t xml:space="preserve">May </t>
  </si>
  <si>
    <t>Jun</t>
  </si>
  <si>
    <t>Jul</t>
  </si>
  <si>
    <t>Aug</t>
  </si>
  <si>
    <t>Sep</t>
  </si>
  <si>
    <t>Oct</t>
  </si>
  <si>
    <t>Nov</t>
  </si>
  <si>
    <t>Dec</t>
  </si>
  <si>
    <t xml:space="preserve">Total Payout </t>
  </si>
  <si>
    <t xml:space="preserve">Payout 1 </t>
  </si>
  <si>
    <t xml:space="preserve">Payout 2 </t>
  </si>
  <si>
    <t xml:space="preserve">Feb Payout </t>
  </si>
  <si>
    <t xml:space="preserve">Mar Payout </t>
  </si>
  <si>
    <t xml:space="preserve">Apr Payout </t>
  </si>
  <si>
    <t xml:space="preserve">May Payout </t>
  </si>
  <si>
    <t xml:space="preserve">Jun Payout </t>
  </si>
  <si>
    <t xml:space="preserve">Jul Payout </t>
  </si>
  <si>
    <t xml:space="preserve">Aug Payout </t>
  </si>
  <si>
    <t xml:space="preserve">Sep Payout </t>
  </si>
  <si>
    <t xml:space="preserve">Oct Payout </t>
  </si>
  <si>
    <t xml:space="preserve">Nov Payout </t>
  </si>
  <si>
    <t xml:space="preserve">Dec Payout </t>
  </si>
  <si>
    <t xml:space="preserve">Employee Information </t>
  </si>
  <si>
    <t>Yes</t>
  </si>
  <si>
    <t>Total Payout for 2022</t>
  </si>
  <si>
    <t>Bonus 1</t>
  </si>
  <si>
    <t>Bonus 2</t>
  </si>
  <si>
    <t>Total Payouts</t>
  </si>
  <si>
    <t>Bonus 2 Payout</t>
  </si>
  <si>
    <t>Bonus 1 Paydate
(dd-mmm-yyyy)</t>
  </si>
  <si>
    <t>Bonus 2  Paydate
(dd-mmm-yyyy)</t>
  </si>
  <si>
    <t xml:space="preserve">Bonus 2 </t>
  </si>
  <si>
    <t xml:space="preserve">Current Wage Ceilings </t>
  </si>
  <si>
    <t>Senior Worker 51</t>
  </si>
  <si>
    <t>Senior Worker 52</t>
  </si>
  <si>
    <t>Senior Worker 53</t>
  </si>
  <si>
    <t>Senior Worker 54</t>
  </si>
  <si>
    <t>Senior Worker 55</t>
  </si>
  <si>
    <t>Senior Worker 56</t>
  </si>
  <si>
    <t>Senior Worker 57</t>
  </si>
  <si>
    <t>Senior Worker 58</t>
  </si>
  <si>
    <t>Senior Worker 59</t>
  </si>
  <si>
    <t>Senior Worker 60</t>
  </si>
  <si>
    <t>Senior Worker 61</t>
  </si>
  <si>
    <t>Senior Worker 62</t>
  </si>
  <si>
    <t>Senior Worker 63</t>
  </si>
  <si>
    <t>Senior Worker 64</t>
  </si>
  <si>
    <t>Senior Worker 65</t>
  </si>
  <si>
    <t>Senior Worker 66</t>
  </si>
  <si>
    <t>Senior Worker 67</t>
  </si>
  <si>
    <t>Senior Worker 68</t>
  </si>
  <si>
    <t>Senior Worker 69</t>
  </si>
  <si>
    <t>Senior Worker 70</t>
  </si>
  <si>
    <t>Senior Worker 71</t>
  </si>
  <si>
    <t>Senior Worker 72</t>
  </si>
  <si>
    <t>Senior Worker 73</t>
  </si>
  <si>
    <t>Senior Worker 74</t>
  </si>
  <si>
    <t>Senior Worker 75</t>
  </si>
  <si>
    <t>Senior Worker 76</t>
  </si>
  <si>
    <t>Senior Worker 77</t>
  </si>
  <si>
    <t>Senior Worker 78</t>
  </si>
  <si>
    <t>Senior Worker 79</t>
  </si>
  <si>
    <t>Senior Worker 80</t>
  </si>
  <si>
    <t>Senior Worker 81</t>
  </si>
  <si>
    <t>Senior Worker 82</t>
  </si>
  <si>
    <t>Senior Worker 83</t>
  </si>
  <si>
    <t>Senior Worker 84</t>
  </si>
  <si>
    <t>Senior Worker 85</t>
  </si>
  <si>
    <t>Senior Worker 86</t>
  </si>
  <si>
    <t>Senior Worker 87</t>
  </si>
  <si>
    <t>Senior Worker 88</t>
  </si>
  <si>
    <t>Senior Worker 89</t>
  </si>
  <si>
    <t>Senior Worker 90</t>
  </si>
  <si>
    <t>Senior Worker 91</t>
  </si>
  <si>
    <t>Senior Worker 92</t>
  </si>
  <si>
    <t>Senior Worker 93</t>
  </si>
  <si>
    <t>Senior Worker 94</t>
  </si>
  <si>
    <t>Senior Worker 95</t>
  </si>
  <si>
    <t>Senior Worker 96</t>
  </si>
  <si>
    <t>Senior Worker 97</t>
  </si>
  <si>
    <t>Senior Worker 98</t>
  </si>
  <si>
    <t>Senior Worker 99</t>
  </si>
  <si>
    <t>Senior Worker 100</t>
  </si>
  <si>
    <t>Total Wage Ceiling</t>
  </si>
  <si>
    <t>Monthly Wage Ceiling</t>
  </si>
  <si>
    <t>CTO Offset Rate</t>
  </si>
  <si>
    <t>Age</t>
  </si>
  <si>
    <t>Sample</t>
  </si>
  <si>
    <t xml:space="preserve">4. The CTO calculator is only applicable to firms with employees (aged above 55 to 70) who receive full CPF contribution rates. </t>
  </si>
  <si>
    <t>Estimated Payout 1 (Jan to Jun 2022)</t>
  </si>
  <si>
    <t>Estimated Payout 2 (Jul to Dec 2022)</t>
  </si>
  <si>
    <t>CPF Transition Offset Calculator for 2022</t>
  </si>
  <si>
    <t xml:space="preserve">Bonus 1 Payout </t>
  </si>
  <si>
    <t xml:space="preserve">Bonuses Paid 
(Yes/No) </t>
  </si>
  <si>
    <t>Age Bands</t>
  </si>
  <si>
    <t>≤ 55</t>
  </si>
  <si>
    <t>&gt; 55 to 60</t>
  </si>
  <si>
    <t>&gt; 60 to 65</t>
  </si>
  <si>
    <t>&gt; 65 to 70</t>
  </si>
  <si>
    <t>&gt; 70</t>
  </si>
  <si>
    <t>Delta</t>
  </si>
  <si>
    <t>CPF contribution month</t>
  </si>
  <si>
    <t>Monthly wage ceiling</t>
  </si>
  <si>
    <t>CPF Transition Offset Calculator for 2023</t>
  </si>
  <si>
    <t>Estimated Payout 1 (Jan to Jun 2023)</t>
  </si>
  <si>
    <t>Estimated Payout 2 (Jul to Dec 2023)</t>
  </si>
  <si>
    <t>Total Payout for 2023</t>
  </si>
  <si>
    <t>CPF Transition Offset Calculator for 2024</t>
  </si>
  <si>
    <t>Estimated Payout 1 (Jan to Jun 2024)</t>
  </si>
  <si>
    <t>Estimated Payout 2 (Jul to Dec 2024)</t>
  </si>
  <si>
    <t>Total Payout for 2024</t>
  </si>
  <si>
    <t>Monthly Wage Ceilings Adapted up to Jan 2026 (Updated 02 Mar 2023)</t>
  </si>
  <si>
    <t>CPF Transition Offset Calculator for 2025</t>
  </si>
  <si>
    <t>Estimated Payout 1 (Jan to Jun 2025)</t>
  </si>
  <si>
    <t>Estimated Payout 2 (Jul to Dec 2025)</t>
  </si>
  <si>
    <t>Total Payout for 2025</t>
  </si>
  <si>
    <t>Please note that the CTO payout is calculated based on the declared wage effective from 1 January 2024.</t>
  </si>
  <si>
    <t>CPF Transition Offset Calculator for 2026</t>
  </si>
  <si>
    <t>Estimated Payout 1 (Jan to Jun 2026)</t>
  </si>
  <si>
    <t>Estimated Payout 2 (Jul to Dec 2026)</t>
  </si>
  <si>
    <t>Total Payout for 2026</t>
  </si>
  <si>
    <r>
      <t xml:space="preserve">CTO Offset Rates </t>
    </r>
    <r>
      <rPr>
        <b/>
        <sz val="11"/>
        <color theme="1"/>
        <rFont val="Calibri"/>
        <family val="2"/>
        <scheme val="minor"/>
      </rPr>
      <t>(Updated 18 Feb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</si>
</sst>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14809]d\ mmm\ yyyy;@"/>
    <numFmt numFmtId="166" formatCode="0.000"/>
    <numFmt numFmtId="167" formatCode="0.00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4"/>
      <color theme="1"/>
      <name val="Calibri"/>
      <family val="2"/>
      <scheme val="minor"/>
    </font>
    <font>
      <sz val="11"/>
      <name val="Calibri"/>
      <family val="2"/>
      <scheme val="minor"/>
    </font>
    <font>
      <b/>
      <sz val="12"/>
      <name val="Calibri"/>
      <family val="2"/>
      <scheme val="minor"/>
    </font>
    <font>
      <b/>
      <sz val="11"/>
      <name val="Calibri"/>
      <family val="2"/>
      <scheme val="minor"/>
    </font>
    <font>
      <b/>
      <sz val="12"/>
      <color theme="1"/>
      <name val="Calibri"/>
      <family val="2"/>
      <scheme val="minor"/>
    </font>
    <font>
      <sz val="9"/>
      <color indexed="81"/>
      <name val="Tahoma"/>
      <family val="2"/>
    </font>
    <font>
      <b/>
      <u/>
      <sz val="24"/>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4"/>
      <color theme="1"/>
      <name val="Calibri"/>
      <family val="2"/>
      <scheme val="minor"/>
    </font>
    <font>
      <b/>
      <sz val="14"/>
      <name val="Calibri"/>
      <family val="2"/>
      <scheme val="minor"/>
    </font>
    <font>
      <b/>
      <sz val="10"/>
      <color rgb="FFFF0000"/>
      <name val="Calibri"/>
      <family val="2"/>
      <scheme val="minor"/>
    </font>
    <font>
      <sz val="11"/>
      <color rgb="FFFF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CCCFF"/>
        <bgColor indexed="64"/>
      </patternFill>
    </fill>
    <fill>
      <patternFill patternType="solid">
        <fgColor rgb="FFFFCCFF"/>
        <bgColor indexed="64"/>
      </patternFill>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51">
    <xf numFmtId="0" fontId="0" fillId="0" borderId="0" xfId="0"/>
    <xf numFmtId="0" fontId="3" fillId="0" borderId="0" xfId="0" applyFont="1" applyAlignment="1">
      <alignment vertical="center"/>
    </xf>
    <xf numFmtId="0" fontId="2" fillId="0" borderId="0" xfId="0" applyFont="1" applyAlignment="1">
      <alignment vertical="center"/>
    </xf>
    <xf numFmtId="0" fontId="4" fillId="2" borderId="0" xfId="0" applyFont="1" applyFill="1" applyAlignment="1">
      <alignment vertical="center"/>
    </xf>
    <xf numFmtId="0" fontId="0" fillId="2" borderId="0" xfId="0" applyFill="1"/>
    <xf numFmtId="0" fontId="0" fillId="0" borderId="0" xfId="0" applyAlignment="1">
      <alignment vertical="center"/>
    </xf>
    <xf numFmtId="0" fontId="5" fillId="0" borderId="0" xfId="0" applyFont="1" applyAlignment="1" applyProtection="1">
      <alignment vertical="center"/>
      <protection hidden="1"/>
    </xf>
    <xf numFmtId="0" fontId="6" fillId="3" borderId="0" xfId="0" applyFont="1" applyFill="1" applyAlignment="1" applyProtection="1">
      <alignment horizontal="left" vertical="center"/>
      <protection hidden="1"/>
    </xf>
    <xf numFmtId="0" fontId="7" fillId="3" borderId="1" xfId="0" applyFont="1" applyFill="1" applyBorder="1" applyAlignment="1" applyProtection="1">
      <alignment vertical="center"/>
      <protection hidden="1"/>
    </xf>
    <xf numFmtId="44" fontId="0" fillId="0" borderId="1" xfId="0" applyNumberFormat="1" applyBorder="1"/>
    <xf numFmtId="44" fontId="0" fillId="0" borderId="0" xfId="0" applyNumberFormat="1"/>
    <xf numFmtId="14" fontId="0" fillId="0" borderId="0" xfId="0" applyNumberFormat="1"/>
    <xf numFmtId="0" fontId="2" fillId="3" borderId="1" xfId="0" applyFont="1" applyFill="1" applyBorder="1"/>
    <xf numFmtId="0" fontId="2" fillId="3" borderId="1" xfId="0" applyFont="1" applyFill="1" applyBorder="1" applyAlignment="1">
      <alignment horizont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17" fontId="2" fillId="4" borderId="1" xfId="0" applyNumberFormat="1" applyFont="1" applyFill="1" applyBorder="1" applyAlignment="1">
      <alignment horizontal="center" vertical="center"/>
    </xf>
    <xf numFmtId="165" fontId="0" fillId="2" borderId="1" xfId="0" applyNumberFormat="1" applyFill="1" applyBorder="1" applyAlignment="1">
      <alignment horizontal="center"/>
    </xf>
    <xf numFmtId="0" fontId="0" fillId="2" borderId="1" xfId="0" applyFill="1" applyBorder="1" applyAlignment="1">
      <alignment horizontal="center"/>
    </xf>
    <xf numFmtId="44" fontId="0" fillId="2" borderId="1" xfId="1" applyFont="1" applyFill="1" applyBorder="1"/>
    <xf numFmtId="44" fontId="0" fillId="0" borderId="1" xfId="1" applyFont="1" applyBorder="1"/>
    <xf numFmtId="165" fontId="0" fillId="2" borderId="1" xfId="0" applyNumberFormat="1" applyFill="1" applyBorder="1"/>
    <xf numFmtId="165" fontId="0" fillId="0" borderId="0" xfId="0" applyNumberFormat="1"/>
    <xf numFmtId="0" fontId="10" fillId="5" borderId="0" xfId="0" applyFont="1" applyFill="1"/>
    <xf numFmtId="0" fontId="0" fillId="0" borderId="0" xfId="0" applyAlignment="1">
      <alignment horizontal="left"/>
    </xf>
    <xf numFmtId="0" fontId="5" fillId="0" borderId="0" xfId="0" applyFont="1"/>
    <xf numFmtId="9" fontId="0" fillId="0" borderId="0" xfId="0" applyNumberFormat="1"/>
    <xf numFmtId="10" fontId="0" fillId="0" borderId="0" xfId="0" applyNumberFormat="1"/>
    <xf numFmtId="164" fontId="0" fillId="0" borderId="0" xfId="3" applyFont="1"/>
    <xf numFmtId="0" fontId="3" fillId="5" borderId="0" xfId="0" applyFont="1" applyFill="1" applyAlignment="1" applyProtection="1">
      <alignment vertical="center"/>
      <protection locked="0"/>
    </xf>
    <xf numFmtId="0" fontId="12" fillId="5" borderId="0" xfId="0" applyFont="1" applyFill="1" applyProtection="1">
      <protection locked="0"/>
    </xf>
    <xf numFmtId="0" fontId="12" fillId="6" borderId="0" xfId="0" applyFont="1" applyFill="1" applyAlignment="1" applyProtection="1">
      <alignment vertical="center"/>
      <protection locked="0"/>
    </xf>
    <xf numFmtId="0" fontId="12" fillId="6" borderId="0" xfId="0" applyFont="1" applyFill="1" applyProtection="1">
      <protection locked="0"/>
    </xf>
    <xf numFmtId="0" fontId="12" fillId="5" borderId="0" xfId="0" applyFont="1" applyFill="1" applyAlignment="1" applyProtection="1">
      <alignment vertical="center"/>
      <protection locked="0"/>
    </xf>
    <xf numFmtId="0" fontId="13" fillId="5" borderId="0" xfId="0" applyFont="1" applyFill="1" applyAlignment="1" applyProtection="1">
      <alignment vertical="center"/>
      <protection locked="0" hidden="1"/>
    </xf>
    <xf numFmtId="0" fontId="16" fillId="5" borderId="0" xfId="0" applyFont="1" applyFill="1" applyAlignment="1" applyProtection="1">
      <alignment horizontal="left" vertical="center"/>
      <protection locked="0" hidden="1"/>
    </xf>
    <xf numFmtId="0" fontId="14" fillId="5" borderId="1" xfId="0" applyFont="1" applyFill="1" applyBorder="1" applyAlignment="1" applyProtection="1">
      <alignment vertical="center"/>
      <protection locked="0" hidden="1"/>
    </xf>
    <xf numFmtId="44" fontId="12" fillId="5" borderId="1" xfId="0" applyNumberFormat="1" applyFont="1" applyFill="1" applyBorder="1" applyProtection="1">
      <protection locked="0"/>
    </xf>
    <xf numFmtId="44" fontId="12" fillId="5" borderId="0" xfId="0" applyNumberFormat="1" applyFont="1" applyFill="1" applyProtection="1">
      <protection locked="0"/>
    </xf>
    <xf numFmtId="14" fontId="12" fillId="5" borderId="0" xfId="0" applyNumberFormat="1" applyFont="1" applyFill="1" applyProtection="1">
      <protection locked="0"/>
    </xf>
    <xf numFmtId="0" fontId="11" fillId="9" borderId="1" xfId="0" applyFont="1" applyFill="1" applyBorder="1" applyProtection="1">
      <protection locked="0"/>
    </xf>
    <xf numFmtId="44" fontId="12" fillId="9" borderId="1" xfId="0" applyNumberFormat="1" applyFont="1" applyFill="1" applyBorder="1" applyProtection="1">
      <protection locked="0"/>
    </xf>
    <xf numFmtId="0" fontId="15" fillId="7" borderId="1" xfId="0" applyFont="1" applyFill="1" applyBorder="1" applyProtection="1">
      <protection locked="0"/>
    </xf>
    <xf numFmtId="0" fontId="15" fillId="7" borderId="2" xfId="0" applyFont="1" applyFill="1" applyBorder="1" applyProtection="1">
      <protection locked="0"/>
    </xf>
    <xf numFmtId="0" fontId="15" fillId="7" borderId="3" xfId="0" applyFont="1" applyFill="1" applyBorder="1" applyProtection="1">
      <protection locked="0"/>
    </xf>
    <xf numFmtId="0" fontId="15" fillId="7" borderId="4" xfId="0" applyFont="1" applyFill="1" applyBorder="1" applyProtection="1">
      <protection locked="0"/>
    </xf>
    <xf numFmtId="0" fontId="15" fillId="7" borderId="7" xfId="0" applyFont="1" applyFill="1" applyBorder="1" applyProtection="1">
      <protection locked="0"/>
    </xf>
    <xf numFmtId="0" fontId="12" fillId="5" borderId="10" xfId="0" applyFont="1" applyFill="1" applyBorder="1" applyProtection="1">
      <protection locked="0"/>
    </xf>
    <xf numFmtId="0" fontId="0" fillId="5" borderId="10" xfId="0" applyFill="1" applyBorder="1" applyProtection="1">
      <protection locked="0"/>
    </xf>
    <xf numFmtId="0" fontId="0" fillId="5" borderId="0" xfId="0" applyFill="1" applyProtection="1">
      <protection locked="0"/>
    </xf>
    <xf numFmtId="0" fontId="11" fillId="5" borderId="10" xfId="0" applyFont="1" applyFill="1" applyBorder="1" applyProtection="1">
      <protection locked="0"/>
    </xf>
    <xf numFmtId="0" fontId="11" fillId="5" borderId="0" xfId="0" applyFont="1" applyFill="1" applyProtection="1">
      <protection locked="0"/>
    </xf>
    <xf numFmtId="0" fontId="11" fillId="0" borderId="6" xfId="0" applyFont="1" applyBorder="1" applyAlignment="1" applyProtection="1">
      <alignment horizontal="left" vertical="center"/>
      <protection locked="0"/>
    </xf>
    <xf numFmtId="0" fontId="17" fillId="5" borderId="0" xfId="0" applyFont="1" applyFill="1" applyAlignment="1" applyProtection="1">
      <alignment vertical="center"/>
      <protection locked="0"/>
    </xf>
    <xf numFmtId="44" fontId="12" fillId="0" borderId="1" xfId="1" applyFont="1" applyFill="1" applyBorder="1" applyProtection="1"/>
    <xf numFmtId="44" fontId="12" fillId="0" borderId="1" xfId="1" applyFont="1" applyFill="1" applyBorder="1" applyProtection="1">
      <protection hidden="1"/>
    </xf>
    <xf numFmtId="44" fontId="12" fillId="0" borderId="2" xfId="1" applyFont="1" applyFill="1" applyBorder="1" applyProtection="1">
      <protection hidden="1"/>
    </xf>
    <xf numFmtId="44" fontId="12" fillId="8" borderId="1" xfId="1" applyFont="1" applyFill="1" applyBorder="1" applyProtection="1">
      <protection hidden="1"/>
    </xf>
    <xf numFmtId="44" fontId="12" fillId="8" borderId="2" xfId="1" applyFont="1" applyFill="1" applyBorder="1" applyProtection="1">
      <protection hidden="1"/>
    </xf>
    <xf numFmtId="15" fontId="12" fillId="0" borderId="6" xfId="0" applyNumberFormat="1" applyFont="1" applyBorder="1" applyAlignment="1">
      <alignment horizontal="left" vertical="center"/>
    </xf>
    <xf numFmtId="0" fontId="12" fillId="0" borderId="6" xfId="0" applyFont="1" applyBorder="1" applyAlignment="1">
      <alignment horizontal="center" vertical="center" wrapText="1"/>
    </xf>
    <xf numFmtId="165" fontId="12" fillId="0" borderId="1" xfId="0" applyNumberFormat="1" applyFont="1" applyBorder="1" applyAlignment="1">
      <alignment horizontal="center"/>
    </xf>
    <xf numFmtId="167" fontId="12" fillId="5" borderId="0" xfId="0" applyNumberFormat="1" applyFont="1" applyFill="1" applyProtection="1">
      <protection locked="0"/>
    </xf>
    <xf numFmtId="15" fontId="12" fillId="10" borderId="1" xfId="0" applyNumberFormat="1" applyFont="1" applyFill="1" applyBorder="1" applyAlignment="1" applyProtection="1">
      <alignment horizontal="left"/>
      <protection locked="0"/>
    </xf>
    <xf numFmtId="0" fontId="12" fillId="10" borderId="1" xfId="0" applyFont="1" applyFill="1" applyBorder="1" applyProtection="1">
      <protection locked="0"/>
    </xf>
    <xf numFmtId="15" fontId="12" fillId="10" borderId="1" xfId="0" applyNumberFormat="1" applyFont="1" applyFill="1" applyBorder="1" applyAlignment="1" applyProtection="1">
      <alignment horizontal="center"/>
      <protection locked="0"/>
    </xf>
    <xf numFmtId="165" fontId="12" fillId="10" borderId="1" xfId="0" applyNumberFormat="1" applyFont="1" applyFill="1" applyBorder="1" applyAlignment="1" applyProtection="1">
      <alignment horizontal="center"/>
      <protection locked="0"/>
    </xf>
    <xf numFmtId="44" fontId="12" fillId="10" borderId="1" xfId="1" applyFont="1" applyFill="1" applyBorder="1" applyProtection="1">
      <protection locked="0"/>
    </xf>
    <xf numFmtId="0" fontId="2" fillId="0" borderId="4" xfId="0" applyFont="1" applyBorder="1" applyAlignment="1" applyProtection="1">
      <alignment horizontal="center"/>
      <protection locked="0"/>
    </xf>
    <xf numFmtId="15" fontId="0" fillId="0" borderId="0" xfId="0" applyNumberFormat="1"/>
    <xf numFmtId="0" fontId="0" fillId="0" borderId="1" xfId="0" applyBorder="1"/>
    <xf numFmtId="9" fontId="0" fillId="0" borderId="1" xfId="0" applyNumberFormat="1" applyBorder="1"/>
    <xf numFmtId="10" fontId="0" fillId="0" borderId="1" xfId="0" applyNumberFormat="1" applyBorder="1"/>
    <xf numFmtId="0" fontId="0" fillId="0" borderId="12" xfId="0" applyBorder="1"/>
    <xf numFmtId="0" fontId="0" fillId="0" borderId="13" xfId="0" applyBorder="1"/>
    <xf numFmtId="9" fontId="0" fillId="0" borderId="14" xfId="0" applyNumberFormat="1" applyBorder="1"/>
    <xf numFmtId="15" fontId="0" fillId="0" borderId="12" xfId="0" applyNumberFormat="1" applyBorder="1"/>
    <xf numFmtId="15" fontId="0" fillId="0" borderId="13" xfId="0" applyNumberFormat="1" applyBorder="1"/>
    <xf numFmtId="0" fontId="0" fillId="0" borderId="15" xfId="0" applyBorder="1" applyAlignment="1">
      <alignment horizontal="right"/>
    </xf>
    <xf numFmtId="164" fontId="0" fillId="0" borderId="9" xfId="3" applyFont="1" applyBorder="1"/>
    <xf numFmtId="164" fontId="0" fillId="0" borderId="2" xfId="3" applyFont="1" applyBorder="1"/>
    <xf numFmtId="164" fontId="0" fillId="0" borderId="18" xfId="3" applyFont="1" applyBorder="1"/>
    <xf numFmtId="0" fontId="0" fillId="0" borderId="20" xfId="0" applyBorder="1"/>
    <xf numFmtId="43" fontId="0" fillId="0" borderId="19" xfId="0" applyNumberFormat="1" applyBorder="1"/>
    <xf numFmtId="17" fontId="0" fillId="0" borderId="0" xfId="0" applyNumberFormat="1"/>
    <xf numFmtId="0" fontId="2" fillId="0" borderId="0" xfId="0" applyFont="1"/>
    <xf numFmtId="43" fontId="0" fillId="0" borderId="0" xfId="0" applyNumberFormat="1"/>
    <xf numFmtId="0" fontId="0" fillId="0" borderId="11" xfId="0" applyBorder="1" applyAlignment="1">
      <alignment horizontal="center"/>
    </xf>
    <xf numFmtId="43" fontId="0" fillId="0" borderId="21" xfId="0" applyNumberFormat="1" applyBorder="1"/>
    <xf numFmtId="2" fontId="12" fillId="5" borderId="1" xfId="0" applyNumberFormat="1" applyFont="1" applyFill="1" applyBorder="1" applyAlignment="1" applyProtection="1">
      <alignment horizontal="center"/>
      <protection hidden="1"/>
    </xf>
    <xf numFmtId="44" fontId="12" fillId="5" borderId="1" xfId="1" applyFont="1" applyFill="1" applyBorder="1" applyProtection="1">
      <protection hidden="1"/>
    </xf>
    <xf numFmtId="10" fontId="12" fillId="5" borderId="1" xfId="2" applyNumberFormat="1" applyFont="1" applyFill="1" applyBorder="1" applyAlignment="1" applyProtection="1">
      <alignment horizontal="center"/>
      <protection hidden="1"/>
    </xf>
    <xf numFmtId="44" fontId="12" fillId="5" borderId="1" xfId="0" applyNumberFormat="1" applyFont="1" applyFill="1" applyBorder="1" applyProtection="1">
      <protection hidden="1"/>
    </xf>
    <xf numFmtId="0" fontId="12" fillId="5" borderId="0" xfId="0" applyFont="1" applyFill="1"/>
    <xf numFmtId="14" fontId="12" fillId="5" borderId="0" xfId="0" applyNumberFormat="1" applyFont="1" applyFill="1"/>
    <xf numFmtId="166" fontId="12" fillId="5" borderId="0" xfId="0" applyNumberFormat="1" applyFont="1" applyFill="1"/>
    <xf numFmtId="44" fontId="12" fillId="5" borderId="0" xfId="0" applyNumberFormat="1" applyFont="1" applyFill="1"/>
    <xf numFmtId="164" fontId="12" fillId="5" borderId="0" xfId="0" applyNumberFormat="1" applyFont="1" applyFill="1"/>
    <xf numFmtId="0" fontId="15" fillId="7" borderId="3" xfId="0" applyFont="1" applyFill="1" applyBorder="1"/>
    <xf numFmtId="0" fontId="12" fillId="5" borderId="10" xfId="0" applyFont="1" applyFill="1" applyBorder="1"/>
    <xf numFmtId="0" fontId="0" fillId="5" borderId="10" xfId="0" applyFill="1" applyBorder="1"/>
    <xf numFmtId="0" fontId="11" fillId="5" borderId="1" xfId="0" applyFont="1" applyFill="1" applyBorder="1" applyAlignment="1">
      <alignment horizontal="center"/>
    </xf>
    <xf numFmtId="0" fontId="11" fillId="5" borderId="10" xfId="0" applyFont="1" applyFill="1" applyBorder="1"/>
    <xf numFmtId="0" fontId="0" fillId="5" borderId="0" xfId="0" applyFill="1"/>
    <xf numFmtId="0" fontId="11" fillId="5" borderId="0" xfId="0" applyFont="1" applyFill="1"/>
    <xf numFmtId="0" fontId="12" fillId="10" borderId="6" xfId="0" applyFont="1" applyFill="1" applyBorder="1" applyAlignment="1" applyProtection="1">
      <alignment horizontal="center" vertical="center" wrapText="1"/>
      <protection locked="0"/>
    </xf>
    <xf numFmtId="0" fontId="18" fillId="0" borderId="22" xfId="0" applyFont="1" applyBorder="1"/>
    <xf numFmtId="9" fontId="18" fillId="0" borderId="22" xfId="0" applyNumberFormat="1" applyFont="1" applyBorder="1"/>
    <xf numFmtId="10" fontId="18" fillId="0" borderId="22" xfId="0" applyNumberFormat="1" applyFont="1" applyBorder="1"/>
    <xf numFmtId="9" fontId="18" fillId="0" borderId="23" xfId="0" applyNumberFormat="1" applyFont="1" applyBorder="1"/>
    <xf numFmtId="0" fontId="5" fillId="0" borderId="1" xfId="0" applyFont="1" applyBorder="1"/>
    <xf numFmtId="9" fontId="5" fillId="0" borderId="1" xfId="0" applyNumberFormat="1" applyFont="1" applyBorder="1"/>
    <xf numFmtId="10" fontId="5" fillId="0" borderId="1" xfId="0" applyNumberFormat="1" applyFont="1" applyBorder="1"/>
    <xf numFmtId="9" fontId="5" fillId="0" borderId="27" xfId="0" applyNumberFormat="1" applyFont="1" applyBorder="1"/>
    <xf numFmtId="0" fontId="6" fillId="3" borderId="1" xfId="0" applyFont="1" applyFill="1" applyBorder="1" applyAlignment="1" applyProtection="1">
      <alignment horizontal="left" vertical="center"/>
      <protection hidden="1"/>
    </xf>
    <xf numFmtId="0" fontId="8" fillId="3" borderId="2" xfId="0" applyFont="1" applyFill="1" applyBorder="1" applyAlignment="1">
      <alignment horizontal="left"/>
    </xf>
    <xf numFmtId="0" fontId="8" fillId="3" borderId="3" xfId="0" applyFont="1" applyFill="1" applyBorder="1" applyAlignment="1">
      <alignment horizontal="left"/>
    </xf>
    <xf numFmtId="0" fontId="8" fillId="3" borderId="4" xfId="0" applyFont="1" applyFill="1" applyBorder="1" applyAlignment="1">
      <alignment horizontal="left"/>
    </xf>
    <xf numFmtId="0" fontId="2" fillId="3" borderId="1" xfId="0" applyFont="1" applyFill="1" applyBorder="1" applyAlignment="1">
      <alignment horizontal="center"/>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17" fontId="17" fillId="5" borderId="5" xfId="0" applyNumberFormat="1" applyFont="1" applyFill="1" applyBorder="1" applyAlignment="1" applyProtection="1">
      <alignment horizontal="center" vertical="center"/>
      <protection locked="0"/>
    </xf>
    <xf numFmtId="17" fontId="17" fillId="5" borderId="6" xfId="0" applyNumberFormat="1" applyFont="1" applyFill="1" applyBorder="1" applyAlignment="1" applyProtection="1">
      <alignment horizontal="center" vertical="center"/>
      <protection locked="0"/>
    </xf>
    <xf numFmtId="0" fontId="16" fillId="7" borderId="1" xfId="0" applyFont="1" applyFill="1" applyBorder="1" applyAlignment="1" applyProtection="1">
      <alignment horizontal="left" vertical="center"/>
      <protection locked="0" hidden="1"/>
    </xf>
    <xf numFmtId="0" fontId="15" fillId="7" borderId="1" xfId="0" applyFont="1" applyFill="1" applyBorder="1" applyAlignment="1">
      <alignment horizontal="center"/>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10" borderId="1" xfId="0" applyFont="1" applyFill="1" applyBorder="1" applyAlignment="1">
      <alignment horizontal="center" vertical="center"/>
    </xf>
    <xf numFmtId="0" fontId="11" fillId="5" borderId="5"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5"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1" xfId="0" applyFont="1" applyFill="1" applyBorder="1" applyAlignment="1">
      <alignment horizontal="center"/>
    </xf>
    <xf numFmtId="17" fontId="11" fillId="5" borderId="5" xfId="0" applyNumberFormat="1" applyFont="1" applyFill="1" applyBorder="1" applyAlignment="1">
      <alignment horizontal="center" vertical="center"/>
    </xf>
    <xf numFmtId="17" fontId="11" fillId="5" borderId="6" xfId="0" applyNumberFormat="1" applyFont="1" applyFill="1" applyBorder="1" applyAlignment="1">
      <alignment horizontal="center" vertical="center"/>
    </xf>
    <xf numFmtId="17" fontId="11" fillId="5" borderId="8" xfId="0" applyNumberFormat="1" applyFont="1" applyFill="1" applyBorder="1" applyAlignment="1">
      <alignment horizontal="center" vertical="center" wrapText="1"/>
    </xf>
    <xf numFmtId="17" fontId="11" fillId="5" borderId="9" xfId="0" applyNumberFormat="1" applyFont="1" applyFill="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6" xfId="0" applyBorder="1" applyAlignment="1">
      <alignment horizontal="center" wrapText="1"/>
    </xf>
    <xf numFmtId="0" fontId="0" fillId="0" borderId="17" xfId="0" applyBorder="1" applyAlignment="1">
      <alignment horizontal="center" wrapText="1"/>
    </xf>
  </cellXfs>
  <cellStyles count="4">
    <cellStyle name="Comma" xfId="3" builtinId="3"/>
    <cellStyle name="Currency" xfId="1" builtinId="4"/>
    <cellStyle name="Normal" xfId="0" builtinId="0"/>
    <cellStyle name="Percent"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B3B3"/>
      <color rgb="FFFFCC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Kiat Khong OOI (IRAS)" id="{3DB0F880-4151-4279-93C9-4B5DF1969D3A}" userId="S-1-5-21-1216582894-834684500-1334827815-126356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4" dT="2020-12-08T06:53:02.39" personId="{3DB0F880-4151-4279-93C9-4B5DF1969D3A}" id="{F54073B4-CCC7-4178-AEB8-6B85616DFC1E}">
    <text>Basis date is 31 Jan or 1st Jan</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3-18T03:47:37.68" personId="{3DB0F880-4151-4279-93C9-4B5DF1969D3A}" id="{2E214E32-0AB3-4B92-9F28-06F5C2BD8481}">
    <text>To update if necessary. Formulas references here rather than hardcoded</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70D8-34B0-4684-985C-54159A994598}">
  <dimension ref="A1:B6"/>
  <sheetViews>
    <sheetView workbookViewId="0">
      <selection activeCell="G25" sqref="G25"/>
    </sheetView>
  </sheetViews>
  <sheetFormatPr defaultRowHeight="15" x14ac:dyDescent="0.25"/>
  <sheetData>
    <row r="1" spans="1:2" ht="31.5" x14ac:dyDescent="0.5">
      <c r="A1" s="23" t="s">
        <v>68</v>
      </c>
      <c r="B1" s="24"/>
    </row>
    <row r="3" spans="1:2" x14ac:dyDescent="0.25">
      <c r="A3" t="s">
        <v>69</v>
      </c>
    </row>
    <row r="4" spans="1:2" x14ac:dyDescent="0.25">
      <c r="A4" s="25" t="s">
        <v>70</v>
      </c>
    </row>
    <row r="5" spans="1:2" x14ac:dyDescent="0.25">
      <c r="A5" t="s">
        <v>71</v>
      </c>
    </row>
    <row r="6" spans="1:2" x14ac:dyDescent="0.25">
      <c r="A6" s="25" t="s">
        <v>173</v>
      </c>
    </row>
  </sheetData>
  <sheetProtection algorithmName="SHA-512" hashValue="T+FgKI61vCZ6vuSXa+rxCPjTQlJkTlqGxbDg0V+pQp82gQwVFRmK9qtrAZOd/o1F4WOQ0y72NuLDBBA7K8K6eQ==" saltValue="8KkCG03B99VBsPYjE3Jurw==" spinCount="100000" sheet="1" objects="1" scenarios="1"/>
  <conditionalFormatting sqref="A1">
    <cfRule type="cellIs" dxfId="7" priority="1" operator="lessThan">
      <formula>0</formula>
    </cfRule>
  </conditionalFormatting>
  <conditionalFormatting sqref="A3">
    <cfRule type="cellIs" dxfId="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7AFEF-AE57-4B46-921F-E6102677EBA5}">
  <dimension ref="A1:AC64"/>
  <sheetViews>
    <sheetView zoomScale="85" zoomScaleNormal="85" workbookViewId="0">
      <pane ySplit="5" topLeftCell="A6" activePane="bottomLeft" state="frozen"/>
      <selection pane="bottomLeft" activeCell="X15" sqref="X15"/>
    </sheetView>
  </sheetViews>
  <sheetFormatPr defaultRowHeight="15" x14ac:dyDescent="0.25"/>
  <cols>
    <col min="1" max="1" width="32.42578125" customWidth="1"/>
    <col min="2" max="2" width="16.140625" style="22" customWidth="1"/>
    <col min="3" max="3" width="15" style="22" bestFit="1" customWidth="1"/>
    <col min="4" max="4" width="11.5703125" bestFit="1" customWidth="1"/>
    <col min="5" max="6" width="11.42578125" bestFit="1" customWidth="1"/>
    <col min="7" max="7" width="13.5703125" customWidth="1"/>
    <col min="8" max="8" width="11.5703125" bestFit="1" customWidth="1"/>
    <col min="9" max="10" width="11.42578125" bestFit="1" customWidth="1"/>
    <col min="11" max="11" width="11.5703125" bestFit="1" customWidth="1"/>
    <col min="12" max="12" width="12.42578125" customWidth="1"/>
    <col min="13" max="13" width="11.42578125" bestFit="1" customWidth="1"/>
    <col min="14" max="14" width="12.140625" customWidth="1"/>
    <col min="15" max="16" width="13.42578125" customWidth="1"/>
    <col min="17" max="17" width="14.42578125" customWidth="1"/>
    <col min="29" max="29" width="20.42578125" customWidth="1"/>
  </cols>
  <sheetData>
    <row r="1" spans="1:29" ht="26.25" x14ac:dyDescent="0.25">
      <c r="A1" s="1" t="s">
        <v>0</v>
      </c>
      <c r="B1"/>
      <c r="C1"/>
    </row>
    <row r="2" spans="1:29" x14ac:dyDescent="0.25">
      <c r="A2" s="2" t="s">
        <v>1</v>
      </c>
      <c r="B2"/>
      <c r="C2"/>
    </row>
    <row r="3" spans="1:29" ht="18.75" x14ac:dyDescent="0.25">
      <c r="A3" s="3" t="s">
        <v>2</v>
      </c>
      <c r="B3" s="4"/>
      <c r="C3" s="4"/>
      <c r="D3" s="4"/>
    </row>
    <row r="4" spans="1:29" x14ac:dyDescent="0.25">
      <c r="A4" s="5"/>
      <c r="B4"/>
      <c r="C4"/>
    </row>
    <row r="5" spans="1:29" x14ac:dyDescent="0.25">
      <c r="A5" s="6" t="s">
        <v>3</v>
      </c>
      <c r="B5"/>
      <c r="C5"/>
    </row>
    <row r="6" spans="1:29" x14ac:dyDescent="0.25">
      <c r="A6" s="6"/>
      <c r="B6"/>
      <c r="C6"/>
    </row>
    <row r="7" spans="1:29" ht="15.75" x14ac:dyDescent="0.25">
      <c r="A7" s="114" t="s">
        <v>4</v>
      </c>
      <c r="B7" s="114"/>
      <c r="C7" s="7"/>
      <c r="N7">
        <f>Q14-B15</f>
        <v>20046</v>
      </c>
    </row>
    <row r="8" spans="1:29" x14ac:dyDescent="0.25">
      <c r="A8" s="8" t="s">
        <v>5</v>
      </c>
      <c r="B8" s="9">
        <f>ROUND(SUM(Q15:V64),2)</f>
        <v>0</v>
      </c>
      <c r="C8" s="10"/>
    </row>
    <row r="9" spans="1:29" x14ac:dyDescent="0.25">
      <c r="A9" s="8" t="s">
        <v>6</v>
      </c>
      <c r="B9" s="9">
        <f>ROUND(SUM(W15:AB64),2)</f>
        <v>0</v>
      </c>
      <c r="C9" s="10"/>
      <c r="H9" s="11">
        <f>31/12/2021-B15</f>
        <v>-24180.998721754906</v>
      </c>
    </row>
    <row r="10" spans="1:29" x14ac:dyDescent="0.25">
      <c r="A10" s="12" t="s">
        <v>7</v>
      </c>
      <c r="B10" s="9">
        <f>SUM(AC15:AC64)</f>
        <v>0</v>
      </c>
      <c r="C10" s="10"/>
    </row>
    <row r="11" spans="1:29" x14ac:dyDescent="0.25">
      <c r="B11"/>
      <c r="C11"/>
    </row>
    <row r="12" spans="1:29" ht="15.75" x14ac:dyDescent="0.25">
      <c r="A12" s="115" t="s">
        <v>8</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7"/>
    </row>
    <row r="13" spans="1:29" x14ac:dyDescent="0.25">
      <c r="A13" s="118" t="s">
        <v>9</v>
      </c>
      <c r="B13" s="118"/>
      <c r="C13" s="13"/>
      <c r="D13" s="119" t="s">
        <v>10</v>
      </c>
      <c r="E13" s="119"/>
      <c r="F13" s="119"/>
      <c r="G13" s="119"/>
      <c r="H13" s="119"/>
      <c r="I13" s="119"/>
      <c r="J13" s="119" t="s">
        <v>11</v>
      </c>
      <c r="K13" s="119"/>
      <c r="L13" s="119"/>
      <c r="M13" s="119"/>
      <c r="N13" s="119"/>
      <c r="O13" s="119"/>
      <c r="P13" s="122" t="s">
        <v>12</v>
      </c>
      <c r="Q13" s="123"/>
      <c r="R13" s="123"/>
      <c r="S13" s="123"/>
      <c r="T13" s="123"/>
      <c r="U13" s="123"/>
      <c r="V13" s="124"/>
      <c r="W13" s="119" t="s">
        <v>13</v>
      </c>
      <c r="X13" s="119"/>
      <c r="Y13" s="119"/>
      <c r="Z13" s="119"/>
      <c r="AA13" s="119"/>
      <c r="AB13" s="119"/>
      <c r="AC13" s="120" t="s">
        <v>14</v>
      </c>
    </row>
    <row r="14" spans="1:29" ht="30" x14ac:dyDescent="0.25">
      <c r="A14" s="14" t="s">
        <v>15</v>
      </c>
      <c r="B14" s="15" t="s">
        <v>16</v>
      </c>
      <c r="C14" s="15" t="s">
        <v>17</v>
      </c>
      <c r="D14" s="16">
        <v>44227</v>
      </c>
      <c r="E14" s="16">
        <v>44255</v>
      </c>
      <c r="F14" s="16">
        <v>44286</v>
      </c>
      <c r="G14" s="16">
        <v>44316</v>
      </c>
      <c r="H14" s="16">
        <v>44347</v>
      </c>
      <c r="I14" s="16">
        <v>44377</v>
      </c>
      <c r="J14" s="16">
        <v>44408</v>
      </c>
      <c r="K14" s="16">
        <v>44439</v>
      </c>
      <c r="L14" s="16">
        <v>44469</v>
      </c>
      <c r="M14" s="16">
        <v>44500</v>
      </c>
      <c r="N14" s="16">
        <v>44530</v>
      </c>
      <c r="O14" s="16">
        <v>44561</v>
      </c>
      <c r="P14" s="16" t="s">
        <v>72</v>
      </c>
      <c r="Q14" s="16">
        <v>44227</v>
      </c>
      <c r="R14" s="16">
        <v>44255</v>
      </c>
      <c r="S14" s="16">
        <v>44286</v>
      </c>
      <c r="T14" s="16">
        <v>44316</v>
      </c>
      <c r="U14" s="16">
        <v>44347</v>
      </c>
      <c r="V14" s="16">
        <v>44377</v>
      </c>
      <c r="W14" s="16">
        <v>44408</v>
      </c>
      <c r="X14" s="16">
        <v>44439</v>
      </c>
      <c r="Y14" s="16">
        <v>44469</v>
      </c>
      <c r="Z14" s="16">
        <v>44500</v>
      </c>
      <c r="AA14" s="16">
        <v>44530</v>
      </c>
      <c r="AB14" s="16">
        <v>44561</v>
      </c>
      <c r="AC14" s="121"/>
    </row>
    <row r="15" spans="1:29" x14ac:dyDescent="0.25">
      <c r="A15" s="12" t="s">
        <v>18</v>
      </c>
      <c r="B15" s="17">
        <v>24181</v>
      </c>
      <c r="C15" s="18">
        <f>ROUNDDOWN(DATEDIF(B15,$Q$14,"y"),2)</f>
        <v>54</v>
      </c>
      <c r="D15" s="19">
        <v>9000</v>
      </c>
      <c r="E15" s="19">
        <v>9000</v>
      </c>
      <c r="F15" s="19">
        <v>9000</v>
      </c>
      <c r="G15" s="19">
        <v>9000</v>
      </c>
      <c r="H15" s="19">
        <v>9000</v>
      </c>
      <c r="I15" s="19">
        <v>9000</v>
      </c>
      <c r="J15" s="19">
        <v>9000</v>
      </c>
      <c r="K15" s="19">
        <v>9000</v>
      </c>
      <c r="L15" s="19">
        <v>9000</v>
      </c>
      <c r="M15" s="19">
        <v>9000</v>
      </c>
      <c r="N15" s="19">
        <v>9000</v>
      </c>
      <c r="O15" s="19">
        <v>9000</v>
      </c>
      <c r="P15" s="19"/>
      <c r="Q15" s="20">
        <f>IF(AND($C15&gt;55,$C15&lt;61),$D15*0.005,IF(AND($C15&gt;60,$C15&lt;66),$D15*0.005,IF(AND($C15&gt;=66,$C15&lt;71),$D15*0.0025,0)))</f>
        <v>0</v>
      </c>
      <c r="R15" s="20">
        <f t="shared" ref="R15:AB15" si="0">IF(AND($C15&gt;55,$C15&lt;61),$D15*0.005,IF(AND($C15&gt;60,$C15&lt;66),$D15*0.005,IF(AND($C15&gt;=66,$C15&lt;71),$D15*0.0025,0)))</f>
        <v>0</v>
      </c>
      <c r="S15" s="20">
        <f t="shared" si="0"/>
        <v>0</v>
      </c>
      <c r="T15" s="20">
        <f t="shared" si="0"/>
        <v>0</v>
      </c>
      <c r="U15" s="20">
        <f t="shared" si="0"/>
        <v>0</v>
      </c>
      <c r="V15" s="20">
        <f t="shared" si="0"/>
        <v>0</v>
      </c>
      <c r="W15" s="20">
        <f t="shared" si="0"/>
        <v>0</v>
      </c>
      <c r="X15" s="20">
        <f t="shared" si="0"/>
        <v>0</v>
      </c>
      <c r="Y15" s="20">
        <f t="shared" si="0"/>
        <v>0</v>
      </c>
      <c r="Z15" s="20">
        <f t="shared" si="0"/>
        <v>0</v>
      </c>
      <c r="AA15" s="20">
        <f t="shared" si="0"/>
        <v>0</v>
      </c>
      <c r="AB15" s="20">
        <f t="shared" si="0"/>
        <v>0</v>
      </c>
      <c r="AC15" s="9"/>
    </row>
    <row r="16" spans="1:29" x14ac:dyDescent="0.25">
      <c r="A16" s="12" t="s">
        <v>19</v>
      </c>
      <c r="B16" s="17"/>
      <c r="C16" s="18"/>
      <c r="D16" s="19"/>
      <c r="E16" s="19"/>
      <c r="F16" s="19"/>
      <c r="G16" s="19"/>
      <c r="H16" s="19"/>
      <c r="I16" s="19"/>
      <c r="J16" s="19"/>
      <c r="K16" s="19"/>
      <c r="L16" s="19"/>
      <c r="M16" s="19"/>
      <c r="N16" s="19"/>
      <c r="O16" s="19"/>
      <c r="P16" s="19"/>
      <c r="Q16" s="20"/>
      <c r="R16" s="20"/>
      <c r="S16" s="20"/>
      <c r="T16" s="20"/>
      <c r="U16" s="20"/>
      <c r="V16" s="20"/>
      <c r="W16" s="20"/>
      <c r="X16" s="20"/>
      <c r="Y16" s="20"/>
      <c r="Z16" s="20"/>
      <c r="AA16" s="20"/>
      <c r="AB16" s="20"/>
      <c r="AC16" s="9"/>
    </row>
    <row r="17" spans="1:29" x14ac:dyDescent="0.25">
      <c r="A17" s="12" t="s">
        <v>20</v>
      </c>
      <c r="B17" s="17"/>
      <c r="C17" s="18"/>
      <c r="D17" s="19"/>
      <c r="E17" s="19"/>
      <c r="F17" s="19"/>
      <c r="G17" s="19"/>
      <c r="H17" s="19"/>
      <c r="I17" s="19"/>
      <c r="J17" s="19"/>
      <c r="K17" s="19"/>
      <c r="L17" s="19"/>
      <c r="M17" s="19"/>
      <c r="N17" s="19"/>
      <c r="O17" s="19"/>
      <c r="P17" s="19"/>
      <c r="Q17" s="20"/>
      <c r="R17" s="20"/>
      <c r="S17" s="20"/>
      <c r="T17" s="20"/>
      <c r="U17" s="20"/>
      <c r="V17" s="20"/>
      <c r="W17" s="20"/>
      <c r="X17" s="20"/>
      <c r="Y17" s="20"/>
      <c r="Z17" s="20"/>
      <c r="AA17" s="20"/>
      <c r="AB17" s="20"/>
      <c r="AC17" s="9"/>
    </row>
    <row r="18" spans="1:29" x14ac:dyDescent="0.25">
      <c r="A18" s="12" t="s">
        <v>21</v>
      </c>
      <c r="B18" s="17"/>
      <c r="C18" s="18"/>
      <c r="D18" s="19"/>
      <c r="E18" s="19"/>
      <c r="F18" s="19"/>
      <c r="G18" s="19"/>
      <c r="H18" s="19"/>
      <c r="I18" s="19"/>
      <c r="J18" s="19"/>
      <c r="K18" s="19"/>
      <c r="L18" s="19"/>
      <c r="M18" s="19"/>
      <c r="N18" s="19"/>
      <c r="O18" s="19"/>
      <c r="P18" s="19"/>
      <c r="Q18" s="20"/>
      <c r="R18" s="20"/>
      <c r="S18" s="20"/>
      <c r="T18" s="20"/>
      <c r="U18" s="20"/>
      <c r="V18" s="20"/>
      <c r="W18" s="20"/>
      <c r="X18" s="20"/>
      <c r="Y18" s="20"/>
      <c r="Z18" s="20"/>
      <c r="AA18" s="20"/>
      <c r="AB18" s="20"/>
      <c r="AC18" s="9"/>
    </row>
    <row r="19" spans="1:29" x14ac:dyDescent="0.25">
      <c r="A19" s="12" t="s">
        <v>22</v>
      </c>
      <c r="B19" s="17"/>
      <c r="C19" s="18"/>
      <c r="D19" s="19"/>
      <c r="E19" s="19"/>
      <c r="F19" s="19"/>
      <c r="G19" s="19"/>
      <c r="H19" s="19"/>
      <c r="I19" s="19"/>
      <c r="J19" s="19"/>
      <c r="K19" s="19"/>
      <c r="L19" s="19"/>
      <c r="M19" s="19"/>
      <c r="N19" s="19"/>
      <c r="O19" s="19"/>
      <c r="P19" s="19"/>
      <c r="Q19" s="20"/>
      <c r="R19" s="20"/>
      <c r="S19" s="20"/>
      <c r="T19" s="20"/>
      <c r="U19" s="20"/>
      <c r="V19" s="20"/>
      <c r="W19" s="20"/>
      <c r="X19" s="20"/>
      <c r="Y19" s="20"/>
      <c r="Z19" s="20"/>
      <c r="AA19" s="20"/>
      <c r="AB19" s="20"/>
      <c r="AC19" s="9"/>
    </row>
    <row r="20" spans="1:29" x14ac:dyDescent="0.25">
      <c r="A20" s="12" t="s">
        <v>23</v>
      </c>
      <c r="B20" s="17"/>
      <c r="C20" s="18"/>
      <c r="D20" s="19"/>
      <c r="E20" s="19"/>
      <c r="F20" s="19"/>
      <c r="G20" s="19"/>
      <c r="H20" s="19"/>
      <c r="I20" s="19"/>
      <c r="J20" s="19"/>
      <c r="K20" s="19"/>
      <c r="L20" s="19"/>
      <c r="M20" s="19"/>
      <c r="N20" s="19"/>
      <c r="O20" s="19"/>
      <c r="P20" s="19"/>
      <c r="Q20" s="20"/>
      <c r="R20" s="20"/>
      <c r="S20" s="20"/>
      <c r="T20" s="20"/>
      <c r="U20" s="20"/>
      <c r="V20" s="20"/>
      <c r="W20" s="20"/>
      <c r="X20" s="20"/>
      <c r="Y20" s="20"/>
      <c r="Z20" s="20"/>
      <c r="AA20" s="20"/>
      <c r="AB20" s="20"/>
      <c r="AC20" s="9"/>
    </row>
    <row r="21" spans="1:29" x14ac:dyDescent="0.25">
      <c r="A21" s="12" t="s">
        <v>24</v>
      </c>
      <c r="B21" s="17"/>
      <c r="C21" s="18"/>
      <c r="D21" s="19"/>
      <c r="E21" s="19"/>
      <c r="F21" s="19"/>
      <c r="G21" s="19"/>
      <c r="H21" s="19"/>
      <c r="I21" s="19"/>
      <c r="J21" s="19"/>
      <c r="K21" s="19"/>
      <c r="L21" s="19"/>
      <c r="M21" s="19"/>
      <c r="N21" s="19"/>
      <c r="O21" s="19"/>
      <c r="P21" s="19"/>
      <c r="Q21" s="20"/>
      <c r="R21" s="20"/>
      <c r="S21" s="20"/>
      <c r="T21" s="20"/>
      <c r="U21" s="20"/>
      <c r="V21" s="20"/>
      <c r="W21" s="20"/>
      <c r="X21" s="20"/>
      <c r="Y21" s="20"/>
      <c r="Z21" s="20"/>
      <c r="AA21" s="20"/>
      <c r="AB21" s="20"/>
      <c r="AC21" s="9"/>
    </row>
    <row r="22" spans="1:29" x14ac:dyDescent="0.25">
      <c r="A22" s="12" t="s">
        <v>25</v>
      </c>
      <c r="B22" s="21"/>
      <c r="C22" s="21"/>
      <c r="D22" s="19"/>
      <c r="E22" s="19"/>
      <c r="F22" s="19"/>
      <c r="G22" s="19"/>
      <c r="H22" s="19"/>
      <c r="I22" s="19"/>
      <c r="J22" s="19"/>
      <c r="K22" s="19"/>
      <c r="L22" s="19"/>
      <c r="M22" s="19"/>
      <c r="N22" s="19"/>
      <c r="O22" s="19"/>
      <c r="P22" s="19"/>
      <c r="Q22" s="20"/>
      <c r="R22" s="20"/>
      <c r="S22" s="20"/>
      <c r="T22" s="20"/>
      <c r="U22" s="20"/>
      <c r="V22" s="20"/>
      <c r="W22" s="20"/>
      <c r="X22" s="20"/>
      <c r="Y22" s="20"/>
      <c r="Z22" s="20"/>
      <c r="AA22" s="20"/>
      <c r="AB22" s="20"/>
      <c r="AC22" s="9"/>
    </row>
    <row r="23" spans="1:29" x14ac:dyDescent="0.25">
      <c r="A23" s="12" t="s">
        <v>26</v>
      </c>
      <c r="B23" s="21"/>
      <c r="C23" s="21"/>
      <c r="D23" s="19"/>
      <c r="E23" s="19"/>
      <c r="F23" s="19"/>
      <c r="G23" s="19"/>
      <c r="H23" s="19"/>
      <c r="I23" s="19"/>
      <c r="J23" s="19"/>
      <c r="K23" s="19"/>
      <c r="L23" s="19"/>
      <c r="M23" s="19"/>
      <c r="N23" s="19"/>
      <c r="O23" s="19"/>
      <c r="P23" s="19"/>
      <c r="Q23" s="20"/>
      <c r="R23" s="20"/>
      <c r="S23" s="20"/>
      <c r="T23" s="20"/>
      <c r="U23" s="20"/>
      <c r="V23" s="20"/>
      <c r="W23" s="20"/>
      <c r="X23" s="20"/>
      <c r="Y23" s="20"/>
      <c r="Z23" s="20"/>
      <c r="AA23" s="20"/>
      <c r="AB23" s="20"/>
      <c r="AC23" s="9"/>
    </row>
    <row r="24" spans="1:29" x14ac:dyDescent="0.25">
      <c r="A24" s="12" t="s">
        <v>27</v>
      </c>
      <c r="B24" s="21"/>
      <c r="C24" s="21"/>
      <c r="D24" s="19"/>
      <c r="E24" s="19"/>
      <c r="F24" s="19"/>
      <c r="G24" s="19"/>
      <c r="H24" s="19"/>
      <c r="I24" s="19"/>
      <c r="J24" s="19"/>
      <c r="K24" s="19"/>
      <c r="L24" s="19"/>
      <c r="M24" s="19"/>
      <c r="N24" s="19"/>
      <c r="O24" s="19"/>
      <c r="P24" s="19"/>
      <c r="Q24" s="20"/>
      <c r="R24" s="20"/>
      <c r="S24" s="20"/>
      <c r="T24" s="20"/>
      <c r="U24" s="20"/>
      <c r="V24" s="20"/>
      <c r="W24" s="20"/>
      <c r="X24" s="20"/>
      <c r="Y24" s="20"/>
      <c r="Z24" s="20"/>
      <c r="AA24" s="20"/>
      <c r="AB24" s="20"/>
      <c r="AC24" s="9"/>
    </row>
    <row r="25" spans="1:29" x14ac:dyDescent="0.25">
      <c r="A25" s="12" t="s">
        <v>28</v>
      </c>
      <c r="B25" s="21"/>
      <c r="C25" s="21"/>
      <c r="D25" s="19"/>
      <c r="E25" s="19"/>
      <c r="F25" s="19"/>
      <c r="G25" s="19"/>
      <c r="H25" s="19"/>
      <c r="I25" s="19"/>
      <c r="J25" s="19"/>
      <c r="K25" s="19"/>
      <c r="L25" s="19"/>
      <c r="M25" s="19"/>
      <c r="N25" s="19"/>
      <c r="O25" s="19"/>
      <c r="P25" s="19"/>
      <c r="Q25" s="20"/>
      <c r="R25" s="20"/>
      <c r="S25" s="20"/>
      <c r="T25" s="20"/>
      <c r="U25" s="20"/>
      <c r="V25" s="20"/>
      <c r="W25" s="20"/>
      <c r="X25" s="20"/>
      <c r="Y25" s="20"/>
      <c r="Z25" s="20"/>
      <c r="AA25" s="20"/>
      <c r="AB25" s="20"/>
      <c r="AC25" s="9"/>
    </row>
    <row r="26" spans="1:29" x14ac:dyDescent="0.25">
      <c r="A26" s="12" t="s">
        <v>29</v>
      </c>
      <c r="B26" s="21"/>
      <c r="C26" s="21"/>
      <c r="D26" s="19"/>
      <c r="E26" s="19"/>
      <c r="F26" s="19"/>
      <c r="G26" s="19"/>
      <c r="H26" s="19"/>
      <c r="I26" s="19"/>
      <c r="J26" s="19"/>
      <c r="K26" s="19"/>
      <c r="L26" s="19"/>
      <c r="M26" s="19"/>
      <c r="N26" s="19"/>
      <c r="O26" s="19"/>
      <c r="P26" s="19"/>
      <c r="Q26" s="20"/>
      <c r="R26" s="20"/>
      <c r="S26" s="20"/>
      <c r="T26" s="20"/>
      <c r="U26" s="20"/>
      <c r="V26" s="20"/>
      <c r="W26" s="20"/>
      <c r="X26" s="20"/>
      <c r="Y26" s="20"/>
      <c r="Z26" s="20"/>
      <c r="AA26" s="20"/>
      <c r="AB26" s="20"/>
      <c r="AC26" s="9"/>
    </row>
    <row r="27" spans="1:29" x14ac:dyDescent="0.25">
      <c r="A27" s="12" t="s">
        <v>30</v>
      </c>
      <c r="B27" s="21"/>
      <c r="C27" s="21"/>
      <c r="D27" s="19"/>
      <c r="E27" s="19"/>
      <c r="F27" s="19"/>
      <c r="G27" s="19"/>
      <c r="H27" s="19"/>
      <c r="I27" s="19"/>
      <c r="J27" s="19"/>
      <c r="K27" s="19"/>
      <c r="L27" s="19"/>
      <c r="M27" s="19"/>
      <c r="N27" s="19"/>
      <c r="O27" s="19"/>
      <c r="P27" s="19"/>
      <c r="Q27" s="20"/>
      <c r="R27" s="20"/>
      <c r="S27" s="20"/>
      <c r="T27" s="20"/>
      <c r="U27" s="20"/>
      <c r="V27" s="20"/>
      <c r="W27" s="20"/>
      <c r="X27" s="20"/>
      <c r="Y27" s="20"/>
      <c r="Z27" s="20"/>
      <c r="AA27" s="20"/>
      <c r="AB27" s="20"/>
      <c r="AC27" s="9"/>
    </row>
    <row r="28" spans="1:29" x14ac:dyDescent="0.25">
      <c r="A28" s="12" t="s">
        <v>31</v>
      </c>
      <c r="B28" s="21"/>
      <c r="C28" s="21"/>
      <c r="D28" s="19"/>
      <c r="E28" s="19"/>
      <c r="F28" s="19"/>
      <c r="G28" s="19"/>
      <c r="H28" s="19"/>
      <c r="I28" s="19"/>
      <c r="J28" s="19"/>
      <c r="K28" s="19"/>
      <c r="L28" s="19"/>
      <c r="M28" s="19"/>
      <c r="N28" s="19"/>
      <c r="O28" s="19"/>
      <c r="P28" s="19"/>
      <c r="Q28" s="20"/>
      <c r="R28" s="20"/>
      <c r="S28" s="20"/>
      <c r="T28" s="20"/>
      <c r="U28" s="20"/>
      <c r="V28" s="20"/>
      <c r="W28" s="20"/>
      <c r="X28" s="20"/>
      <c r="Y28" s="20"/>
      <c r="Z28" s="20"/>
      <c r="AA28" s="20"/>
      <c r="AB28" s="20"/>
      <c r="AC28" s="9"/>
    </row>
    <row r="29" spans="1:29" x14ac:dyDescent="0.25">
      <c r="A29" s="12" t="s">
        <v>32</v>
      </c>
      <c r="B29" s="21"/>
      <c r="C29" s="21"/>
      <c r="D29" s="19"/>
      <c r="E29" s="19"/>
      <c r="F29" s="19"/>
      <c r="G29" s="19"/>
      <c r="H29" s="19"/>
      <c r="I29" s="19"/>
      <c r="J29" s="19"/>
      <c r="K29" s="19"/>
      <c r="L29" s="19"/>
      <c r="M29" s="19"/>
      <c r="N29" s="19"/>
      <c r="O29" s="19"/>
      <c r="P29" s="19"/>
      <c r="Q29" s="20"/>
      <c r="R29" s="20"/>
      <c r="S29" s="20"/>
      <c r="T29" s="20"/>
      <c r="U29" s="20"/>
      <c r="V29" s="20"/>
      <c r="W29" s="20"/>
      <c r="X29" s="20"/>
      <c r="Y29" s="20"/>
      <c r="Z29" s="20"/>
      <c r="AA29" s="20"/>
      <c r="AB29" s="20"/>
      <c r="AC29" s="9"/>
    </row>
    <row r="30" spans="1:29" x14ac:dyDescent="0.25">
      <c r="A30" s="12" t="s">
        <v>33</v>
      </c>
      <c r="B30" s="21"/>
      <c r="C30" s="21"/>
      <c r="D30" s="19"/>
      <c r="E30" s="19"/>
      <c r="F30" s="19"/>
      <c r="G30" s="19"/>
      <c r="H30" s="19"/>
      <c r="I30" s="19"/>
      <c r="J30" s="19"/>
      <c r="K30" s="19"/>
      <c r="L30" s="19"/>
      <c r="M30" s="19"/>
      <c r="N30" s="19"/>
      <c r="O30" s="19"/>
      <c r="P30" s="19"/>
      <c r="Q30" s="20"/>
      <c r="R30" s="20"/>
      <c r="S30" s="20"/>
      <c r="T30" s="20"/>
      <c r="U30" s="20"/>
      <c r="V30" s="20"/>
      <c r="W30" s="20"/>
      <c r="X30" s="20"/>
      <c r="Y30" s="20"/>
      <c r="Z30" s="20"/>
      <c r="AA30" s="20"/>
      <c r="AB30" s="20"/>
      <c r="AC30" s="9"/>
    </row>
    <row r="31" spans="1:29" x14ac:dyDescent="0.25">
      <c r="A31" s="12" t="s">
        <v>34</v>
      </c>
      <c r="B31" s="21"/>
      <c r="C31" s="21"/>
      <c r="D31" s="19"/>
      <c r="E31" s="19"/>
      <c r="F31" s="19"/>
      <c r="G31" s="19"/>
      <c r="H31" s="19"/>
      <c r="I31" s="19"/>
      <c r="J31" s="19"/>
      <c r="K31" s="19"/>
      <c r="L31" s="19"/>
      <c r="M31" s="19"/>
      <c r="N31" s="19"/>
      <c r="O31" s="19"/>
      <c r="P31" s="19"/>
      <c r="Q31" s="20"/>
      <c r="R31" s="20"/>
      <c r="S31" s="20"/>
      <c r="T31" s="20"/>
      <c r="U31" s="20"/>
      <c r="V31" s="20"/>
      <c r="W31" s="20"/>
      <c r="X31" s="20"/>
      <c r="Y31" s="20"/>
      <c r="Z31" s="20"/>
      <c r="AA31" s="20"/>
      <c r="AB31" s="20"/>
      <c r="AC31" s="9"/>
    </row>
    <row r="32" spans="1:29" x14ac:dyDescent="0.25">
      <c r="A32" s="12" t="s">
        <v>35</v>
      </c>
      <c r="B32" s="21"/>
      <c r="C32" s="21"/>
      <c r="D32" s="19"/>
      <c r="E32" s="19"/>
      <c r="F32" s="19"/>
      <c r="G32" s="19"/>
      <c r="H32" s="19"/>
      <c r="I32" s="19"/>
      <c r="J32" s="19"/>
      <c r="K32" s="19"/>
      <c r="L32" s="19"/>
      <c r="M32" s="19"/>
      <c r="N32" s="19"/>
      <c r="O32" s="19"/>
      <c r="P32" s="19"/>
      <c r="Q32" s="20"/>
      <c r="R32" s="20"/>
      <c r="S32" s="20"/>
      <c r="T32" s="20"/>
      <c r="U32" s="20"/>
      <c r="V32" s="20"/>
      <c r="W32" s="20"/>
      <c r="X32" s="20"/>
      <c r="Y32" s="20"/>
      <c r="Z32" s="20"/>
      <c r="AA32" s="20"/>
      <c r="AB32" s="20"/>
      <c r="AC32" s="9"/>
    </row>
    <row r="33" spans="1:29" x14ac:dyDescent="0.25">
      <c r="A33" s="12" t="s">
        <v>36</v>
      </c>
      <c r="B33" s="21"/>
      <c r="C33" s="21"/>
      <c r="D33" s="19"/>
      <c r="E33" s="19"/>
      <c r="F33" s="19"/>
      <c r="G33" s="19"/>
      <c r="H33" s="19"/>
      <c r="I33" s="19"/>
      <c r="J33" s="19"/>
      <c r="K33" s="19"/>
      <c r="L33" s="19"/>
      <c r="M33" s="19"/>
      <c r="N33" s="19"/>
      <c r="O33" s="19"/>
      <c r="P33" s="19"/>
      <c r="Q33" s="20"/>
      <c r="R33" s="20"/>
      <c r="S33" s="20"/>
      <c r="T33" s="20"/>
      <c r="U33" s="20"/>
      <c r="V33" s="20"/>
      <c r="W33" s="20"/>
      <c r="X33" s="20"/>
      <c r="Y33" s="20"/>
      <c r="Z33" s="20"/>
      <c r="AA33" s="20"/>
      <c r="AB33" s="20"/>
      <c r="AC33" s="9"/>
    </row>
    <row r="34" spans="1:29" x14ac:dyDescent="0.25">
      <c r="A34" s="12" t="s">
        <v>37</v>
      </c>
      <c r="B34" s="21"/>
      <c r="C34" s="21"/>
      <c r="D34" s="19"/>
      <c r="E34" s="19"/>
      <c r="F34" s="19"/>
      <c r="G34" s="19"/>
      <c r="H34" s="19"/>
      <c r="I34" s="19"/>
      <c r="J34" s="19"/>
      <c r="K34" s="19"/>
      <c r="L34" s="19"/>
      <c r="M34" s="19"/>
      <c r="N34" s="19"/>
      <c r="O34" s="19"/>
      <c r="P34" s="19"/>
      <c r="Q34" s="20"/>
      <c r="R34" s="20"/>
      <c r="S34" s="20"/>
      <c r="T34" s="20"/>
      <c r="U34" s="20"/>
      <c r="V34" s="20"/>
      <c r="W34" s="20"/>
      <c r="X34" s="20"/>
      <c r="Y34" s="20"/>
      <c r="Z34" s="20"/>
      <c r="AA34" s="20"/>
      <c r="AB34" s="20"/>
      <c r="AC34" s="9"/>
    </row>
    <row r="35" spans="1:29" x14ac:dyDescent="0.25">
      <c r="A35" s="12" t="s">
        <v>38</v>
      </c>
      <c r="B35" s="21"/>
      <c r="C35" s="21"/>
      <c r="D35" s="19"/>
      <c r="E35" s="19"/>
      <c r="F35" s="19"/>
      <c r="G35" s="19"/>
      <c r="H35" s="19"/>
      <c r="I35" s="19"/>
      <c r="J35" s="19"/>
      <c r="K35" s="19"/>
      <c r="L35" s="19"/>
      <c r="M35" s="19"/>
      <c r="N35" s="19"/>
      <c r="O35" s="19"/>
      <c r="P35" s="19"/>
      <c r="Q35" s="20"/>
      <c r="R35" s="20"/>
      <c r="S35" s="20"/>
      <c r="T35" s="20"/>
      <c r="U35" s="20"/>
      <c r="V35" s="20"/>
      <c r="W35" s="20"/>
      <c r="X35" s="20"/>
      <c r="Y35" s="20"/>
      <c r="Z35" s="20"/>
      <c r="AA35" s="20"/>
      <c r="AB35" s="20"/>
      <c r="AC35" s="9"/>
    </row>
    <row r="36" spans="1:29" x14ac:dyDescent="0.25">
      <c r="A36" s="12" t="s">
        <v>39</v>
      </c>
      <c r="B36" s="21"/>
      <c r="C36" s="21"/>
      <c r="D36" s="19"/>
      <c r="E36" s="19"/>
      <c r="F36" s="19"/>
      <c r="G36" s="19"/>
      <c r="H36" s="19"/>
      <c r="I36" s="19"/>
      <c r="J36" s="19"/>
      <c r="K36" s="19"/>
      <c r="L36" s="19"/>
      <c r="M36" s="19"/>
      <c r="N36" s="19"/>
      <c r="O36" s="19"/>
      <c r="P36" s="19"/>
      <c r="Q36" s="20"/>
      <c r="R36" s="20"/>
      <c r="S36" s="20"/>
      <c r="T36" s="20"/>
      <c r="U36" s="20"/>
      <c r="V36" s="20"/>
      <c r="W36" s="20"/>
      <c r="X36" s="20"/>
      <c r="Y36" s="20"/>
      <c r="Z36" s="20"/>
      <c r="AA36" s="20"/>
      <c r="AB36" s="20"/>
      <c r="AC36" s="9"/>
    </row>
    <row r="37" spans="1:29" x14ac:dyDescent="0.25">
      <c r="A37" s="12" t="s">
        <v>40</v>
      </c>
      <c r="B37" s="21"/>
      <c r="C37" s="21"/>
      <c r="D37" s="19"/>
      <c r="E37" s="19"/>
      <c r="F37" s="19"/>
      <c r="G37" s="19"/>
      <c r="H37" s="19"/>
      <c r="I37" s="19"/>
      <c r="J37" s="19"/>
      <c r="K37" s="19"/>
      <c r="L37" s="19"/>
      <c r="M37" s="19"/>
      <c r="N37" s="19"/>
      <c r="O37" s="19"/>
      <c r="P37" s="19"/>
      <c r="Q37" s="20"/>
      <c r="R37" s="20"/>
      <c r="S37" s="20"/>
      <c r="T37" s="20"/>
      <c r="U37" s="20"/>
      <c r="V37" s="20"/>
      <c r="W37" s="20"/>
      <c r="X37" s="20"/>
      <c r="Y37" s="20"/>
      <c r="Z37" s="20"/>
      <c r="AA37" s="20"/>
      <c r="AB37" s="20"/>
      <c r="AC37" s="9"/>
    </row>
    <row r="38" spans="1:29" x14ac:dyDescent="0.25">
      <c r="A38" s="12" t="s">
        <v>41</v>
      </c>
      <c r="B38" s="21"/>
      <c r="C38" s="21"/>
      <c r="D38" s="19"/>
      <c r="E38" s="19"/>
      <c r="F38" s="19"/>
      <c r="G38" s="19"/>
      <c r="H38" s="19"/>
      <c r="I38" s="19"/>
      <c r="J38" s="19"/>
      <c r="K38" s="19"/>
      <c r="L38" s="19"/>
      <c r="M38" s="19"/>
      <c r="N38" s="19"/>
      <c r="O38" s="19"/>
      <c r="P38" s="19"/>
      <c r="Q38" s="20"/>
      <c r="R38" s="20"/>
      <c r="S38" s="20"/>
      <c r="T38" s="20"/>
      <c r="U38" s="20"/>
      <c r="V38" s="20"/>
      <c r="W38" s="20"/>
      <c r="X38" s="20"/>
      <c r="Y38" s="20"/>
      <c r="Z38" s="20"/>
      <c r="AA38" s="20"/>
      <c r="AB38" s="20"/>
      <c r="AC38" s="9"/>
    </row>
    <row r="39" spans="1:29" x14ac:dyDescent="0.25">
      <c r="A39" s="12" t="s">
        <v>42</v>
      </c>
      <c r="B39" s="21"/>
      <c r="C39" s="21"/>
      <c r="D39" s="19"/>
      <c r="E39" s="19"/>
      <c r="F39" s="19"/>
      <c r="G39" s="19"/>
      <c r="H39" s="19"/>
      <c r="I39" s="19"/>
      <c r="J39" s="19"/>
      <c r="K39" s="19"/>
      <c r="L39" s="19"/>
      <c r="M39" s="19"/>
      <c r="N39" s="19"/>
      <c r="O39" s="19"/>
      <c r="P39" s="19"/>
      <c r="Q39" s="20"/>
      <c r="R39" s="20"/>
      <c r="S39" s="20"/>
      <c r="T39" s="20"/>
      <c r="U39" s="20"/>
      <c r="V39" s="20"/>
      <c r="W39" s="20"/>
      <c r="X39" s="20"/>
      <c r="Y39" s="20"/>
      <c r="Z39" s="20"/>
      <c r="AA39" s="20"/>
      <c r="AB39" s="20"/>
      <c r="AC39" s="9"/>
    </row>
    <row r="40" spans="1:29" x14ac:dyDescent="0.25">
      <c r="A40" s="12" t="s">
        <v>43</v>
      </c>
      <c r="B40" s="21"/>
      <c r="C40" s="21"/>
      <c r="D40" s="19"/>
      <c r="E40" s="19"/>
      <c r="F40" s="19"/>
      <c r="G40" s="19"/>
      <c r="H40" s="19"/>
      <c r="I40" s="19"/>
      <c r="J40" s="19"/>
      <c r="K40" s="19"/>
      <c r="L40" s="19"/>
      <c r="M40" s="19"/>
      <c r="N40" s="19"/>
      <c r="O40" s="19"/>
      <c r="P40" s="19"/>
      <c r="Q40" s="20"/>
      <c r="R40" s="20"/>
      <c r="S40" s="20"/>
      <c r="T40" s="20"/>
      <c r="U40" s="20"/>
      <c r="V40" s="20"/>
      <c r="W40" s="20"/>
      <c r="X40" s="20"/>
      <c r="Y40" s="20"/>
      <c r="Z40" s="20"/>
      <c r="AA40" s="20"/>
      <c r="AB40" s="20"/>
      <c r="AC40" s="9"/>
    </row>
    <row r="41" spans="1:29" x14ac:dyDescent="0.25">
      <c r="A41" s="12" t="s">
        <v>44</v>
      </c>
      <c r="B41" s="21"/>
      <c r="C41" s="21"/>
      <c r="D41" s="19"/>
      <c r="E41" s="19"/>
      <c r="F41" s="19"/>
      <c r="G41" s="19"/>
      <c r="H41" s="19"/>
      <c r="I41" s="19"/>
      <c r="J41" s="19"/>
      <c r="K41" s="19"/>
      <c r="L41" s="19"/>
      <c r="M41" s="19"/>
      <c r="N41" s="19"/>
      <c r="O41" s="19"/>
      <c r="P41" s="19"/>
      <c r="Q41" s="20"/>
      <c r="R41" s="20"/>
      <c r="S41" s="20"/>
      <c r="T41" s="20"/>
      <c r="U41" s="20"/>
      <c r="V41" s="20"/>
      <c r="W41" s="20"/>
      <c r="X41" s="20"/>
      <c r="Y41" s="20"/>
      <c r="Z41" s="20"/>
      <c r="AA41" s="20"/>
      <c r="AB41" s="20"/>
      <c r="AC41" s="9"/>
    </row>
    <row r="42" spans="1:29" x14ac:dyDescent="0.25">
      <c r="A42" s="12" t="s">
        <v>45</v>
      </c>
      <c r="B42" s="21"/>
      <c r="C42" s="21"/>
      <c r="D42" s="19"/>
      <c r="E42" s="19"/>
      <c r="F42" s="19"/>
      <c r="G42" s="19"/>
      <c r="H42" s="19"/>
      <c r="I42" s="19"/>
      <c r="J42" s="19"/>
      <c r="K42" s="19"/>
      <c r="L42" s="19"/>
      <c r="M42" s="19"/>
      <c r="N42" s="19"/>
      <c r="O42" s="19"/>
      <c r="P42" s="19"/>
      <c r="Q42" s="20"/>
      <c r="R42" s="20"/>
      <c r="S42" s="20"/>
      <c r="T42" s="20"/>
      <c r="U42" s="20"/>
      <c r="V42" s="20"/>
      <c r="W42" s="20"/>
      <c r="X42" s="20"/>
      <c r="Y42" s="20"/>
      <c r="Z42" s="20"/>
      <c r="AA42" s="20"/>
      <c r="AB42" s="20"/>
      <c r="AC42" s="9"/>
    </row>
    <row r="43" spans="1:29" x14ac:dyDescent="0.25">
      <c r="A43" s="12" t="s">
        <v>46</v>
      </c>
      <c r="B43" s="21"/>
      <c r="C43" s="21"/>
      <c r="D43" s="19"/>
      <c r="E43" s="19"/>
      <c r="F43" s="19"/>
      <c r="G43" s="19"/>
      <c r="H43" s="19"/>
      <c r="I43" s="19"/>
      <c r="J43" s="19"/>
      <c r="K43" s="19"/>
      <c r="L43" s="19"/>
      <c r="M43" s="19"/>
      <c r="N43" s="19"/>
      <c r="O43" s="19"/>
      <c r="P43" s="19"/>
      <c r="Q43" s="20"/>
      <c r="R43" s="20"/>
      <c r="S43" s="20"/>
      <c r="T43" s="20"/>
      <c r="U43" s="20"/>
      <c r="V43" s="20"/>
      <c r="W43" s="20"/>
      <c r="X43" s="20"/>
      <c r="Y43" s="20"/>
      <c r="Z43" s="20"/>
      <c r="AA43" s="20"/>
      <c r="AB43" s="20"/>
      <c r="AC43" s="9"/>
    </row>
    <row r="44" spans="1:29" x14ac:dyDescent="0.25">
      <c r="A44" s="12" t="s">
        <v>47</v>
      </c>
      <c r="B44" s="21"/>
      <c r="C44" s="21"/>
      <c r="D44" s="19"/>
      <c r="E44" s="19"/>
      <c r="F44" s="19"/>
      <c r="G44" s="19"/>
      <c r="H44" s="19"/>
      <c r="I44" s="19"/>
      <c r="J44" s="19"/>
      <c r="K44" s="19"/>
      <c r="L44" s="19"/>
      <c r="M44" s="19"/>
      <c r="N44" s="19"/>
      <c r="O44" s="19"/>
      <c r="P44" s="19"/>
      <c r="Q44" s="20"/>
      <c r="R44" s="20"/>
      <c r="S44" s="20"/>
      <c r="T44" s="20"/>
      <c r="U44" s="20"/>
      <c r="V44" s="20"/>
      <c r="W44" s="20"/>
      <c r="X44" s="20"/>
      <c r="Y44" s="20"/>
      <c r="Z44" s="20"/>
      <c r="AA44" s="20"/>
      <c r="AB44" s="20"/>
      <c r="AC44" s="9"/>
    </row>
    <row r="45" spans="1:29" x14ac:dyDescent="0.25">
      <c r="A45" s="12" t="s">
        <v>48</v>
      </c>
      <c r="B45" s="21"/>
      <c r="C45" s="21"/>
      <c r="D45" s="19"/>
      <c r="E45" s="19"/>
      <c r="F45" s="19"/>
      <c r="G45" s="19"/>
      <c r="H45" s="19"/>
      <c r="I45" s="19"/>
      <c r="J45" s="19"/>
      <c r="K45" s="19"/>
      <c r="L45" s="19"/>
      <c r="M45" s="19"/>
      <c r="N45" s="19"/>
      <c r="O45" s="19"/>
      <c r="P45" s="19"/>
      <c r="Q45" s="20"/>
      <c r="R45" s="20"/>
      <c r="S45" s="20"/>
      <c r="T45" s="20"/>
      <c r="U45" s="20"/>
      <c r="V45" s="20"/>
      <c r="W45" s="20"/>
      <c r="X45" s="20"/>
      <c r="Y45" s="20"/>
      <c r="Z45" s="20"/>
      <c r="AA45" s="20"/>
      <c r="AB45" s="20"/>
      <c r="AC45" s="9"/>
    </row>
    <row r="46" spans="1:29" x14ac:dyDescent="0.25">
      <c r="A46" s="12" t="s">
        <v>49</v>
      </c>
      <c r="B46" s="21"/>
      <c r="C46" s="21"/>
      <c r="D46" s="19"/>
      <c r="E46" s="19"/>
      <c r="F46" s="19"/>
      <c r="G46" s="19"/>
      <c r="H46" s="19"/>
      <c r="I46" s="19"/>
      <c r="J46" s="19"/>
      <c r="K46" s="19"/>
      <c r="L46" s="19"/>
      <c r="M46" s="19"/>
      <c r="N46" s="19"/>
      <c r="O46" s="19"/>
      <c r="P46" s="19"/>
      <c r="Q46" s="20"/>
      <c r="R46" s="20"/>
      <c r="S46" s="20"/>
      <c r="T46" s="20"/>
      <c r="U46" s="20"/>
      <c r="V46" s="20"/>
      <c r="W46" s="20"/>
      <c r="X46" s="20"/>
      <c r="Y46" s="20"/>
      <c r="Z46" s="20"/>
      <c r="AA46" s="20"/>
      <c r="AB46" s="20"/>
      <c r="AC46" s="9"/>
    </row>
    <row r="47" spans="1:29" x14ac:dyDescent="0.25">
      <c r="A47" s="12" t="s">
        <v>50</v>
      </c>
      <c r="B47" s="21"/>
      <c r="C47" s="21"/>
      <c r="D47" s="19"/>
      <c r="E47" s="19"/>
      <c r="F47" s="19"/>
      <c r="G47" s="19"/>
      <c r="H47" s="19"/>
      <c r="I47" s="19"/>
      <c r="J47" s="19"/>
      <c r="K47" s="19"/>
      <c r="L47" s="19"/>
      <c r="M47" s="19"/>
      <c r="N47" s="19"/>
      <c r="O47" s="19"/>
      <c r="P47" s="19"/>
      <c r="Q47" s="20"/>
      <c r="R47" s="20"/>
      <c r="S47" s="20"/>
      <c r="T47" s="20"/>
      <c r="U47" s="20"/>
      <c r="V47" s="20"/>
      <c r="W47" s="20"/>
      <c r="X47" s="20"/>
      <c r="Y47" s="20"/>
      <c r="Z47" s="20"/>
      <c r="AA47" s="20"/>
      <c r="AB47" s="20"/>
      <c r="AC47" s="9"/>
    </row>
    <row r="48" spans="1:29" x14ac:dyDescent="0.25">
      <c r="A48" s="12" t="s">
        <v>51</v>
      </c>
      <c r="B48" s="21"/>
      <c r="C48" s="21"/>
      <c r="D48" s="19"/>
      <c r="E48" s="19"/>
      <c r="F48" s="19"/>
      <c r="G48" s="19"/>
      <c r="H48" s="19"/>
      <c r="I48" s="19"/>
      <c r="J48" s="19"/>
      <c r="K48" s="19"/>
      <c r="L48" s="19"/>
      <c r="M48" s="19"/>
      <c r="N48" s="19"/>
      <c r="O48" s="19"/>
      <c r="P48" s="19"/>
      <c r="Q48" s="20"/>
      <c r="R48" s="20"/>
      <c r="S48" s="20"/>
      <c r="T48" s="20"/>
      <c r="U48" s="20"/>
      <c r="V48" s="20"/>
      <c r="W48" s="20"/>
      <c r="X48" s="20"/>
      <c r="Y48" s="20"/>
      <c r="Z48" s="20"/>
      <c r="AA48" s="20"/>
      <c r="AB48" s="20"/>
      <c r="AC48" s="9"/>
    </row>
    <row r="49" spans="1:29" x14ac:dyDescent="0.25">
      <c r="A49" s="12" t="s">
        <v>52</v>
      </c>
      <c r="B49" s="21"/>
      <c r="C49" s="21"/>
      <c r="D49" s="19"/>
      <c r="E49" s="19"/>
      <c r="F49" s="19"/>
      <c r="G49" s="19"/>
      <c r="H49" s="19"/>
      <c r="I49" s="19"/>
      <c r="J49" s="19"/>
      <c r="K49" s="19"/>
      <c r="L49" s="19"/>
      <c r="M49" s="19"/>
      <c r="N49" s="19"/>
      <c r="O49" s="19"/>
      <c r="P49" s="19"/>
      <c r="Q49" s="20"/>
      <c r="R49" s="20"/>
      <c r="S49" s="20"/>
      <c r="T49" s="20"/>
      <c r="U49" s="20"/>
      <c r="V49" s="20"/>
      <c r="W49" s="20"/>
      <c r="X49" s="20"/>
      <c r="Y49" s="20"/>
      <c r="Z49" s="20"/>
      <c r="AA49" s="20"/>
      <c r="AB49" s="20"/>
      <c r="AC49" s="9"/>
    </row>
    <row r="50" spans="1:29" x14ac:dyDescent="0.25">
      <c r="A50" s="12" t="s">
        <v>53</v>
      </c>
      <c r="B50" s="21"/>
      <c r="C50" s="21"/>
      <c r="D50" s="19"/>
      <c r="E50" s="19"/>
      <c r="F50" s="19"/>
      <c r="G50" s="19"/>
      <c r="H50" s="19"/>
      <c r="I50" s="19"/>
      <c r="J50" s="19"/>
      <c r="K50" s="19"/>
      <c r="L50" s="19"/>
      <c r="M50" s="19"/>
      <c r="N50" s="19"/>
      <c r="O50" s="19"/>
      <c r="P50" s="19"/>
      <c r="Q50" s="20"/>
      <c r="R50" s="20"/>
      <c r="S50" s="20"/>
      <c r="T50" s="20"/>
      <c r="U50" s="20"/>
      <c r="V50" s="20"/>
      <c r="W50" s="20"/>
      <c r="X50" s="20"/>
      <c r="Y50" s="20"/>
      <c r="Z50" s="20"/>
      <c r="AA50" s="20"/>
      <c r="AB50" s="20"/>
      <c r="AC50" s="9"/>
    </row>
    <row r="51" spans="1:29" x14ac:dyDescent="0.25">
      <c r="A51" s="12" t="s">
        <v>54</v>
      </c>
      <c r="B51" s="21"/>
      <c r="C51" s="21"/>
      <c r="D51" s="19"/>
      <c r="E51" s="19"/>
      <c r="F51" s="19"/>
      <c r="G51" s="19"/>
      <c r="H51" s="19"/>
      <c r="I51" s="19"/>
      <c r="J51" s="19"/>
      <c r="K51" s="19"/>
      <c r="L51" s="19"/>
      <c r="M51" s="19"/>
      <c r="N51" s="19"/>
      <c r="O51" s="19"/>
      <c r="P51" s="19"/>
      <c r="Q51" s="20"/>
      <c r="R51" s="20"/>
      <c r="S51" s="20"/>
      <c r="T51" s="20"/>
      <c r="U51" s="20"/>
      <c r="V51" s="20"/>
      <c r="W51" s="20"/>
      <c r="X51" s="20"/>
      <c r="Y51" s="20"/>
      <c r="Z51" s="20"/>
      <c r="AA51" s="20"/>
      <c r="AB51" s="20"/>
      <c r="AC51" s="9"/>
    </row>
    <row r="52" spans="1:29" x14ac:dyDescent="0.25">
      <c r="A52" s="12" t="s">
        <v>55</v>
      </c>
      <c r="B52" s="21"/>
      <c r="C52" s="21"/>
      <c r="D52" s="19"/>
      <c r="E52" s="19"/>
      <c r="F52" s="19"/>
      <c r="G52" s="19"/>
      <c r="H52" s="19"/>
      <c r="I52" s="19"/>
      <c r="J52" s="19"/>
      <c r="K52" s="19"/>
      <c r="L52" s="19"/>
      <c r="M52" s="19"/>
      <c r="N52" s="19"/>
      <c r="O52" s="19"/>
      <c r="P52" s="19"/>
      <c r="Q52" s="20"/>
      <c r="R52" s="20"/>
      <c r="S52" s="20"/>
      <c r="T52" s="20"/>
      <c r="U52" s="20"/>
      <c r="V52" s="20"/>
      <c r="W52" s="20"/>
      <c r="X52" s="20"/>
      <c r="Y52" s="20"/>
      <c r="Z52" s="20"/>
      <c r="AA52" s="20"/>
      <c r="AB52" s="20"/>
      <c r="AC52" s="9"/>
    </row>
    <row r="53" spans="1:29" x14ac:dyDescent="0.25">
      <c r="A53" s="12" t="s">
        <v>56</v>
      </c>
      <c r="B53" s="21"/>
      <c r="C53" s="21"/>
      <c r="D53" s="19"/>
      <c r="E53" s="19"/>
      <c r="F53" s="19"/>
      <c r="G53" s="19"/>
      <c r="H53" s="19"/>
      <c r="I53" s="19"/>
      <c r="J53" s="19"/>
      <c r="K53" s="19"/>
      <c r="L53" s="19"/>
      <c r="M53" s="19"/>
      <c r="N53" s="19"/>
      <c r="O53" s="19"/>
      <c r="P53" s="19"/>
      <c r="Q53" s="20"/>
      <c r="R53" s="20"/>
      <c r="S53" s="20"/>
      <c r="T53" s="20"/>
      <c r="U53" s="20"/>
      <c r="V53" s="20"/>
      <c r="W53" s="20"/>
      <c r="X53" s="20"/>
      <c r="Y53" s="20"/>
      <c r="Z53" s="20"/>
      <c r="AA53" s="20"/>
      <c r="AB53" s="20"/>
      <c r="AC53" s="9"/>
    </row>
    <row r="54" spans="1:29" x14ac:dyDescent="0.25">
      <c r="A54" s="12" t="s">
        <v>57</v>
      </c>
      <c r="B54" s="21"/>
      <c r="C54" s="21"/>
      <c r="D54" s="19"/>
      <c r="E54" s="19"/>
      <c r="F54" s="19"/>
      <c r="G54" s="19"/>
      <c r="H54" s="19"/>
      <c r="I54" s="19"/>
      <c r="J54" s="19"/>
      <c r="K54" s="19"/>
      <c r="L54" s="19"/>
      <c r="M54" s="19"/>
      <c r="N54" s="19"/>
      <c r="O54" s="19"/>
      <c r="P54" s="19"/>
      <c r="Q54" s="20"/>
      <c r="R54" s="20"/>
      <c r="S54" s="20"/>
      <c r="T54" s="20"/>
      <c r="U54" s="20"/>
      <c r="V54" s="20"/>
      <c r="W54" s="20"/>
      <c r="X54" s="20"/>
      <c r="Y54" s="20"/>
      <c r="Z54" s="20"/>
      <c r="AA54" s="20"/>
      <c r="AB54" s="20"/>
      <c r="AC54" s="9"/>
    </row>
    <row r="55" spans="1:29" x14ac:dyDescent="0.25">
      <c r="A55" s="12" t="s">
        <v>58</v>
      </c>
      <c r="B55" s="21"/>
      <c r="C55" s="21"/>
      <c r="D55" s="19"/>
      <c r="E55" s="19"/>
      <c r="F55" s="19"/>
      <c r="G55" s="19"/>
      <c r="H55" s="19"/>
      <c r="I55" s="19"/>
      <c r="J55" s="19"/>
      <c r="K55" s="19"/>
      <c r="L55" s="19"/>
      <c r="M55" s="19"/>
      <c r="N55" s="19"/>
      <c r="O55" s="19"/>
      <c r="P55" s="19"/>
      <c r="Q55" s="20"/>
      <c r="R55" s="20"/>
      <c r="S55" s="20"/>
      <c r="T55" s="20"/>
      <c r="U55" s="20"/>
      <c r="V55" s="20"/>
      <c r="W55" s="20"/>
      <c r="X55" s="20"/>
      <c r="Y55" s="20"/>
      <c r="Z55" s="20"/>
      <c r="AA55" s="20"/>
      <c r="AB55" s="20"/>
      <c r="AC55" s="9"/>
    </row>
    <row r="56" spans="1:29" x14ac:dyDescent="0.25">
      <c r="A56" s="12" t="s">
        <v>59</v>
      </c>
      <c r="B56" s="21"/>
      <c r="C56" s="21"/>
      <c r="D56" s="19"/>
      <c r="E56" s="19"/>
      <c r="F56" s="19"/>
      <c r="G56" s="19"/>
      <c r="H56" s="19"/>
      <c r="I56" s="19"/>
      <c r="J56" s="19"/>
      <c r="K56" s="19"/>
      <c r="L56" s="19"/>
      <c r="M56" s="19"/>
      <c r="N56" s="19"/>
      <c r="O56" s="19"/>
      <c r="P56" s="19"/>
      <c r="Q56" s="20"/>
      <c r="R56" s="20"/>
      <c r="S56" s="20"/>
      <c r="T56" s="20"/>
      <c r="U56" s="20"/>
      <c r="V56" s="20"/>
      <c r="W56" s="20"/>
      <c r="X56" s="20"/>
      <c r="Y56" s="20"/>
      <c r="Z56" s="20"/>
      <c r="AA56" s="20"/>
      <c r="AB56" s="20"/>
      <c r="AC56" s="9"/>
    </row>
    <row r="57" spans="1:29" x14ac:dyDescent="0.25">
      <c r="A57" s="12" t="s">
        <v>60</v>
      </c>
      <c r="B57" s="21"/>
      <c r="C57" s="21"/>
      <c r="D57" s="19"/>
      <c r="E57" s="19"/>
      <c r="F57" s="19"/>
      <c r="G57" s="19"/>
      <c r="H57" s="19"/>
      <c r="I57" s="19"/>
      <c r="J57" s="19"/>
      <c r="K57" s="19"/>
      <c r="L57" s="19"/>
      <c r="M57" s="19"/>
      <c r="N57" s="19"/>
      <c r="O57" s="19"/>
      <c r="P57" s="19"/>
      <c r="Q57" s="20"/>
      <c r="R57" s="20"/>
      <c r="S57" s="20"/>
      <c r="T57" s="20"/>
      <c r="U57" s="20"/>
      <c r="V57" s="20"/>
      <c r="W57" s="20"/>
      <c r="X57" s="20"/>
      <c r="Y57" s="20"/>
      <c r="Z57" s="20"/>
      <c r="AA57" s="20"/>
      <c r="AB57" s="20"/>
      <c r="AC57" s="9"/>
    </row>
    <row r="58" spans="1:29" x14ac:dyDescent="0.25">
      <c r="A58" s="12" t="s">
        <v>61</v>
      </c>
      <c r="B58" s="21"/>
      <c r="C58" s="21"/>
      <c r="D58" s="19"/>
      <c r="E58" s="19"/>
      <c r="F58" s="19"/>
      <c r="G58" s="19"/>
      <c r="H58" s="19"/>
      <c r="I58" s="19"/>
      <c r="J58" s="19"/>
      <c r="K58" s="19"/>
      <c r="L58" s="19"/>
      <c r="M58" s="19"/>
      <c r="N58" s="19"/>
      <c r="O58" s="19"/>
      <c r="P58" s="19"/>
      <c r="Q58" s="20"/>
      <c r="R58" s="20"/>
      <c r="S58" s="20"/>
      <c r="T58" s="20"/>
      <c r="U58" s="20"/>
      <c r="V58" s="20"/>
      <c r="W58" s="20"/>
      <c r="X58" s="20"/>
      <c r="Y58" s="20"/>
      <c r="Z58" s="20"/>
      <c r="AA58" s="20"/>
      <c r="AB58" s="20"/>
      <c r="AC58" s="9"/>
    </row>
    <row r="59" spans="1:29" x14ac:dyDescent="0.25">
      <c r="A59" s="12" t="s">
        <v>62</v>
      </c>
      <c r="B59" s="21"/>
      <c r="C59" s="21"/>
      <c r="D59" s="19"/>
      <c r="E59" s="19"/>
      <c r="F59" s="19"/>
      <c r="G59" s="19"/>
      <c r="H59" s="19"/>
      <c r="I59" s="19"/>
      <c r="J59" s="19"/>
      <c r="K59" s="19"/>
      <c r="L59" s="19"/>
      <c r="M59" s="19"/>
      <c r="N59" s="19"/>
      <c r="O59" s="19"/>
      <c r="P59" s="19"/>
      <c r="Q59" s="20"/>
      <c r="R59" s="20"/>
      <c r="S59" s="20"/>
      <c r="T59" s="20"/>
      <c r="U59" s="20"/>
      <c r="V59" s="20"/>
      <c r="W59" s="20"/>
      <c r="X59" s="20"/>
      <c r="Y59" s="20"/>
      <c r="Z59" s="20"/>
      <c r="AA59" s="20"/>
      <c r="AB59" s="20"/>
      <c r="AC59" s="9"/>
    </row>
    <row r="60" spans="1:29" x14ac:dyDescent="0.25">
      <c r="A60" s="12" t="s">
        <v>63</v>
      </c>
      <c r="B60" s="21"/>
      <c r="C60" s="21"/>
      <c r="D60" s="19"/>
      <c r="E60" s="19"/>
      <c r="F60" s="19"/>
      <c r="G60" s="19"/>
      <c r="H60" s="19"/>
      <c r="I60" s="19"/>
      <c r="J60" s="19"/>
      <c r="K60" s="19"/>
      <c r="L60" s="19"/>
      <c r="M60" s="19"/>
      <c r="N60" s="19"/>
      <c r="O60" s="19"/>
      <c r="P60" s="19"/>
      <c r="Q60" s="20"/>
      <c r="R60" s="20"/>
      <c r="S60" s="20"/>
      <c r="T60" s="20"/>
      <c r="U60" s="20"/>
      <c r="V60" s="20"/>
      <c r="W60" s="20"/>
      <c r="X60" s="20"/>
      <c r="Y60" s="20"/>
      <c r="Z60" s="20"/>
      <c r="AA60" s="20"/>
      <c r="AB60" s="20"/>
      <c r="AC60" s="9"/>
    </row>
    <row r="61" spans="1:29" x14ac:dyDescent="0.25">
      <c r="A61" s="12" t="s">
        <v>64</v>
      </c>
      <c r="B61" s="21"/>
      <c r="C61" s="21"/>
      <c r="D61" s="19"/>
      <c r="E61" s="19"/>
      <c r="F61" s="19"/>
      <c r="G61" s="19"/>
      <c r="H61" s="19"/>
      <c r="I61" s="19"/>
      <c r="J61" s="19"/>
      <c r="K61" s="19"/>
      <c r="L61" s="19"/>
      <c r="M61" s="19"/>
      <c r="N61" s="19"/>
      <c r="O61" s="19"/>
      <c r="P61" s="19"/>
      <c r="Q61" s="20"/>
      <c r="R61" s="20"/>
      <c r="S61" s="20"/>
      <c r="T61" s="20"/>
      <c r="U61" s="20"/>
      <c r="V61" s="20"/>
      <c r="W61" s="20"/>
      <c r="X61" s="20"/>
      <c r="Y61" s="20"/>
      <c r="Z61" s="20"/>
      <c r="AA61" s="20"/>
      <c r="AB61" s="20"/>
      <c r="AC61" s="9"/>
    </row>
    <row r="62" spans="1:29" x14ac:dyDescent="0.25">
      <c r="A62" s="12" t="s">
        <v>65</v>
      </c>
      <c r="B62" s="21"/>
      <c r="C62" s="21"/>
      <c r="D62" s="19"/>
      <c r="E62" s="19"/>
      <c r="F62" s="19"/>
      <c r="G62" s="19"/>
      <c r="H62" s="19"/>
      <c r="I62" s="19"/>
      <c r="J62" s="19"/>
      <c r="K62" s="19"/>
      <c r="L62" s="19"/>
      <c r="M62" s="19"/>
      <c r="N62" s="19"/>
      <c r="O62" s="19"/>
      <c r="P62" s="19"/>
      <c r="Q62" s="20"/>
      <c r="R62" s="20"/>
      <c r="S62" s="20"/>
      <c r="T62" s="20"/>
      <c r="U62" s="20"/>
      <c r="V62" s="20"/>
      <c r="W62" s="20"/>
      <c r="X62" s="20"/>
      <c r="Y62" s="20"/>
      <c r="Z62" s="20"/>
      <c r="AA62" s="20"/>
      <c r="AB62" s="20"/>
      <c r="AC62" s="9"/>
    </row>
    <row r="63" spans="1:29" x14ac:dyDescent="0.25">
      <c r="A63" s="12" t="s">
        <v>66</v>
      </c>
      <c r="B63" s="21"/>
      <c r="C63" s="21"/>
      <c r="D63" s="19"/>
      <c r="E63" s="19"/>
      <c r="F63" s="19"/>
      <c r="G63" s="19"/>
      <c r="H63" s="19"/>
      <c r="I63" s="19"/>
      <c r="J63" s="19"/>
      <c r="K63" s="19"/>
      <c r="L63" s="19"/>
      <c r="M63" s="19"/>
      <c r="N63" s="19"/>
      <c r="O63" s="19"/>
      <c r="P63" s="19"/>
      <c r="Q63" s="20"/>
      <c r="R63" s="20"/>
      <c r="S63" s="20"/>
      <c r="T63" s="20"/>
      <c r="U63" s="20"/>
      <c r="V63" s="20"/>
      <c r="W63" s="20"/>
      <c r="X63" s="20"/>
      <c r="Y63" s="20"/>
      <c r="Z63" s="20"/>
      <c r="AA63" s="20"/>
      <c r="AB63" s="20"/>
      <c r="AC63" s="9"/>
    </row>
    <row r="64" spans="1:29" x14ac:dyDescent="0.25">
      <c r="A64" s="12" t="s">
        <v>67</v>
      </c>
      <c r="B64" s="21"/>
      <c r="C64" s="21"/>
      <c r="D64" s="19"/>
      <c r="E64" s="19"/>
      <c r="F64" s="19"/>
      <c r="G64" s="19"/>
      <c r="H64" s="19"/>
      <c r="I64" s="19"/>
      <c r="J64" s="19"/>
      <c r="K64" s="19"/>
      <c r="L64" s="19"/>
      <c r="M64" s="19"/>
      <c r="N64" s="19"/>
      <c r="O64" s="19"/>
      <c r="P64" s="19"/>
      <c r="Q64" s="20"/>
      <c r="R64" s="20"/>
      <c r="S64" s="20"/>
      <c r="T64" s="20"/>
      <c r="U64" s="20"/>
      <c r="V64" s="20"/>
      <c r="W64" s="20"/>
      <c r="X64" s="20"/>
      <c r="Y64" s="20"/>
      <c r="Z64" s="20"/>
      <c r="AA64" s="20"/>
      <c r="AB64" s="20"/>
      <c r="AC64" s="9"/>
    </row>
  </sheetData>
  <mergeCells count="8">
    <mergeCell ref="A7:B7"/>
    <mergeCell ref="A12:AC12"/>
    <mergeCell ref="A13:B13"/>
    <mergeCell ref="D13:I13"/>
    <mergeCell ref="J13:O13"/>
    <mergeCell ref="W13:AB13"/>
    <mergeCell ref="AC13:AC14"/>
    <mergeCell ref="P13:V13"/>
  </mergeCells>
  <conditionalFormatting sqref="A3">
    <cfRule type="cellIs" dxfId="5" priority="1" operator="lessThan">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7974-9B17-458A-91BC-E615A1A17EBE}">
  <dimension ref="A1:CC117"/>
  <sheetViews>
    <sheetView zoomScale="85" zoomScaleNormal="85" workbookViewId="0">
      <selection activeCell="B9" sqref="B9"/>
    </sheetView>
  </sheetViews>
  <sheetFormatPr defaultColWidth="9.140625" defaultRowHeight="12.75" x14ac:dyDescent="0.2"/>
  <cols>
    <col min="1" max="1" width="32.85546875" style="30" customWidth="1"/>
    <col min="2" max="2" width="12.5703125" style="30" bestFit="1" customWidth="1"/>
    <col min="3" max="3" width="11.42578125" style="30" bestFit="1" customWidth="1"/>
    <col min="4" max="4" width="18" style="30" customWidth="1"/>
    <col min="5" max="5" width="16.140625" style="30" customWidth="1"/>
    <col min="6" max="6" width="13.5703125" style="30" bestFit="1" customWidth="1"/>
    <col min="7" max="7" width="11" style="30" bestFit="1" customWidth="1"/>
    <col min="8" max="8" width="10" style="30" bestFit="1" customWidth="1"/>
    <col min="9" max="9" width="10.5703125" style="30" bestFit="1" customWidth="1"/>
    <col min="10" max="11" width="10" style="30" bestFit="1" customWidth="1"/>
    <col min="12" max="12" width="12" style="30" bestFit="1" customWidth="1"/>
    <col min="13" max="13" width="12.42578125" style="30" customWidth="1"/>
    <col min="14" max="18" width="10" style="30" bestFit="1" customWidth="1"/>
    <col min="19" max="19" width="11.85546875" style="30" customWidth="1"/>
    <col min="20" max="20" width="11" style="93" customWidth="1"/>
    <col min="21" max="23" width="10" style="93" customWidth="1"/>
    <col min="24" max="24" width="11.5703125" style="93" bestFit="1" customWidth="1"/>
    <col min="25" max="25" width="9.5703125" style="93" customWidth="1"/>
    <col min="26" max="27" width="10.140625" style="93" customWidth="1"/>
    <col min="28" max="28" width="10" style="93" customWidth="1"/>
    <col min="29" max="29" width="6.5703125" style="93" customWidth="1"/>
    <col min="30" max="31" width="10.140625" style="93" customWidth="1"/>
    <col min="32" max="32" width="10.42578125" style="93" customWidth="1"/>
    <col min="33" max="33" width="6.5703125" style="93" customWidth="1"/>
    <col min="34" max="35" width="10.140625" style="93" customWidth="1"/>
    <col min="36" max="36" width="10.5703125" style="93" customWidth="1"/>
    <col min="37" max="37" width="6.5703125" style="93" customWidth="1"/>
    <col min="38" max="40" width="10.140625" style="93" customWidth="1"/>
    <col min="41" max="41" width="6.5703125" style="93" customWidth="1"/>
    <col min="42" max="43" width="10.140625" style="93" customWidth="1"/>
    <col min="44" max="44" width="10.85546875" style="93" customWidth="1"/>
    <col min="45" max="45" width="6.5703125" style="93" customWidth="1"/>
    <col min="46" max="48" width="10.140625" style="93" customWidth="1"/>
    <col min="49" max="49" width="7.42578125" style="93" customWidth="1"/>
    <col min="50" max="50" width="14.42578125" style="93" customWidth="1"/>
    <col min="51" max="51" width="10.140625" style="93" customWidth="1"/>
    <col min="52" max="52" width="13.5703125" style="93" bestFit="1" customWidth="1"/>
    <col min="53" max="53" width="6.5703125" style="93" customWidth="1"/>
    <col min="54" max="55" width="10.140625" style="93" customWidth="1"/>
    <col min="56" max="56" width="9.5703125" style="93" customWidth="1"/>
    <col min="57" max="57" width="6.5703125" style="93" customWidth="1"/>
    <col min="58" max="59" width="10.140625" style="93" customWidth="1"/>
    <col min="60" max="60" width="10.42578125" style="93" customWidth="1"/>
    <col min="61" max="61" width="6.5703125" style="93" customWidth="1"/>
    <col min="62" max="63" width="10.140625" style="93" customWidth="1"/>
    <col min="64" max="64" width="10.42578125" style="93" customWidth="1"/>
    <col min="65" max="65" width="6.5703125" style="93" customWidth="1"/>
    <col min="66" max="67" width="10.140625" style="93" customWidth="1"/>
    <col min="68" max="68" width="10.140625" style="93" bestFit="1" customWidth="1"/>
    <col min="69" max="69" width="6.5703125" style="93" bestFit="1" customWidth="1"/>
    <col min="70" max="71" width="10.140625" style="93" bestFit="1" customWidth="1"/>
    <col min="72" max="72" width="10.5703125" style="93" bestFit="1" customWidth="1"/>
    <col min="73" max="73" width="6.5703125" style="93" bestFit="1" customWidth="1"/>
    <col min="74" max="75" width="10.140625" style="93" bestFit="1" customWidth="1"/>
    <col min="76" max="76" width="10.42578125" style="93" bestFit="1" customWidth="1"/>
    <col min="77" max="77" width="6.5703125" style="93" bestFit="1" customWidth="1"/>
    <col min="78" max="78" width="11.140625" style="93" bestFit="1" customWidth="1"/>
    <col min="79" max="79" width="10.140625" style="93" bestFit="1" customWidth="1"/>
    <col min="80" max="80" width="13.42578125" style="93" bestFit="1" customWidth="1"/>
    <col min="81" max="81" width="9.140625" style="93"/>
    <col min="82" max="16384" width="9.140625" style="30"/>
  </cols>
  <sheetData>
    <row r="1" spans="1:81" ht="26.25" x14ac:dyDescent="0.2">
      <c r="A1" s="29" t="s">
        <v>176</v>
      </c>
    </row>
    <row r="2" spans="1:81" x14ac:dyDescent="0.2">
      <c r="A2" s="53"/>
    </row>
    <row r="3" spans="1:81" x14ac:dyDescent="0.2">
      <c r="A3" s="31" t="s">
        <v>2</v>
      </c>
      <c r="B3" s="32"/>
      <c r="C3" s="32"/>
      <c r="D3" s="32"/>
      <c r="E3" s="32"/>
      <c r="F3" s="32"/>
    </row>
    <row r="4" spans="1:81" x14ac:dyDescent="0.2">
      <c r="A4" s="33"/>
    </row>
    <row r="5" spans="1:81" x14ac:dyDescent="0.2">
      <c r="A5" s="34" t="s">
        <v>3</v>
      </c>
    </row>
    <row r="6" spans="1:81" x14ac:dyDescent="0.2">
      <c r="A6" s="34"/>
    </row>
    <row r="7" spans="1:81" ht="18.75" x14ac:dyDescent="0.2">
      <c r="A7" s="127" t="s">
        <v>73</v>
      </c>
      <c r="B7" s="127"/>
      <c r="C7" s="35"/>
      <c r="D7" s="35"/>
      <c r="E7" s="35"/>
      <c r="F7" s="35"/>
    </row>
    <row r="8" spans="1:81" x14ac:dyDescent="0.2">
      <c r="A8" s="36" t="s">
        <v>174</v>
      </c>
      <c r="B8" s="37">
        <f>SUM(T18:T117)+SUM(V18:V117)</f>
        <v>0</v>
      </c>
      <c r="C8" s="38"/>
      <c r="D8" s="38"/>
      <c r="E8" s="38"/>
      <c r="F8" s="38"/>
    </row>
    <row r="9" spans="1:81" x14ac:dyDescent="0.2">
      <c r="A9" s="36" t="s">
        <v>175</v>
      </c>
      <c r="B9" s="37">
        <f>SUM(U18:U117)+SUM(W18:W117)</f>
        <v>0</v>
      </c>
      <c r="C9" s="38"/>
      <c r="D9" s="38"/>
      <c r="E9" s="38"/>
      <c r="F9" s="38"/>
      <c r="K9" s="39"/>
      <c r="L9" s="39"/>
      <c r="M9" s="39"/>
      <c r="N9" s="39"/>
      <c r="O9" s="39"/>
      <c r="P9" s="39"/>
      <c r="Q9" s="39"/>
      <c r="R9" s="39"/>
      <c r="S9" s="39"/>
      <c r="T9" s="94"/>
      <c r="U9" s="94"/>
      <c r="V9" s="94"/>
      <c r="W9" s="94"/>
      <c r="X9" s="94"/>
      <c r="Y9" s="94"/>
      <c r="AG9" s="95"/>
    </row>
    <row r="10" spans="1:81" x14ac:dyDescent="0.2">
      <c r="A10" s="40" t="s">
        <v>109</v>
      </c>
      <c r="B10" s="41">
        <f>SUM(B8:B9)</f>
        <v>0</v>
      </c>
      <c r="C10" s="38"/>
      <c r="D10" s="38"/>
      <c r="E10" s="38"/>
      <c r="F10" s="38"/>
      <c r="I10" s="62"/>
    </row>
    <row r="11" spans="1:81" x14ac:dyDescent="0.2">
      <c r="BY11" s="96"/>
    </row>
    <row r="12" spans="1:81" ht="18.75" x14ac:dyDescent="0.3">
      <c r="A12" s="42" t="s">
        <v>8</v>
      </c>
      <c r="B12" s="42"/>
      <c r="C12" s="42"/>
      <c r="D12" s="43"/>
      <c r="E12" s="44"/>
      <c r="F12" s="44"/>
      <c r="G12" s="45"/>
      <c r="AA12" s="96"/>
      <c r="BY12" s="97"/>
    </row>
    <row r="13" spans="1:81" ht="18.75" x14ac:dyDescent="0.3">
      <c r="A13" s="43" t="s">
        <v>107</v>
      </c>
      <c r="B13" s="44"/>
      <c r="C13" s="44"/>
      <c r="D13" s="46"/>
      <c r="E13" s="46"/>
      <c r="F13" s="46"/>
      <c r="G13" s="46"/>
      <c r="H13" s="44"/>
      <c r="I13" s="44"/>
      <c r="J13" s="44"/>
      <c r="K13" s="44"/>
      <c r="L13" s="44"/>
      <c r="M13" s="44"/>
      <c r="N13" s="44"/>
      <c r="O13" s="44"/>
      <c r="P13" s="44"/>
      <c r="Q13" s="44"/>
      <c r="R13" s="44"/>
      <c r="S13" s="44"/>
      <c r="T13" s="98"/>
      <c r="U13" s="98"/>
      <c r="V13" s="98"/>
      <c r="W13" s="98"/>
      <c r="X13" s="9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99"/>
    </row>
    <row r="14" spans="1:81" s="49" customFormat="1" ht="15" x14ac:dyDescent="0.25">
      <c r="A14" s="129" t="s">
        <v>77</v>
      </c>
      <c r="B14" s="130"/>
      <c r="C14" s="130"/>
      <c r="D14" s="131"/>
      <c r="E14" s="68"/>
      <c r="F14" s="132" t="s">
        <v>10</v>
      </c>
      <c r="G14" s="133"/>
      <c r="H14" s="133"/>
      <c r="I14" s="133"/>
      <c r="J14" s="133"/>
      <c r="K14" s="133"/>
      <c r="L14" s="133"/>
      <c r="M14" s="133" t="s">
        <v>11</v>
      </c>
      <c r="N14" s="133"/>
      <c r="O14" s="133"/>
      <c r="P14" s="133"/>
      <c r="Q14" s="133"/>
      <c r="R14" s="133"/>
      <c r="S14" s="133"/>
      <c r="T14" s="134" t="s">
        <v>93</v>
      </c>
      <c r="U14" s="134"/>
      <c r="V14" s="135"/>
      <c r="W14" s="135"/>
      <c r="X14" s="135"/>
      <c r="Y14" s="136" t="s">
        <v>12</v>
      </c>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t="s">
        <v>13</v>
      </c>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00"/>
    </row>
    <row r="15" spans="1:81" ht="13.5" customHeight="1" x14ac:dyDescent="0.2">
      <c r="A15" s="137" t="s">
        <v>74</v>
      </c>
      <c r="B15" s="137" t="s">
        <v>76</v>
      </c>
      <c r="C15" s="139" t="s">
        <v>178</v>
      </c>
      <c r="D15" s="139" t="s">
        <v>114</v>
      </c>
      <c r="E15" s="139" t="s">
        <v>115</v>
      </c>
      <c r="F15" s="125">
        <v>44562</v>
      </c>
      <c r="G15" s="125">
        <v>44593</v>
      </c>
      <c r="H15" s="125">
        <v>44621</v>
      </c>
      <c r="I15" s="125">
        <v>44652</v>
      </c>
      <c r="J15" s="125">
        <v>44682</v>
      </c>
      <c r="K15" s="125">
        <v>44713</v>
      </c>
      <c r="L15" s="125" t="s">
        <v>110</v>
      </c>
      <c r="M15" s="125">
        <v>44743</v>
      </c>
      <c r="N15" s="125">
        <v>44774</v>
      </c>
      <c r="O15" s="125">
        <v>44805</v>
      </c>
      <c r="P15" s="125">
        <v>44835</v>
      </c>
      <c r="Q15" s="125">
        <v>44866</v>
      </c>
      <c r="R15" s="125">
        <v>44896</v>
      </c>
      <c r="S15" s="125" t="s">
        <v>116</v>
      </c>
      <c r="T15" s="142" t="s">
        <v>94</v>
      </c>
      <c r="U15" s="142" t="s">
        <v>95</v>
      </c>
      <c r="V15" s="142" t="s">
        <v>110</v>
      </c>
      <c r="W15" s="142" t="s">
        <v>111</v>
      </c>
      <c r="X15" s="144" t="s">
        <v>112</v>
      </c>
      <c r="Y15" s="141" t="s">
        <v>78</v>
      </c>
      <c r="Z15" s="141"/>
      <c r="AA15" s="141"/>
      <c r="AB15" s="141"/>
      <c r="AC15" s="141" t="s">
        <v>81</v>
      </c>
      <c r="AD15" s="141"/>
      <c r="AE15" s="141"/>
      <c r="AF15" s="141"/>
      <c r="AG15" s="141" t="s">
        <v>83</v>
      </c>
      <c r="AH15" s="141"/>
      <c r="AI15" s="141"/>
      <c r="AJ15" s="141"/>
      <c r="AK15" s="141" t="s">
        <v>84</v>
      </c>
      <c r="AL15" s="141"/>
      <c r="AM15" s="141"/>
      <c r="AN15" s="141"/>
      <c r="AO15" s="141" t="s">
        <v>85</v>
      </c>
      <c r="AP15" s="141"/>
      <c r="AQ15" s="141"/>
      <c r="AR15" s="141"/>
      <c r="AS15" s="141" t="s">
        <v>86</v>
      </c>
      <c r="AT15" s="141"/>
      <c r="AU15" s="141"/>
      <c r="AV15" s="141"/>
      <c r="AW15" s="141" t="s">
        <v>110</v>
      </c>
      <c r="AX15" s="141"/>
      <c r="AY15" s="141"/>
      <c r="AZ15" s="141"/>
      <c r="BA15" s="141" t="s">
        <v>87</v>
      </c>
      <c r="BB15" s="141"/>
      <c r="BC15" s="141"/>
      <c r="BD15" s="141"/>
      <c r="BE15" s="141" t="s">
        <v>88</v>
      </c>
      <c r="BF15" s="141"/>
      <c r="BG15" s="141"/>
      <c r="BH15" s="141"/>
      <c r="BI15" s="141" t="s">
        <v>89</v>
      </c>
      <c r="BJ15" s="141"/>
      <c r="BK15" s="141"/>
      <c r="BL15" s="141"/>
      <c r="BM15" s="141" t="s">
        <v>90</v>
      </c>
      <c r="BN15" s="141"/>
      <c r="BO15" s="141"/>
      <c r="BP15" s="141"/>
      <c r="BQ15" s="141" t="s">
        <v>91</v>
      </c>
      <c r="BR15" s="141"/>
      <c r="BS15" s="141"/>
      <c r="BT15" s="141"/>
      <c r="BU15" s="141" t="s">
        <v>92</v>
      </c>
      <c r="BV15" s="141"/>
      <c r="BW15" s="141"/>
      <c r="BX15" s="141"/>
      <c r="BY15" s="141" t="s">
        <v>111</v>
      </c>
      <c r="BZ15" s="141"/>
      <c r="CA15" s="141"/>
      <c r="CB15" s="141"/>
      <c r="CC15" s="99"/>
    </row>
    <row r="16" spans="1:81" x14ac:dyDescent="0.2">
      <c r="A16" s="138"/>
      <c r="B16" s="138"/>
      <c r="C16" s="140"/>
      <c r="D16" s="140"/>
      <c r="E16" s="140"/>
      <c r="F16" s="126"/>
      <c r="G16" s="126"/>
      <c r="H16" s="126"/>
      <c r="I16" s="126"/>
      <c r="J16" s="126"/>
      <c r="K16" s="126"/>
      <c r="L16" s="126"/>
      <c r="M16" s="126"/>
      <c r="N16" s="126"/>
      <c r="O16" s="126"/>
      <c r="P16" s="126"/>
      <c r="Q16" s="126"/>
      <c r="R16" s="126"/>
      <c r="S16" s="126"/>
      <c r="T16" s="143"/>
      <c r="U16" s="143"/>
      <c r="V16" s="143"/>
      <c r="W16" s="143"/>
      <c r="X16" s="145"/>
      <c r="Y16" s="101" t="s">
        <v>72</v>
      </c>
      <c r="Z16" s="101" t="s">
        <v>82</v>
      </c>
      <c r="AA16" s="101" t="s">
        <v>79</v>
      </c>
      <c r="AB16" s="101" t="s">
        <v>80</v>
      </c>
      <c r="AC16" s="101" t="s">
        <v>72</v>
      </c>
      <c r="AD16" s="101" t="s">
        <v>82</v>
      </c>
      <c r="AE16" s="101" t="s">
        <v>79</v>
      </c>
      <c r="AF16" s="101" t="s">
        <v>96</v>
      </c>
      <c r="AG16" s="101" t="s">
        <v>72</v>
      </c>
      <c r="AH16" s="101" t="s">
        <v>82</v>
      </c>
      <c r="AI16" s="101" t="s">
        <v>79</v>
      </c>
      <c r="AJ16" s="101" t="s">
        <v>97</v>
      </c>
      <c r="AK16" s="101" t="s">
        <v>72</v>
      </c>
      <c r="AL16" s="101" t="s">
        <v>82</v>
      </c>
      <c r="AM16" s="101" t="s">
        <v>79</v>
      </c>
      <c r="AN16" s="101" t="s">
        <v>98</v>
      </c>
      <c r="AO16" s="101" t="s">
        <v>72</v>
      </c>
      <c r="AP16" s="101" t="s">
        <v>82</v>
      </c>
      <c r="AQ16" s="101" t="s">
        <v>79</v>
      </c>
      <c r="AR16" s="101" t="s">
        <v>99</v>
      </c>
      <c r="AS16" s="101" t="s">
        <v>72</v>
      </c>
      <c r="AT16" s="101" t="s">
        <v>82</v>
      </c>
      <c r="AU16" s="101" t="s">
        <v>79</v>
      </c>
      <c r="AV16" s="101" t="s">
        <v>100</v>
      </c>
      <c r="AW16" s="101" t="s">
        <v>72</v>
      </c>
      <c r="AX16" s="101" t="s">
        <v>82</v>
      </c>
      <c r="AY16" s="101" t="s">
        <v>79</v>
      </c>
      <c r="AZ16" s="101" t="s">
        <v>177</v>
      </c>
      <c r="BA16" s="101" t="s">
        <v>72</v>
      </c>
      <c r="BB16" s="101" t="s">
        <v>82</v>
      </c>
      <c r="BC16" s="101" t="s">
        <v>79</v>
      </c>
      <c r="BD16" s="101" t="s">
        <v>101</v>
      </c>
      <c r="BE16" s="101" t="s">
        <v>72</v>
      </c>
      <c r="BF16" s="101" t="s">
        <v>82</v>
      </c>
      <c r="BG16" s="101" t="s">
        <v>79</v>
      </c>
      <c r="BH16" s="101" t="s">
        <v>102</v>
      </c>
      <c r="BI16" s="101" t="s">
        <v>72</v>
      </c>
      <c r="BJ16" s="101" t="s">
        <v>82</v>
      </c>
      <c r="BK16" s="101" t="s">
        <v>79</v>
      </c>
      <c r="BL16" s="101" t="s">
        <v>103</v>
      </c>
      <c r="BM16" s="101" t="s">
        <v>72</v>
      </c>
      <c r="BN16" s="101" t="s">
        <v>82</v>
      </c>
      <c r="BO16" s="101" t="s">
        <v>79</v>
      </c>
      <c r="BP16" s="101" t="s">
        <v>104</v>
      </c>
      <c r="BQ16" s="101" t="s">
        <v>72</v>
      </c>
      <c r="BR16" s="101" t="s">
        <v>82</v>
      </c>
      <c r="BS16" s="101" t="s">
        <v>79</v>
      </c>
      <c r="BT16" s="101" t="s">
        <v>105</v>
      </c>
      <c r="BU16" s="101" t="s">
        <v>72</v>
      </c>
      <c r="BV16" s="101" t="s">
        <v>82</v>
      </c>
      <c r="BW16" s="101" t="s">
        <v>79</v>
      </c>
      <c r="BX16" s="101" t="s">
        <v>106</v>
      </c>
      <c r="BY16" s="101" t="s">
        <v>72</v>
      </c>
      <c r="BZ16" s="101" t="s">
        <v>82</v>
      </c>
      <c r="CA16" s="101" t="s">
        <v>79</v>
      </c>
      <c r="CB16" s="101" t="s">
        <v>113</v>
      </c>
      <c r="CC16" s="99"/>
    </row>
    <row r="17" spans="1:81" s="51" customFormat="1" ht="12.95" customHeight="1" x14ac:dyDescent="0.2">
      <c r="A17" s="52" t="s">
        <v>172</v>
      </c>
      <c r="B17" s="59">
        <v>24167</v>
      </c>
      <c r="C17" s="60" t="s">
        <v>108</v>
      </c>
      <c r="D17" s="61">
        <v>44727</v>
      </c>
      <c r="E17" s="61">
        <v>44926</v>
      </c>
      <c r="F17" s="54">
        <v>7000</v>
      </c>
      <c r="G17" s="54">
        <v>7000</v>
      </c>
      <c r="H17" s="54">
        <v>7000</v>
      </c>
      <c r="I17" s="54">
        <v>7000</v>
      </c>
      <c r="J17" s="54">
        <v>7000</v>
      </c>
      <c r="K17" s="54">
        <v>7000</v>
      </c>
      <c r="L17" s="54">
        <f>10000</f>
        <v>10000</v>
      </c>
      <c r="M17" s="54">
        <v>7000</v>
      </c>
      <c r="N17" s="54">
        <v>7000</v>
      </c>
      <c r="O17" s="54">
        <v>7000</v>
      </c>
      <c r="P17" s="54">
        <v>7000</v>
      </c>
      <c r="Q17" s="54">
        <v>7000</v>
      </c>
      <c r="R17" s="54">
        <v>7000</v>
      </c>
      <c r="S17" s="54">
        <v>10000</v>
      </c>
      <c r="T17" s="55">
        <f>SUM(AB17,AF17,AJ17,AN17,AR17,AV17)</f>
        <v>180</v>
      </c>
      <c r="U17" s="55">
        <f>SUM(BD17,BH17,BL17,BP17,BT17,BX17)</f>
        <v>180</v>
      </c>
      <c r="V17" s="56">
        <f>AZ17</f>
        <v>50</v>
      </c>
      <c r="W17" s="56">
        <f>CB17</f>
        <v>50</v>
      </c>
      <c r="X17" s="56">
        <f>SUM(T17:W17)</f>
        <v>460</v>
      </c>
      <c r="Y17" s="89">
        <f>FLOOR((DATEDIF($B17-DAY($B17)+1,F$15,"m")-1)/12,1)</f>
        <v>55</v>
      </c>
      <c r="Z17" s="90">
        <f>IF($F17&gt;'Wage Ceilings '!$C$7+SUMIF('Wage Ceilings '!$B$8:'Wage Ceilings '!$B$11,"&lt;="&amp;$F$15,'Wage Ceilings '!$D$8:'Wage Ceilings '!$D$11),'Wage Ceilings '!$C$7+SUMIF('Wage Ceilings '!$B$8:'Wage Ceilings '!$B$11,"&lt;="&amp;$F$15,'Wage Ceilings '!$D$8:'Wage Ceilings '!$D$11),$F17)</f>
        <v>6000</v>
      </c>
      <c r="AA17" s="91" cm="1">
        <f t="array" ref="AA17">INDEX(Appendix!$G$4:$J$8,_xlfn.IFS(Y17&lt;55,1,Y17&lt;60,2,Y17&lt;65,3,Y17&lt;70,4,TRUE,5),MATCH(YEAR($F$15),Appendix!$G$3:$L$3,0))</f>
        <v>5.0000000000000001E-3</v>
      </c>
      <c r="AB17" s="92">
        <f t="shared" ref="AB17:AB80" si="0">Z17*AA17</f>
        <v>30</v>
      </c>
      <c r="AC17" s="89">
        <f>FLOOR((DATEDIF($B17-DAY($B17)+1,G$15,"m")-1)/12,1)</f>
        <v>55</v>
      </c>
      <c r="AD17" s="90">
        <f>IF($G17&gt;'Wage Ceilings '!$C$7+SUMIF('Wage Ceilings '!$B$8:'Wage Ceilings '!$B$11,"&lt;="&amp;$G$15,'Wage Ceilings '!$D$8:'Wage Ceilings '!$D$11),'Wage Ceilings '!$C$7+SUMIF('Wage Ceilings '!$B$8:'Wage Ceilings '!$B$11,"&lt;="&amp;$G$15,'Wage Ceilings '!$D$8:'Wage Ceilings '!$D$11),$G17)</f>
        <v>6000</v>
      </c>
      <c r="AE17" s="91" cm="1">
        <f t="array" ref="AE17">INDEX(Appendix!$G$4:$J$8,_xlfn.IFS(AC17&lt;55,1,AC17&lt;60,2,AC17&lt;65,3,AC17&lt;70,4,TRUE,5),MATCH(YEAR($F$15),Appendix!$G$3:$L$3,0))</f>
        <v>5.0000000000000001E-3</v>
      </c>
      <c r="AF17" s="92">
        <f t="shared" ref="AF17:AF80" si="1">AD17*AE17</f>
        <v>30</v>
      </c>
      <c r="AG17" s="89">
        <f>FLOOR((DATEDIF($B17-DAY($B17)+1,H$15,"m")-1)/12,1)</f>
        <v>55</v>
      </c>
      <c r="AH17" s="90">
        <f>IF($H17&gt;'Wage Ceilings '!$C$7+SUMIF('Wage Ceilings '!$B$8:'Wage Ceilings '!$B$11,"&lt;="&amp;$H$15,'Wage Ceilings '!$D$8:'Wage Ceilings '!$D$11),'Wage Ceilings '!$C$7+SUMIF('Wage Ceilings '!$B$8:'Wage Ceilings '!$B$11,"&lt;="&amp;$H$15,'Wage Ceilings '!$D$8:'Wage Ceilings '!$D$11),$H17)</f>
        <v>6000</v>
      </c>
      <c r="AI17" s="91" cm="1">
        <f t="array" ref="AI17">INDEX(Appendix!$G$4:$J$8,_xlfn.IFS(AG17&lt;55,1,AG17&lt;60,2,AG17&lt;65,3,AG17&lt;70,4,TRUE,5),MATCH(YEAR($F$15),Appendix!$G$3:$L$3,0))</f>
        <v>5.0000000000000001E-3</v>
      </c>
      <c r="AJ17" s="92">
        <f t="shared" ref="AJ17:AJ80" si="2">AH17*AI17</f>
        <v>30</v>
      </c>
      <c r="AK17" s="89">
        <f>FLOOR((DATEDIF($B17-DAY($B17)+1,I$15,"m")-1)/12,1)</f>
        <v>56</v>
      </c>
      <c r="AL17" s="90">
        <f>IF($I17&gt;'Wage Ceilings '!$C$7+SUMIF('Wage Ceilings '!$B$8:'Wage Ceilings '!$B$11,"&lt;="&amp;$I$15,'Wage Ceilings '!$D$8:'Wage Ceilings '!$D$11),'Wage Ceilings '!$C$7+SUMIF('Wage Ceilings '!$B$8:'Wage Ceilings '!$B$11,"&lt;="&amp;$I$15,'Wage Ceilings '!$D$8:'Wage Ceilings '!$D$11),$I17)</f>
        <v>6000</v>
      </c>
      <c r="AM17" s="91" cm="1">
        <f t="array" ref="AM17">INDEX(Appendix!$G$4:$J$8,_xlfn.IFS(AK17&lt;55,1,AK17&lt;60,2,AK17&lt;65,3,AK17&lt;70,4,TRUE,5),MATCH(YEAR($F$15),Appendix!$G$3:$L$3,0))</f>
        <v>5.0000000000000001E-3</v>
      </c>
      <c r="AN17" s="92">
        <f t="shared" ref="AN17:AN80" si="3">AL17*AM17</f>
        <v>30</v>
      </c>
      <c r="AO17" s="89">
        <f>FLOOR((DATEDIF($B17-DAY($B17)+1,J$15,"m")-1)/12,1)</f>
        <v>56</v>
      </c>
      <c r="AP17" s="90">
        <f>IF($J17&gt;'Wage Ceilings '!$C$7+SUMIF('Wage Ceilings '!$B$8:'Wage Ceilings '!$B$11,"&lt;="&amp;$J$15,'Wage Ceilings '!$D$8:'Wage Ceilings '!$D$11),'Wage Ceilings '!$C$7+SUMIF('Wage Ceilings '!$B$8:'Wage Ceilings '!$B$11,"&lt;="&amp;$J$15,'Wage Ceilings '!$D$8:'Wage Ceilings '!$D$11),$J17)</f>
        <v>6000</v>
      </c>
      <c r="AQ17" s="91" cm="1">
        <f t="array" ref="AQ17">INDEX(Appendix!$G$4:$J$8,_xlfn.IFS(AO17&lt;55,1,AO17&lt;60,2,AO17&lt;65,3,AO17&lt;70,4,TRUE,5),MATCH(YEAR($F$15),Appendix!$G$3:$L$3,0))</f>
        <v>5.0000000000000001E-3</v>
      </c>
      <c r="AR17" s="92">
        <f t="shared" ref="AR17:AR80" si="4">AP17*AQ17</f>
        <v>30</v>
      </c>
      <c r="AS17" s="89">
        <f>FLOOR((DATEDIF($B17-DAY($B17)+1,K$15,"m")-1)/12,1)</f>
        <v>56</v>
      </c>
      <c r="AT17" s="90">
        <f>IF($K17&gt;'Wage Ceilings '!$C$7+SUMIF('Wage Ceilings '!$B$8:'Wage Ceilings '!$B$11,"&lt;="&amp;$K$15,'Wage Ceilings '!$D$8:'Wage Ceilings '!$D$11),'Wage Ceilings '!$C$7+SUMIF('Wage Ceilings '!$B$8:'Wage Ceilings '!$B$11,"&lt;="&amp;$K$15,'Wage Ceilings '!$D$8:'Wage Ceilings '!$D$11),$K17)</f>
        <v>6000</v>
      </c>
      <c r="AU17" s="91" cm="1">
        <f t="array" ref="AU17">INDEX(Appendix!$G$4:$J$8,_xlfn.IFS(AS17&lt;55,1,AS17&lt;60,2,AS17&lt;65,3,AS17&lt;70,4,TRUE,5),MATCH(YEAR($F$15),Appendix!$G$3:$L$3,0))</f>
        <v>5.0000000000000001E-3</v>
      </c>
      <c r="AV17" s="92">
        <f t="shared" ref="AV17:AV80" si="5">AT17*AU17</f>
        <v>30</v>
      </c>
      <c r="AW17" s="89">
        <f>IFERROR(IF(C17="Yes", FLOOR((DATEDIF($B17-DAY($B17)+1,$D17,"m")-1)/12,1), "NA"),"NA")</f>
        <v>56</v>
      </c>
      <c r="AX17" s="92">
        <f>IF(L17&gt;=('Wage Ceilings '!$C$3-SUM(Z17,AD17,AH17,AL17,AP17,AT17,BB17,BF17,BJ17,BN17,BR17,BV17)),('Wage Ceilings '!$C$3-SUM(Z17,AD17,AH17,AL17,AP17,AT17,BB17,BF17,BJ17,BN17,BR17,BV17)),L17)</f>
        <v>10000</v>
      </c>
      <c r="AY17" s="91" cm="1">
        <f t="array" ref="AY17">INDEX(Appendix!$G$4:$J$8,_xlfn.IFS(AW17&lt;55,1,AW17&lt;60,2,AW17&lt;65,3,AW17&lt;70,4,TRUE,5),MATCH(YEAR($F$15),Appendix!$G$3:$L$3,0))</f>
        <v>5.0000000000000001E-3</v>
      </c>
      <c r="AZ17" s="92">
        <f t="shared" ref="AZ17:AZ80" si="6">AX17*AY17</f>
        <v>50</v>
      </c>
      <c r="BA17" s="89">
        <f>FLOOR((DATEDIF($B17-DAY($B17)+1,M$15,"m")-1)/12,1)</f>
        <v>56</v>
      </c>
      <c r="BB17" s="90">
        <f>IF($M17&gt;'Wage Ceilings '!$C$7+SUMIF('Wage Ceilings '!$B$8:'Wage Ceilings '!$B$11,"&lt;="&amp;$M$15,'Wage Ceilings '!$D$8:'Wage Ceilings '!$D$11),'Wage Ceilings '!$C$7+SUMIF('Wage Ceilings '!$B$8:'Wage Ceilings '!$B$11,"&lt;="&amp;$M$15,'Wage Ceilings '!$D$8:'Wage Ceilings '!$D$11),$M17)</f>
        <v>6000</v>
      </c>
      <c r="BC17" s="91" cm="1">
        <f t="array" ref="BC17">INDEX(Appendix!$G$4:$J$8,_xlfn.IFS(BA17&lt;55,1,BA17&lt;60,2,BA17&lt;65,3,BA17&lt;70,4,TRUE,5),MATCH(YEAR($F$15),Appendix!$G$3:$L$3,0))</f>
        <v>5.0000000000000001E-3</v>
      </c>
      <c r="BD17" s="92">
        <f>BB17*BC17</f>
        <v>30</v>
      </c>
      <c r="BE17" s="89">
        <f>FLOOR((DATEDIF($B17-DAY($B17)+1,N$15,"m")-1)/12,1)</f>
        <v>56</v>
      </c>
      <c r="BF17" s="90">
        <f>IF($N17&gt;'Wage Ceilings '!$C$7+SUMIF('Wage Ceilings '!$B$8:'Wage Ceilings '!$B$11,"&lt;="&amp;$N$15,'Wage Ceilings '!$D$8:'Wage Ceilings '!$D$11),'Wage Ceilings '!$C$7+SUMIF('Wage Ceilings '!$B$8:'Wage Ceilings '!$B$11,"&lt;="&amp;$N$15,'Wage Ceilings '!$D$8:'Wage Ceilings '!$D$11),$N17)</f>
        <v>6000</v>
      </c>
      <c r="BG17" s="91" cm="1">
        <f t="array" ref="BG17">INDEX(Appendix!$G$4:$J$8,_xlfn.IFS(BE17&lt;55,1,BE17&lt;60,2,BE17&lt;65,3,BE17&lt;70,4,TRUE,5),MATCH(YEAR($F$15),Appendix!$G$3:$L$3,0))</f>
        <v>5.0000000000000001E-3</v>
      </c>
      <c r="BH17" s="92">
        <f t="shared" ref="BH17:BH80" si="7">BF17*BG17</f>
        <v>30</v>
      </c>
      <c r="BI17" s="89">
        <f>FLOOR((DATEDIF($B17-DAY($B17)+1,O$15,"m")-1)/12,1)</f>
        <v>56</v>
      </c>
      <c r="BJ17" s="90">
        <f>IF($O17&gt;'Wage Ceilings '!$C$7+SUMIF('Wage Ceilings '!$B$8:'Wage Ceilings '!$B$11,"&lt;="&amp;$O$15,'Wage Ceilings '!$D$8:'Wage Ceilings '!$D$11),'Wage Ceilings '!$C$7+SUMIF('Wage Ceilings '!$B$8:'Wage Ceilings '!$B$11,"&lt;="&amp;$O$15,'Wage Ceilings '!$D$8:'Wage Ceilings '!$D$11),$O17)</f>
        <v>6000</v>
      </c>
      <c r="BK17" s="91" cm="1">
        <f t="array" ref="BK17">INDEX(Appendix!$G$4:$J$8,_xlfn.IFS(BI17&lt;55,1,BI17&lt;60,2,BI17&lt;65,3,BI17&lt;70,4,TRUE,5),MATCH(YEAR($F$15),Appendix!$G$3:$L$3,0))</f>
        <v>5.0000000000000001E-3</v>
      </c>
      <c r="BL17" s="92">
        <f t="shared" ref="BL17:BL80" si="8">BJ17*BK17</f>
        <v>30</v>
      </c>
      <c r="BM17" s="89">
        <f>FLOOR((DATEDIF($B17-DAY($B17)+1,P$15,"m")-1)/12,1)</f>
        <v>56</v>
      </c>
      <c r="BN17" s="90">
        <f>IF($P17&gt;'Wage Ceilings '!$C$7+SUMIF('Wage Ceilings '!$B$8:'Wage Ceilings '!$B$11,"&lt;="&amp;$P$15,'Wage Ceilings '!$D$8:'Wage Ceilings '!$D$11),'Wage Ceilings '!$C$7+SUMIF('Wage Ceilings '!$B$8:'Wage Ceilings '!$B$11,"&lt;="&amp;$P$15,'Wage Ceilings '!$D$8:'Wage Ceilings '!$D$11),$P17)</f>
        <v>6000</v>
      </c>
      <c r="BO17" s="91" cm="1">
        <f t="array" ref="BO17">INDEX(Appendix!$G$4:$J$8,_xlfn.IFS(BM17&lt;55,1,BM17&lt;60,2,BM17&lt;65,3,BM17&lt;70,4,TRUE,5),MATCH(YEAR($F$15),Appendix!$G$3:$L$3,0))</f>
        <v>5.0000000000000001E-3</v>
      </c>
      <c r="BP17" s="92">
        <f t="shared" ref="BP17:BP80" si="9">BN17*BO17</f>
        <v>30</v>
      </c>
      <c r="BQ17" s="89">
        <f>FLOOR((DATEDIF($B17-DAY($B17)+1,Q$15,"m")-1)/12,1)</f>
        <v>56</v>
      </c>
      <c r="BR17" s="90">
        <f>IF($Q17&gt;'Wage Ceilings '!$C$7+SUMIF('Wage Ceilings '!$B$8:'Wage Ceilings '!$B$11,"&lt;="&amp;$Q$15,'Wage Ceilings '!$D$8:'Wage Ceilings '!$D$11),'Wage Ceilings '!$C$7+SUMIF('Wage Ceilings '!$B$8:'Wage Ceilings '!$B$11,"&lt;="&amp;$Q$15,'Wage Ceilings '!$D$8:'Wage Ceilings '!$D$11),$Q17)</f>
        <v>6000</v>
      </c>
      <c r="BS17" s="91" cm="1">
        <f t="array" ref="BS17">INDEX(Appendix!$G$4:$J$8,_xlfn.IFS(BQ17&lt;55,1,BQ17&lt;60,2,BQ17&lt;65,3,BQ17&lt;70,4,TRUE,5),MATCH(YEAR($F$15),Appendix!$G$3:$L$3,0))</f>
        <v>5.0000000000000001E-3</v>
      </c>
      <c r="BT17" s="92">
        <f t="shared" ref="BT17:BT80" si="10">BR17*BS17</f>
        <v>30</v>
      </c>
      <c r="BU17" s="89">
        <f>FLOOR((DATEDIF($B17-DAY($B17)+1,R$15,"m")-1)/12,1)</f>
        <v>56</v>
      </c>
      <c r="BV17" s="90">
        <f>IF($R17&gt;'Wage Ceilings '!$C$7+SUMIF('Wage Ceilings '!$B$8:'Wage Ceilings '!$B$11,"&lt;="&amp;$R$15,'Wage Ceilings '!$D$8:'Wage Ceilings '!$D$11),'Wage Ceilings '!$C$7+SUMIF('Wage Ceilings '!$B$8:'Wage Ceilings '!$B$11,"&lt;="&amp;$R$15,'Wage Ceilings '!$D$8:'Wage Ceilings '!$D$11),$R17)</f>
        <v>6000</v>
      </c>
      <c r="BW17" s="91" cm="1">
        <f t="array" ref="BW17">INDEX(Appendix!$G$4:$J$8,_xlfn.IFS(BU17&lt;55,1,BU17&lt;60,2,BU17&lt;65,3,BU17&lt;70,4,TRUE,5),MATCH(YEAR($F$15),Appendix!$G$3:$L$3,0))</f>
        <v>5.0000000000000001E-3</v>
      </c>
      <c r="BX17" s="92">
        <f t="shared" ref="BX17:BX80" si="11">BV17*BW17</f>
        <v>30</v>
      </c>
      <c r="BY17" s="89">
        <f>IFERROR(IF(C17="Yes", FLOOR((DATEDIF($B17-DAY($B17)+1,$E17,"m")-1)/12,1), "NA"),"NA")</f>
        <v>56</v>
      </c>
      <c r="BZ17" s="92">
        <f>IF(S17&gt;=('Wage Ceilings '!$C$3-SUM(Z17,AD17,AH17,AL17,AP17,AX17,AT17,BB17,BF17,BJ17,BN17,BR17,BV17)),('Wage Ceilings '!$C$3-SUM(Z17,AD17,AH17,AL17,AP17,AX17,AT17,BB17,BF17,BJ17,BN17,BR17,BV17)),S17)</f>
        <v>10000</v>
      </c>
      <c r="CA17" s="91" cm="1">
        <f t="array" ref="CA17">INDEX(Appendix!$G$4:$J$8,_xlfn.IFS(BY17&lt;55,1,BY17&lt;60,2,BY17&lt;65,3,BY17&lt;70,4,TRUE,5),MATCH(YEAR($F$15),Appendix!$G$3:$L$3,0))</f>
        <v>5.0000000000000001E-3</v>
      </c>
      <c r="CB17" s="92">
        <f>BZ17*CA17</f>
        <v>50</v>
      </c>
      <c r="CC17" s="102"/>
    </row>
    <row r="18" spans="1:81" x14ac:dyDescent="0.2">
      <c r="A18" s="64" t="s">
        <v>75</v>
      </c>
      <c r="B18" s="63"/>
      <c r="C18" s="105"/>
      <c r="D18" s="66"/>
      <c r="E18" s="66"/>
      <c r="F18" s="67"/>
      <c r="G18" s="67"/>
      <c r="H18" s="67"/>
      <c r="I18" s="67"/>
      <c r="J18" s="67"/>
      <c r="K18" s="67"/>
      <c r="L18" s="67"/>
      <c r="M18" s="67"/>
      <c r="N18" s="67"/>
      <c r="O18" s="67"/>
      <c r="P18" s="67"/>
      <c r="Q18" s="67"/>
      <c r="R18" s="67"/>
      <c r="S18" s="67"/>
      <c r="T18" s="57">
        <f>SUM(AB18,AF18,AJ18,AN18,AR18,AV18)</f>
        <v>0</v>
      </c>
      <c r="U18" s="57">
        <f>SUM(BD18,BH18,BL18,BP18,BT18,BX18)</f>
        <v>0</v>
      </c>
      <c r="V18" s="58">
        <f>AZ18</f>
        <v>0</v>
      </c>
      <c r="W18" s="58">
        <f>CB18</f>
        <v>0</v>
      </c>
      <c r="X18" s="58">
        <f>SUM(T18:W18)</f>
        <v>0</v>
      </c>
      <c r="Y18" s="89">
        <f t="shared" ref="Y18:Y81" si="12">FLOOR((DATEDIF($B18-DAY($B18)+1,F$15,"m")-1)/12,1)</f>
        <v>121</v>
      </c>
      <c r="Z18" s="90">
        <f>IF($F18&gt;'Wage Ceilings '!$C$7+SUMIF('Wage Ceilings '!$B$8:'Wage Ceilings '!$B$11,"&lt;="&amp;$F$15,'Wage Ceilings '!$D$8:'Wage Ceilings '!$D$11),'Wage Ceilings '!$C$7+SUMIF('Wage Ceilings '!$B$8:'Wage Ceilings '!$B$11,"&lt;="&amp;$F$15,'Wage Ceilings '!$D$8:'Wage Ceilings '!$D$11),$F18)</f>
        <v>0</v>
      </c>
      <c r="AA18" s="91" cm="1">
        <f t="array" ref="AA18">INDEX(Appendix!$G$4:$J$8,_xlfn.IFS(Y18&lt;55,1,Y18&lt;60,2,Y18&lt;65,3,Y18&lt;70,4,TRUE,5),MATCH(YEAR($F$15),Appendix!$G$3:$L$3,0))</f>
        <v>0</v>
      </c>
      <c r="AB18" s="92">
        <f t="shared" si="0"/>
        <v>0</v>
      </c>
      <c r="AC18" s="89">
        <f t="shared" ref="AC18:AC81" si="13">FLOOR((DATEDIF($B18-DAY($B18)+1,G$15,"m")-1)/12,1)</f>
        <v>122</v>
      </c>
      <c r="AD18" s="90">
        <f>IF($G18&gt;'Wage Ceilings '!$C$7+SUMIF('Wage Ceilings '!$B$8:'Wage Ceilings '!$B$11,"&lt;="&amp;$G$15,'Wage Ceilings '!$D$8:'Wage Ceilings '!$D$11),'Wage Ceilings '!$C$7+SUMIF('Wage Ceilings '!$B$8:'Wage Ceilings '!$B$11,"&lt;="&amp;$G$15,'Wage Ceilings '!$D$8:'Wage Ceilings '!$D$11),$G18)</f>
        <v>0</v>
      </c>
      <c r="AE18" s="91" cm="1">
        <f t="array" ref="AE18">INDEX(Appendix!$G$4:$J$8,_xlfn.IFS(AC18&lt;55,1,AC18&lt;60,2,AC18&lt;65,3,AC18&lt;70,4,TRUE,5),MATCH(YEAR($F$15),Appendix!$G$3:$L$3,0))</f>
        <v>0</v>
      </c>
      <c r="AF18" s="92">
        <f t="shared" si="1"/>
        <v>0</v>
      </c>
      <c r="AG18" s="89">
        <f t="shared" ref="AG18:AG81" si="14">FLOOR((DATEDIF($B18-DAY($B18)+1,H$15,"m")-1)/12,1)</f>
        <v>122</v>
      </c>
      <c r="AH18" s="90">
        <f>IF($H18&gt;'Wage Ceilings '!$C$7+SUMIF('Wage Ceilings '!$B$8:'Wage Ceilings '!$B$11,"&lt;="&amp;$H$15,'Wage Ceilings '!$D$8:'Wage Ceilings '!$D$11),'Wage Ceilings '!$C$7+SUMIF('Wage Ceilings '!$B$8:'Wage Ceilings '!$B$11,"&lt;="&amp;$H$15,'Wage Ceilings '!$D$8:'Wage Ceilings '!$D$11),$H18)</f>
        <v>0</v>
      </c>
      <c r="AI18" s="91" cm="1">
        <f t="array" ref="AI18">INDEX(Appendix!$G$4:$J$8,_xlfn.IFS(AG18&lt;55,1,AG18&lt;60,2,AG18&lt;65,3,AG18&lt;70,4,TRUE,5),MATCH(YEAR($F$15),Appendix!$G$3:$L$3,0))</f>
        <v>0</v>
      </c>
      <c r="AJ18" s="92">
        <f t="shared" si="2"/>
        <v>0</v>
      </c>
      <c r="AK18" s="89">
        <f t="shared" ref="AK18:AK81" si="15">FLOOR((DATEDIF($B18-DAY($B18)+1,I$15,"m")-1)/12,1)</f>
        <v>122</v>
      </c>
      <c r="AL18" s="90">
        <f>IF($I18&gt;'Wage Ceilings '!$C$7+SUMIF('Wage Ceilings '!$B$8:'Wage Ceilings '!$B$11,"&lt;="&amp;$I$15,'Wage Ceilings '!$D$8:'Wage Ceilings '!$D$11),'Wage Ceilings '!$C$7+SUMIF('Wage Ceilings '!$B$8:'Wage Ceilings '!$B$11,"&lt;="&amp;$I$15,'Wage Ceilings '!$D$8:'Wage Ceilings '!$D$11),$I18)</f>
        <v>0</v>
      </c>
      <c r="AM18" s="91" cm="1">
        <f t="array" ref="AM18">INDEX(Appendix!$G$4:$J$8,_xlfn.IFS(AK18&lt;55,1,AK18&lt;60,2,AK18&lt;65,3,AK18&lt;70,4,TRUE,5),MATCH(YEAR($F$15),Appendix!$G$3:$L$3,0))</f>
        <v>0</v>
      </c>
      <c r="AN18" s="92">
        <f t="shared" si="3"/>
        <v>0</v>
      </c>
      <c r="AO18" s="89">
        <f t="shared" ref="AO18:AO81" si="16">FLOOR((DATEDIF($B18-DAY($B18)+1,J$15,"m")-1)/12,1)</f>
        <v>122</v>
      </c>
      <c r="AP18" s="90">
        <f>IF($J18&gt;'Wage Ceilings '!$C$7+SUMIF('Wage Ceilings '!$B$8:'Wage Ceilings '!$B$11,"&lt;="&amp;$J$15,'Wage Ceilings '!$D$8:'Wage Ceilings '!$D$11),'Wage Ceilings '!$C$7+SUMIF('Wage Ceilings '!$B$8:'Wage Ceilings '!$B$11,"&lt;="&amp;$J$15,'Wage Ceilings '!$D$8:'Wage Ceilings '!$D$11),$J18)</f>
        <v>0</v>
      </c>
      <c r="AQ18" s="91" cm="1">
        <f t="array" ref="AQ18">INDEX(Appendix!$G$4:$J$8,_xlfn.IFS(AO18&lt;55,1,AO18&lt;60,2,AO18&lt;65,3,AO18&lt;70,4,TRUE,5),MATCH(YEAR($F$15),Appendix!$G$3:$L$3,0))</f>
        <v>0</v>
      </c>
      <c r="AR18" s="92">
        <f t="shared" si="4"/>
        <v>0</v>
      </c>
      <c r="AS18" s="89">
        <f>FLOOR((DATEDIF($B18-DAY($B18)+1,K$15,"m")-1)/12,1)</f>
        <v>122</v>
      </c>
      <c r="AT18" s="90">
        <f>IF($K18&gt;'Wage Ceilings '!$C$7+SUMIF('Wage Ceilings '!$B$8:'Wage Ceilings '!$B$11,"&lt;="&amp;$K$15,'Wage Ceilings '!$D$8:'Wage Ceilings '!$D$11),'Wage Ceilings '!$C$7+SUMIF('Wage Ceilings '!$B$8:'Wage Ceilings '!$B$11,"&lt;="&amp;$K$15,'Wage Ceilings '!$D$8:'Wage Ceilings '!$D$11),$K18)</f>
        <v>0</v>
      </c>
      <c r="AU18" s="91" cm="1">
        <f t="array" ref="AU18">INDEX(Appendix!$G$4:$J$8,_xlfn.IFS(AS18&lt;55,1,AS18&lt;60,2,AS18&lt;65,3,AS18&lt;70,4,TRUE,5),MATCH(YEAR($F$15),Appendix!$G$3:$L$3,0))</f>
        <v>0</v>
      </c>
      <c r="AV18" s="92">
        <f t="shared" si="5"/>
        <v>0</v>
      </c>
      <c r="AW18" s="89" t="str">
        <f t="shared" ref="AW18:AW81" si="17">IFERROR(IF(C18="Yes", FLOOR((DATEDIF($B18-DAY($B18)+1,$D18,"m")-1)/12,1), "NA"),"NA")</f>
        <v>NA</v>
      </c>
      <c r="AX18" s="92">
        <f>IF(L18&gt;=('Wage Ceilings '!$C$3-SUM(Z18,AD18,AH18,AL18,AP18,AT18,BB18,BF18,BJ18,BN18,BR18,BV18)),('Wage Ceilings '!$C$3-SUM(Z18,AD18,AH18,AL18,AP18,AT18,BB18,BF18,BJ18,BN18,BR18,BV18)),L18)</f>
        <v>0</v>
      </c>
      <c r="AY18" s="91" cm="1">
        <f t="array" ref="AY18">INDEX(Appendix!$G$4:$J$8,_xlfn.IFS(AW18&lt;55,1,AW18&lt;60,2,AW18&lt;65,3,AW18&lt;70,4,TRUE,5),MATCH(YEAR($F$15),Appendix!$G$3:$L$3,0))</f>
        <v>0</v>
      </c>
      <c r="AZ18" s="92">
        <f t="shared" si="6"/>
        <v>0</v>
      </c>
      <c r="BA18" s="89">
        <f t="shared" ref="BA18:BA81" si="18">FLOOR((DATEDIF($B18-DAY($B18)+1,M$15,"m")-1)/12,1)</f>
        <v>122</v>
      </c>
      <c r="BB18" s="90">
        <f>IF($M18&gt;'Wage Ceilings '!$C$7+SUMIF('Wage Ceilings '!$B$8:'Wage Ceilings '!$B$11,"&lt;="&amp;$M$15,'Wage Ceilings '!$D$8:'Wage Ceilings '!$D$11),'Wage Ceilings '!$C$7+SUMIF('Wage Ceilings '!$B$8:'Wage Ceilings '!$B$11,"&lt;="&amp;$M$15,'Wage Ceilings '!$D$8:'Wage Ceilings '!$D$11),$M18)</f>
        <v>0</v>
      </c>
      <c r="BC18" s="91" cm="1">
        <f t="array" ref="BC18">INDEX(Appendix!$G$4:$J$8,_xlfn.IFS(BA18&lt;55,1,BA18&lt;60,2,BA18&lt;65,3,BA18&lt;70,4,TRUE,5),MATCH(YEAR($F$15),Appendix!$G$3:$L$3,0))</f>
        <v>0</v>
      </c>
      <c r="BD18" s="92">
        <f t="shared" ref="BD18:BD80" si="19">BB18*BC18</f>
        <v>0</v>
      </c>
      <c r="BE18" s="89">
        <f t="shared" ref="BE18:BE81" si="20">FLOOR((DATEDIF($B18-DAY($B18)+1,N$15,"m")-1)/12,1)</f>
        <v>122</v>
      </c>
      <c r="BF18" s="90">
        <f>IF($N18&gt;'Wage Ceilings '!$C$7+SUMIF('Wage Ceilings '!$B$8:'Wage Ceilings '!$B$11,"&lt;="&amp;$N$15,'Wage Ceilings '!$D$8:'Wage Ceilings '!$D$11),'Wage Ceilings '!$C$7+SUMIF('Wage Ceilings '!$B$8:'Wage Ceilings '!$B$11,"&lt;="&amp;$N$15,'Wage Ceilings '!$D$8:'Wage Ceilings '!$D$11),$N18)</f>
        <v>0</v>
      </c>
      <c r="BG18" s="91" cm="1">
        <f t="array" ref="BG18">INDEX(Appendix!$G$4:$J$8,_xlfn.IFS(BE18&lt;55,1,BE18&lt;60,2,BE18&lt;65,3,BE18&lt;70,4,TRUE,5),MATCH(YEAR($F$15),Appendix!$G$3:$L$3,0))</f>
        <v>0</v>
      </c>
      <c r="BH18" s="92">
        <f t="shared" si="7"/>
        <v>0</v>
      </c>
      <c r="BI18" s="89">
        <f t="shared" ref="BI18:BI81" si="21">FLOOR((DATEDIF($B18-DAY($B18)+1,O$15,"m")-1)/12,1)</f>
        <v>122</v>
      </c>
      <c r="BJ18" s="90">
        <f>IF($O18&gt;'Wage Ceilings '!$C$7+SUMIF('Wage Ceilings '!$B$8:'Wage Ceilings '!$B$11,"&lt;="&amp;$O$15,'Wage Ceilings '!$D$8:'Wage Ceilings '!$D$11),'Wage Ceilings '!$C$7+SUMIF('Wage Ceilings '!$B$8:'Wage Ceilings '!$B$11,"&lt;="&amp;$O$15,'Wage Ceilings '!$D$8:'Wage Ceilings '!$D$11),$O18)</f>
        <v>0</v>
      </c>
      <c r="BK18" s="91" cm="1">
        <f t="array" ref="BK18">INDEX(Appendix!$G$4:$J$8,_xlfn.IFS(BI18&lt;55,1,BI18&lt;60,2,BI18&lt;65,3,BI18&lt;70,4,TRUE,5),MATCH(YEAR($F$15),Appendix!$G$3:$L$3,0))</f>
        <v>0</v>
      </c>
      <c r="BL18" s="92">
        <f t="shared" si="8"/>
        <v>0</v>
      </c>
      <c r="BM18" s="89">
        <f t="shared" ref="BM18:BM81" si="22">FLOOR((DATEDIF($B18-DAY($B18)+1,P$15,"m")-1)/12,1)</f>
        <v>122</v>
      </c>
      <c r="BN18" s="90">
        <f>IF($P18&gt;'Wage Ceilings '!$C$7+SUMIF('Wage Ceilings '!$B$8:'Wage Ceilings '!$B$11,"&lt;="&amp;$P$15,'Wage Ceilings '!$D$8:'Wage Ceilings '!$D$11),'Wage Ceilings '!$C$7+SUMIF('Wage Ceilings '!$B$8:'Wage Ceilings '!$B$11,"&lt;="&amp;$P$15,'Wage Ceilings '!$D$8:'Wage Ceilings '!$D$11),$P18)</f>
        <v>0</v>
      </c>
      <c r="BO18" s="91" cm="1">
        <f t="array" ref="BO18">INDEX(Appendix!$G$4:$J$8,_xlfn.IFS(BM18&lt;55,1,BM18&lt;60,2,BM18&lt;65,3,BM18&lt;70,4,TRUE,5),MATCH(YEAR($F$15),Appendix!$G$3:$L$3,0))</f>
        <v>0</v>
      </c>
      <c r="BP18" s="92">
        <f t="shared" si="9"/>
        <v>0</v>
      </c>
      <c r="BQ18" s="89">
        <f t="shared" ref="BQ18:BQ81" si="23">FLOOR((DATEDIF($B18-DAY($B18)+1,Q$15,"m")-1)/12,1)</f>
        <v>122</v>
      </c>
      <c r="BR18" s="90">
        <f>IF($Q18&gt;'Wage Ceilings '!$C$7+SUMIF('Wage Ceilings '!$B$8:'Wage Ceilings '!$B$11,"&lt;="&amp;$Q$15,'Wage Ceilings '!$D$8:'Wage Ceilings '!$D$11),'Wage Ceilings '!$C$7+SUMIF('Wage Ceilings '!$B$8:'Wage Ceilings '!$B$11,"&lt;="&amp;$Q$15,'Wage Ceilings '!$D$8:'Wage Ceilings '!$D$11),$Q18)</f>
        <v>0</v>
      </c>
      <c r="BS18" s="91" cm="1">
        <f t="array" ref="BS18">INDEX(Appendix!$G$4:$J$8,_xlfn.IFS(BQ18&lt;55,1,BQ18&lt;60,2,BQ18&lt;65,3,BQ18&lt;70,4,TRUE,5),MATCH(YEAR($F$15),Appendix!$G$3:$L$3,0))</f>
        <v>0</v>
      </c>
      <c r="BT18" s="92">
        <f t="shared" si="10"/>
        <v>0</v>
      </c>
      <c r="BU18" s="89">
        <f t="shared" ref="BU18:BU81" si="24">FLOOR((DATEDIF($B18-DAY($B18)+1,R$15,"m")-1)/12,1)</f>
        <v>122</v>
      </c>
      <c r="BV18" s="90">
        <f>IF($R18&gt;'Wage Ceilings '!$C$7+SUMIF('Wage Ceilings '!$B$8:'Wage Ceilings '!$B$11,"&lt;="&amp;$R$15,'Wage Ceilings '!$D$8:'Wage Ceilings '!$D$11),'Wage Ceilings '!$C$7+SUMIF('Wage Ceilings '!$B$8:'Wage Ceilings '!$B$11,"&lt;="&amp;$R$15,'Wage Ceilings '!$D$8:'Wage Ceilings '!$D$11),$R18)</f>
        <v>0</v>
      </c>
      <c r="BW18" s="91" cm="1">
        <f t="array" ref="BW18">INDEX(Appendix!$G$4:$J$8,_xlfn.IFS(BU18&lt;55,1,BU18&lt;60,2,BU18&lt;65,3,BU18&lt;70,4,TRUE,5),MATCH(YEAR($F$15),Appendix!$G$3:$L$3,0))</f>
        <v>0</v>
      </c>
      <c r="BX18" s="92">
        <f t="shared" si="11"/>
        <v>0</v>
      </c>
      <c r="BY18" s="89" t="str">
        <f t="shared" ref="BY18:BY81" si="25">IFERROR(IF(C18="Yes", FLOOR((DATEDIF($B18-DAY($B18)+1,$E18,"m")-1)/12,1), "NA"),"NA")</f>
        <v>NA</v>
      </c>
      <c r="BZ18" s="92">
        <f>IF(S18&gt;=('Wage Ceilings '!$C$3-SUM(Z18,AD18,AH18,AL18,AP18,AX18,AT18,BB18,BF18,BJ18,BN18,BR18,BV18)),('Wage Ceilings '!$C$3-SUM(Z18,AD18,AH18,AL18,AP18,AX18,AT18,BB18,BF18,BJ18,BN18,BR18,BV18)),S18)</f>
        <v>0</v>
      </c>
      <c r="CA18" s="91" cm="1">
        <f t="array" ref="CA18">INDEX(Appendix!$G$4:$J$8,_xlfn.IFS(BY18&lt;55,1,BY18&lt;60,2,BY18&lt;65,3,BY18&lt;70,4,TRUE,5),MATCH(YEAR($F$15),Appendix!$G$3:$L$3,0))</f>
        <v>0</v>
      </c>
      <c r="CB18" s="92">
        <f>BZ18*CA18</f>
        <v>0</v>
      </c>
      <c r="CC18" s="99"/>
    </row>
    <row r="19" spans="1:81" x14ac:dyDescent="0.2">
      <c r="A19" s="64" t="s">
        <v>19</v>
      </c>
      <c r="B19" s="63"/>
      <c r="C19" s="65"/>
      <c r="D19" s="66"/>
      <c r="E19" s="66"/>
      <c r="F19" s="67"/>
      <c r="G19" s="67"/>
      <c r="H19" s="67"/>
      <c r="I19" s="67"/>
      <c r="J19" s="67"/>
      <c r="K19" s="67"/>
      <c r="L19" s="67"/>
      <c r="M19" s="67"/>
      <c r="N19" s="67"/>
      <c r="O19" s="67"/>
      <c r="P19" s="67"/>
      <c r="Q19" s="67"/>
      <c r="R19" s="67"/>
      <c r="S19" s="67"/>
      <c r="T19" s="57">
        <f t="shared" ref="T19:T82" si="26">SUM(AB19,AF19,AJ19,AN19,AR19,AV19)</f>
        <v>0</v>
      </c>
      <c r="U19" s="57">
        <f t="shared" ref="U19:U82" si="27">SUM(BD19,BH19,BL19,BP19,BT19,BX19)</f>
        <v>0</v>
      </c>
      <c r="V19" s="58">
        <f t="shared" ref="V19:V82" si="28">AZ19</f>
        <v>0</v>
      </c>
      <c r="W19" s="58">
        <f t="shared" ref="W19:W82" si="29">CB19</f>
        <v>0</v>
      </c>
      <c r="X19" s="58">
        <f t="shared" ref="X19:X82" si="30">SUM(T19:W19)</f>
        <v>0</v>
      </c>
      <c r="Y19" s="89">
        <f t="shared" si="12"/>
        <v>121</v>
      </c>
      <c r="Z19" s="90">
        <f>IF($F19&gt;'Wage Ceilings '!$C$7+SUMIF('Wage Ceilings '!$B$8:'Wage Ceilings '!$B$11,"&lt;="&amp;$F$15,'Wage Ceilings '!$D$8:'Wage Ceilings '!$D$11),'Wage Ceilings '!$C$7+SUMIF('Wage Ceilings '!$B$8:'Wage Ceilings '!$B$11,"&lt;="&amp;$F$15,'Wage Ceilings '!$D$8:'Wage Ceilings '!$D$11),$F19)</f>
        <v>0</v>
      </c>
      <c r="AA19" s="91" cm="1">
        <f t="array" ref="AA19">INDEX(Appendix!$G$4:$J$8,_xlfn.IFS(Y19&lt;55,1,Y19&lt;60,2,Y19&lt;65,3,Y19&lt;70,4,TRUE,5),MATCH(YEAR($F$15),Appendix!$G$3:$L$3,0))</f>
        <v>0</v>
      </c>
      <c r="AB19" s="92">
        <f t="shared" si="0"/>
        <v>0</v>
      </c>
      <c r="AC19" s="89">
        <f t="shared" si="13"/>
        <v>122</v>
      </c>
      <c r="AD19" s="90">
        <f>IF($G19&gt;'Wage Ceilings '!$C$7+SUMIF('Wage Ceilings '!$B$8:'Wage Ceilings '!$B$11,"&lt;="&amp;$G$15,'Wage Ceilings '!$D$8:'Wage Ceilings '!$D$11),'Wage Ceilings '!$C$7+SUMIF('Wage Ceilings '!$B$8:'Wage Ceilings '!$B$11,"&lt;="&amp;$G$15,'Wage Ceilings '!$D$8:'Wage Ceilings '!$D$11),$G19)</f>
        <v>0</v>
      </c>
      <c r="AE19" s="91" cm="1">
        <f t="array" ref="AE19">INDEX(Appendix!$G$4:$J$8,_xlfn.IFS(AC19&lt;55,1,AC19&lt;60,2,AC19&lt;65,3,AC19&lt;70,4,TRUE,5),MATCH(YEAR($F$15),Appendix!$G$3:$L$3,0))</f>
        <v>0</v>
      </c>
      <c r="AF19" s="92">
        <f t="shared" si="1"/>
        <v>0</v>
      </c>
      <c r="AG19" s="89">
        <f t="shared" si="14"/>
        <v>122</v>
      </c>
      <c r="AH19" s="90">
        <f>IF($H19&gt;'Wage Ceilings '!$C$7+SUMIF('Wage Ceilings '!$B$8:'Wage Ceilings '!$B$11,"&lt;="&amp;$H$15,'Wage Ceilings '!$D$8:'Wage Ceilings '!$D$11),'Wage Ceilings '!$C$7+SUMIF('Wage Ceilings '!$B$8:'Wage Ceilings '!$B$11,"&lt;="&amp;$H$15,'Wage Ceilings '!$D$8:'Wage Ceilings '!$D$11),$H19)</f>
        <v>0</v>
      </c>
      <c r="AI19" s="91" cm="1">
        <f t="array" ref="AI19">INDEX(Appendix!$G$4:$J$8,_xlfn.IFS(AG19&lt;55,1,AG19&lt;60,2,AG19&lt;65,3,AG19&lt;70,4,TRUE,5),MATCH(YEAR($F$15),Appendix!$G$3:$L$3,0))</f>
        <v>0</v>
      </c>
      <c r="AJ19" s="92">
        <f t="shared" si="2"/>
        <v>0</v>
      </c>
      <c r="AK19" s="89">
        <f t="shared" si="15"/>
        <v>122</v>
      </c>
      <c r="AL19" s="90">
        <f>IF($I19&gt;'Wage Ceilings '!$C$7+SUMIF('Wage Ceilings '!$B$8:'Wage Ceilings '!$B$11,"&lt;="&amp;$I$15,'Wage Ceilings '!$D$8:'Wage Ceilings '!$D$11),'Wage Ceilings '!$C$7+SUMIF('Wage Ceilings '!$B$8:'Wage Ceilings '!$B$11,"&lt;="&amp;$I$15,'Wage Ceilings '!$D$8:'Wage Ceilings '!$D$11),$I19)</f>
        <v>0</v>
      </c>
      <c r="AM19" s="91" cm="1">
        <f t="array" ref="AM19">INDEX(Appendix!$G$4:$J$8,_xlfn.IFS(AK19&lt;55,1,AK19&lt;60,2,AK19&lt;65,3,AK19&lt;70,4,TRUE,5),MATCH(YEAR($F$15),Appendix!$G$3:$L$3,0))</f>
        <v>0</v>
      </c>
      <c r="AN19" s="92">
        <f t="shared" si="3"/>
        <v>0</v>
      </c>
      <c r="AO19" s="89">
        <f t="shared" si="16"/>
        <v>122</v>
      </c>
      <c r="AP19" s="90">
        <f>IF($J19&gt;'Wage Ceilings '!$C$7+SUMIF('Wage Ceilings '!$B$8:'Wage Ceilings '!$B$11,"&lt;="&amp;$J$15,'Wage Ceilings '!$D$8:'Wage Ceilings '!$D$11),'Wage Ceilings '!$C$7+SUMIF('Wage Ceilings '!$B$8:'Wage Ceilings '!$B$11,"&lt;="&amp;$J$15,'Wage Ceilings '!$D$8:'Wage Ceilings '!$D$11),$J19)</f>
        <v>0</v>
      </c>
      <c r="AQ19" s="91" cm="1">
        <f t="array" ref="AQ19">INDEX(Appendix!$G$4:$J$8,_xlfn.IFS(AO19&lt;55,1,AO19&lt;60,2,AO19&lt;65,3,AO19&lt;70,4,TRUE,5),MATCH(YEAR($F$15),Appendix!$G$3:$L$3,0))</f>
        <v>0</v>
      </c>
      <c r="AR19" s="92">
        <f t="shared" si="4"/>
        <v>0</v>
      </c>
      <c r="AS19" s="89">
        <f t="shared" ref="AS19:AS82" si="31">FLOOR((DATEDIF($B19-DAY($B19)+1,K$15,"m")-1)/12,1)</f>
        <v>122</v>
      </c>
      <c r="AT19" s="90">
        <f>IF($K19&gt;'Wage Ceilings '!$C$7+SUMIF('Wage Ceilings '!$B$8:'Wage Ceilings '!$B$11,"&lt;="&amp;$K$15,'Wage Ceilings '!$D$8:'Wage Ceilings '!$D$11),'Wage Ceilings '!$C$7+SUMIF('Wage Ceilings '!$B$8:'Wage Ceilings '!$B$11,"&lt;="&amp;$K$15,'Wage Ceilings '!$D$8:'Wage Ceilings '!$D$11),$K19)</f>
        <v>0</v>
      </c>
      <c r="AU19" s="91" cm="1">
        <f t="array" ref="AU19">INDEX(Appendix!$G$4:$J$8,_xlfn.IFS(AS19&lt;55,1,AS19&lt;60,2,AS19&lt;65,3,AS19&lt;70,4,TRUE,5),MATCH(YEAR($F$15),Appendix!$G$3:$L$3,0))</f>
        <v>0</v>
      </c>
      <c r="AV19" s="92">
        <f t="shared" si="5"/>
        <v>0</v>
      </c>
      <c r="AW19" s="89" t="str">
        <f t="shared" si="17"/>
        <v>NA</v>
      </c>
      <c r="AX19" s="92">
        <f>IF(L19&gt;=('Wage Ceilings '!$C$3-SUM(Z19,AD19,AH19,AL19,AP19,AT19,BB19,BF19,BJ19,BN19,BR19,BV19)),('Wage Ceilings '!$C$3-SUM(Z19,AD19,AH19,AL19,AP19,AT19,BB19,BF19,BJ19,BN19,BR19,BV19)),L19)</f>
        <v>0</v>
      </c>
      <c r="AY19" s="91" cm="1">
        <f t="array" ref="AY19">INDEX(Appendix!$G$4:$J$8,_xlfn.IFS(AW19&lt;55,1,AW19&lt;60,2,AW19&lt;65,3,AW19&lt;70,4,TRUE,5),MATCH(YEAR($F$15),Appendix!$G$3:$L$3,0))</f>
        <v>0</v>
      </c>
      <c r="AZ19" s="92">
        <f t="shared" si="6"/>
        <v>0</v>
      </c>
      <c r="BA19" s="89">
        <f t="shared" si="18"/>
        <v>122</v>
      </c>
      <c r="BB19" s="90">
        <f>IF($M19&gt;'Wage Ceilings '!$C$7+SUMIF('Wage Ceilings '!$B$8:'Wage Ceilings '!$B$11,"&lt;="&amp;$M$15,'Wage Ceilings '!$D$8:'Wage Ceilings '!$D$11),'Wage Ceilings '!$C$7+SUMIF('Wage Ceilings '!$B$8:'Wage Ceilings '!$B$11,"&lt;="&amp;$M$15,'Wage Ceilings '!$D$8:'Wage Ceilings '!$D$11),$M19)</f>
        <v>0</v>
      </c>
      <c r="BC19" s="91" cm="1">
        <f t="array" ref="BC19">INDEX(Appendix!$G$4:$J$8,_xlfn.IFS(BA19&lt;55,1,BA19&lt;60,2,BA19&lt;65,3,BA19&lt;70,4,TRUE,5),MATCH(YEAR($F$15),Appendix!$G$3:$L$3,0))</f>
        <v>0</v>
      </c>
      <c r="BD19" s="92">
        <f t="shared" si="19"/>
        <v>0</v>
      </c>
      <c r="BE19" s="89">
        <f t="shared" si="20"/>
        <v>122</v>
      </c>
      <c r="BF19" s="90">
        <f>IF($N19&gt;'Wage Ceilings '!$C$7+SUMIF('Wage Ceilings '!$B$8:'Wage Ceilings '!$B$11,"&lt;="&amp;$N$15,'Wage Ceilings '!$D$8:'Wage Ceilings '!$D$11),'Wage Ceilings '!$C$7+SUMIF('Wage Ceilings '!$B$8:'Wage Ceilings '!$B$11,"&lt;="&amp;$N$15,'Wage Ceilings '!$D$8:'Wage Ceilings '!$D$11),$N19)</f>
        <v>0</v>
      </c>
      <c r="BG19" s="91" cm="1">
        <f t="array" ref="BG19">INDEX(Appendix!$G$4:$J$8,_xlfn.IFS(BE19&lt;55,1,BE19&lt;60,2,BE19&lt;65,3,BE19&lt;70,4,TRUE,5),MATCH(YEAR($F$15),Appendix!$G$3:$L$3,0))</f>
        <v>0</v>
      </c>
      <c r="BH19" s="92">
        <f t="shared" si="7"/>
        <v>0</v>
      </c>
      <c r="BI19" s="89">
        <f t="shared" si="21"/>
        <v>122</v>
      </c>
      <c r="BJ19" s="90">
        <f>IF($O19&gt;'Wage Ceilings '!$C$7+SUMIF('Wage Ceilings '!$B$8:'Wage Ceilings '!$B$11,"&lt;="&amp;$O$15,'Wage Ceilings '!$D$8:'Wage Ceilings '!$D$11),'Wage Ceilings '!$C$7+SUMIF('Wage Ceilings '!$B$8:'Wage Ceilings '!$B$11,"&lt;="&amp;$O$15,'Wage Ceilings '!$D$8:'Wage Ceilings '!$D$11),$O19)</f>
        <v>0</v>
      </c>
      <c r="BK19" s="91" cm="1">
        <f t="array" ref="BK19">INDEX(Appendix!$G$4:$J$8,_xlfn.IFS(BI19&lt;55,1,BI19&lt;60,2,BI19&lt;65,3,BI19&lt;70,4,TRUE,5),MATCH(YEAR($F$15),Appendix!$G$3:$L$3,0))</f>
        <v>0</v>
      </c>
      <c r="BL19" s="92">
        <f t="shared" si="8"/>
        <v>0</v>
      </c>
      <c r="BM19" s="89">
        <f t="shared" si="22"/>
        <v>122</v>
      </c>
      <c r="BN19" s="90">
        <f>IF($P19&gt;'Wage Ceilings '!$C$7+SUMIF('Wage Ceilings '!$B$8:'Wage Ceilings '!$B$11,"&lt;="&amp;$P$15,'Wage Ceilings '!$D$8:'Wage Ceilings '!$D$11),'Wage Ceilings '!$C$7+SUMIF('Wage Ceilings '!$B$8:'Wage Ceilings '!$B$11,"&lt;="&amp;$P$15,'Wage Ceilings '!$D$8:'Wage Ceilings '!$D$11),$P19)</f>
        <v>0</v>
      </c>
      <c r="BO19" s="91" cm="1">
        <f t="array" ref="BO19">INDEX(Appendix!$G$4:$J$8,_xlfn.IFS(BM19&lt;55,1,BM19&lt;60,2,BM19&lt;65,3,BM19&lt;70,4,TRUE,5),MATCH(YEAR($F$15),Appendix!$G$3:$L$3,0))</f>
        <v>0</v>
      </c>
      <c r="BP19" s="92">
        <f t="shared" si="9"/>
        <v>0</v>
      </c>
      <c r="BQ19" s="89">
        <f t="shared" si="23"/>
        <v>122</v>
      </c>
      <c r="BR19" s="90">
        <f>IF($Q19&gt;'Wage Ceilings '!$C$7+SUMIF('Wage Ceilings '!$B$8:'Wage Ceilings '!$B$11,"&lt;="&amp;$Q$15,'Wage Ceilings '!$D$8:'Wage Ceilings '!$D$11),'Wage Ceilings '!$C$7+SUMIF('Wage Ceilings '!$B$8:'Wage Ceilings '!$B$11,"&lt;="&amp;$Q$15,'Wage Ceilings '!$D$8:'Wage Ceilings '!$D$11),$Q19)</f>
        <v>0</v>
      </c>
      <c r="BS19" s="91" cm="1">
        <f t="array" ref="BS19">INDEX(Appendix!$G$4:$J$8,_xlfn.IFS(BQ19&lt;55,1,BQ19&lt;60,2,BQ19&lt;65,3,BQ19&lt;70,4,TRUE,5),MATCH(YEAR($F$15),Appendix!$G$3:$L$3,0))</f>
        <v>0</v>
      </c>
      <c r="BT19" s="92">
        <f t="shared" si="10"/>
        <v>0</v>
      </c>
      <c r="BU19" s="89">
        <f t="shared" si="24"/>
        <v>122</v>
      </c>
      <c r="BV19" s="90">
        <f>IF($R19&gt;'Wage Ceilings '!$C$7+SUMIF('Wage Ceilings '!$B$8:'Wage Ceilings '!$B$11,"&lt;="&amp;$R$15,'Wage Ceilings '!$D$8:'Wage Ceilings '!$D$11),'Wage Ceilings '!$C$7+SUMIF('Wage Ceilings '!$B$8:'Wage Ceilings '!$B$11,"&lt;="&amp;$R$15,'Wage Ceilings '!$D$8:'Wage Ceilings '!$D$11),$R19)</f>
        <v>0</v>
      </c>
      <c r="BW19" s="91" cm="1">
        <f t="array" ref="BW19">INDEX(Appendix!$G$4:$J$8,_xlfn.IFS(BU19&lt;55,1,BU19&lt;60,2,BU19&lt;65,3,BU19&lt;70,4,TRUE,5),MATCH(YEAR($F$15),Appendix!$G$3:$L$3,0))</f>
        <v>0</v>
      </c>
      <c r="BX19" s="92">
        <f t="shared" si="11"/>
        <v>0</v>
      </c>
      <c r="BY19" s="89" t="str">
        <f t="shared" si="25"/>
        <v>NA</v>
      </c>
      <c r="BZ19" s="92">
        <f>IF(S19&gt;=('Wage Ceilings '!$C$3-SUM(Z19,AD19,AH19,AL19,AP19,AX19,AT19,BB19,BF19,BJ19,BN19,BR19,BV19)),('Wage Ceilings '!$C$3-SUM(Z19,AD19,AH19,AL19,AP19,AX19,AT19,BB19,BF19,BJ19,BN19,BR19,BV19)),S19)</f>
        <v>0</v>
      </c>
      <c r="CA19" s="91" cm="1">
        <f t="array" ref="CA19">INDEX(Appendix!$G$4:$J$8,_xlfn.IFS(BY19&lt;55,1,BY19&lt;60,2,BY19&lt;65,3,BY19&lt;70,4,TRUE,5),MATCH(YEAR($F$15),Appendix!$G$3:$L$3,0))</f>
        <v>0</v>
      </c>
      <c r="CB19" s="92">
        <f t="shared" ref="CB19:CB82" si="32">BZ19*CA19</f>
        <v>0</v>
      </c>
      <c r="CC19" s="99"/>
    </row>
    <row r="20" spans="1:81" x14ac:dyDescent="0.2">
      <c r="A20" s="64" t="s">
        <v>20</v>
      </c>
      <c r="B20" s="65"/>
      <c r="C20" s="65"/>
      <c r="D20" s="66"/>
      <c r="E20" s="66"/>
      <c r="F20" s="67"/>
      <c r="G20" s="67"/>
      <c r="H20" s="67"/>
      <c r="I20" s="67"/>
      <c r="J20" s="67"/>
      <c r="K20" s="67"/>
      <c r="L20" s="67"/>
      <c r="M20" s="67"/>
      <c r="N20" s="67"/>
      <c r="O20" s="67"/>
      <c r="P20" s="67"/>
      <c r="Q20" s="67"/>
      <c r="R20" s="67"/>
      <c r="S20" s="67"/>
      <c r="T20" s="57">
        <f t="shared" si="26"/>
        <v>0</v>
      </c>
      <c r="U20" s="57">
        <f t="shared" si="27"/>
        <v>0</v>
      </c>
      <c r="V20" s="58">
        <f t="shared" si="28"/>
        <v>0</v>
      </c>
      <c r="W20" s="58">
        <f t="shared" si="29"/>
        <v>0</v>
      </c>
      <c r="X20" s="58">
        <f t="shared" si="30"/>
        <v>0</v>
      </c>
      <c r="Y20" s="89">
        <f t="shared" si="12"/>
        <v>121</v>
      </c>
      <c r="Z20" s="90">
        <f>IF($F20&gt;'Wage Ceilings '!$C$7+SUMIF('Wage Ceilings '!$B$8:'Wage Ceilings '!$B$11,"&lt;="&amp;$F$15,'Wage Ceilings '!$D$8:'Wage Ceilings '!$D$11),'Wage Ceilings '!$C$7+SUMIF('Wage Ceilings '!$B$8:'Wage Ceilings '!$B$11,"&lt;="&amp;$F$15,'Wage Ceilings '!$D$8:'Wage Ceilings '!$D$11),$F20)</f>
        <v>0</v>
      </c>
      <c r="AA20" s="91" cm="1">
        <f t="array" ref="AA20">INDEX(Appendix!$G$4:$J$8,_xlfn.IFS(Y20&lt;55,1,Y20&lt;60,2,Y20&lt;65,3,Y20&lt;70,4,TRUE,5),MATCH(YEAR($F$15),Appendix!$G$3:$L$3,0))</f>
        <v>0</v>
      </c>
      <c r="AB20" s="92">
        <f t="shared" si="0"/>
        <v>0</v>
      </c>
      <c r="AC20" s="89">
        <f t="shared" si="13"/>
        <v>122</v>
      </c>
      <c r="AD20" s="90">
        <f>IF($G20&gt;'Wage Ceilings '!$C$7+SUMIF('Wage Ceilings '!$B$8:'Wage Ceilings '!$B$11,"&lt;="&amp;$G$15,'Wage Ceilings '!$D$8:'Wage Ceilings '!$D$11),'Wage Ceilings '!$C$7+SUMIF('Wage Ceilings '!$B$8:'Wage Ceilings '!$B$11,"&lt;="&amp;$G$15,'Wage Ceilings '!$D$8:'Wage Ceilings '!$D$11),$G20)</f>
        <v>0</v>
      </c>
      <c r="AE20" s="91" cm="1">
        <f t="array" ref="AE20">INDEX(Appendix!$G$4:$J$8,_xlfn.IFS(AC20&lt;55,1,AC20&lt;60,2,AC20&lt;65,3,AC20&lt;70,4,TRUE,5),MATCH(YEAR($F$15),Appendix!$G$3:$L$3,0))</f>
        <v>0</v>
      </c>
      <c r="AF20" s="92">
        <f t="shared" si="1"/>
        <v>0</v>
      </c>
      <c r="AG20" s="89">
        <f t="shared" si="14"/>
        <v>122</v>
      </c>
      <c r="AH20" s="90">
        <f>IF($H20&gt;'Wage Ceilings '!$C$7+SUMIF('Wage Ceilings '!$B$8:'Wage Ceilings '!$B$11,"&lt;="&amp;$H$15,'Wage Ceilings '!$D$8:'Wage Ceilings '!$D$11),'Wage Ceilings '!$C$7+SUMIF('Wage Ceilings '!$B$8:'Wage Ceilings '!$B$11,"&lt;="&amp;$H$15,'Wage Ceilings '!$D$8:'Wage Ceilings '!$D$11),$H20)</f>
        <v>0</v>
      </c>
      <c r="AI20" s="91" cm="1">
        <f t="array" ref="AI20">INDEX(Appendix!$G$4:$J$8,_xlfn.IFS(AG20&lt;55,1,AG20&lt;60,2,AG20&lt;65,3,AG20&lt;70,4,TRUE,5),MATCH(YEAR($F$15),Appendix!$G$3:$L$3,0))</f>
        <v>0</v>
      </c>
      <c r="AJ20" s="92">
        <f t="shared" si="2"/>
        <v>0</v>
      </c>
      <c r="AK20" s="89">
        <f t="shared" si="15"/>
        <v>122</v>
      </c>
      <c r="AL20" s="90">
        <f>IF($I20&gt;'Wage Ceilings '!$C$7+SUMIF('Wage Ceilings '!$B$8:'Wage Ceilings '!$B$11,"&lt;="&amp;$I$15,'Wage Ceilings '!$D$8:'Wage Ceilings '!$D$11),'Wage Ceilings '!$C$7+SUMIF('Wage Ceilings '!$B$8:'Wage Ceilings '!$B$11,"&lt;="&amp;$I$15,'Wage Ceilings '!$D$8:'Wage Ceilings '!$D$11),$I20)</f>
        <v>0</v>
      </c>
      <c r="AM20" s="91" cm="1">
        <f t="array" ref="AM20">INDEX(Appendix!$G$4:$J$8,_xlfn.IFS(AK20&lt;55,1,AK20&lt;60,2,AK20&lt;65,3,AK20&lt;70,4,TRUE,5),MATCH(YEAR($F$15),Appendix!$G$3:$L$3,0))</f>
        <v>0</v>
      </c>
      <c r="AN20" s="92">
        <f t="shared" si="3"/>
        <v>0</v>
      </c>
      <c r="AO20" s="89">
        <f t="shared" si="16"/>
        <v>122</v>
      </c>
      <c r="AP20" s="90">
        <f>IF($J20&gt;'Wage Ceilings '!$C$7+SUMIF('Wage Ceilings '!$B$8:'Wage Ceilings '!$B$11,"&lt;="&amp;$J$15,'Wage Ceilings '!$D$8:'Wage Ceilings '!$D$11),'Wage Ceilings '!$C$7+SUMIF('Wage Ceilings '!$B$8:'Wage Ceilings '!$B$11,"&lt;="&amp;$J$15,'Wage Ceilings '!$D$8:'Wage Ceilings '!$D$11),$J20)</f>
        <v>0</v>
      </c>
      <c r="AQ20" s="91" cm="1">
        <f t="array" ref="AQ20">INDEX(Appendix!$G$4:$J$8,_xlfn.IFS(AO20&lt;55,1,AO20&lt;60,2,AO20&lt;65,3,AO20&lt;70,4,TRUE,5),MATCH(YEAR($F$15),Appendix!$G$3:$L$3,0))</f>
        <v>0</v>
      </c>
      <c r="AR20" s="92">
        <f t="shared" si="4"/>
        <v>0</v>
      </c>
      <c r="AS20" s="89">
        <f t="shared" si="31"/>
        <v>122</v>
      </c>
      <c r="AT20" s="90">
        <f>IF($K20&gt;'Wage Ceilings '!$C$7+SUMIF('Wage Ceilings '!$B$8:'Wage Ceilings '!$B$11,"&lt;="&amp;$K$15,'Wage Ceilings '!$D$8:'Wage Ceilings '!$D$11),'Wage Ceilings '!$C$7+SUMIF('Wage Ceilings '!$B$8:'Wage Ceilings '!$B$11,"&lt;="&amp;$K$15,'Wage Ceilings '!$D$8:'Wage Ceilings '!$D$11),$K20)</f>
        <v>0</v>
      </c>
      <c r="AU20" s="91" cm="1">
        <f t="array" ref="AU20">INDEX(Appendix!$G$4:$J$8,_xlfn.IFS(AS20&lt;55,1,AS20&lt;60,2,AS20&lt;65,3,AS20&lt;70,4,TRUE,5),MATCH(YEAR($F$15),Appendix!$G$3:$L$3,0))</f>
        <v>0</v>
      </c>
      <c r="AV20" s="92">
        <f t="shared" si="5"/>
        <v>0</v>
      </c>
      <c r="AW20" s="89" t="str">
        <f t="shared" si="17"/>
        <v>NA</v>
      </c>
      <c r="AX20" s="92">
        <f>IF(L20&gt;=('Wage Ceilings '!$C$3-SUM(Z20,AD20,AH20,AL20,AP20,AT20,BB20,BF20,BJ20,BN20,BR20,BV20)),('Wage Ceilings '!$C$3-SUM(Z20,AD20,AH20,AL20,AP20,AT20,BB20,BF20,BJ20,BN20,BR20,BV20)),L20)</f>
        <v>0</v>
      </c>
      <c r="AY20" s="91" cm="1">
        <f t="array" ref="AY20">INDEX(Appendix!$G$4:$J$8,_xlfn.IFS(AW20&lt;55,1,AW20&lt;60,2,AW20&lt;65,3,AW20&lt;70,4,TRUE,5),MATCH(YEAR($F$15),Appendix!$G$3:$L$3,0))</f>
        <v>0</v>
      </c>
      <c r="AZ20" s="92">
        <f t="shared" si="6"/>
        <v>0</v>
      </c>
      <c r="BA20" s="89">
        <f t="shared" si="18"/>
        <v>122</v>
      </c>
      <c r="BB20" s="90">
        <f>IF($M20&gt;'Wage Ceilings '!$C$7+SUMIF('Wage Ceilings '!$B$8:'Wage Ceilings '!$B$11,"&lt;="&amp;$M$15,'Wage Ceilings '!$D$8:'Wage Ceilings '!$D$11),'Wage Ceilings '!$C$7+SUMIF('Wage Ceilings '!$B$8:'Wage Ceilings '!$B$11,"&lt;="&amp;$M$15,'Wage Ceilings '!$D$8:'Wage Ceilings '!$D$11),$M20)</f>
        <v>0</v>
      </c>
      <c r="BC20" s="91" cm="1">
        <f t="array" ref="BC20">INDEX(Appendix!$G$4:$J$8,_xlfn.IFS(BA20&lt;55,1,BA20&lt;60,2,BA20&lt;65,3,BA20&lt;70,4,TRUE,5),MATCH(YEAR($F$15),Appendix!$G$3:$L$3,0))</f>
        <v>0</v>
      </c>
      <c r="BD20" s="92">
        <f t="shared" si="19"/>
        <v>0</v>
      </c>
      <c r="BE20" s="89">
        <f t="shared" si="20"/>
        <v>122</v>
      </c>
      <c r="BF20" s="90">
        <f>IF($N20&gt;'Wage Ceilings '!$C$7+SUMIF('Wage Ceilings '!$B$8:'Wage Ceilings '!$B$11,"&lt;="&amp;$N$15,'Wage Ceilings '!$D$8:'Wage Ceilings '!$D$11),'Wage Ceilings '!$C$7+SUMIF('Wage Ceilings '!$B$8:'Wage Ceilings '!$B$11,"&lt;="&amp;$N$15,'Wage Ceilings '!$D$8:'Wage Ceilings '!$D$11),$N20)</f>
        <v>0</v>
      </c>
      <c r="BG20" s="91" cm="1">
        <f t="array" ref="BG20">INDEX(Appendix!$G$4:$J$8,_xlfn.IFS(BE20&lt;55,1,BE20&lt;60,2,BE20&lt;65,3,BE20&lt;70,4,TRUE,5),MATCH(YEAR($F$15),Appendix!$G$3:$L$3,0))</f>
        <v>0</v>
      </c>
      <c r="BH20" s="92">
        <f t="shared" si="7"/>
        <v>0</v>
      </c>
      <c r="BI20" s="89">
        <f t="shared" si="21"/>
        <v>122</v>
      </c>
      <c r="BJ20" s="90">
        <f>IF($O20&gt;'Wage Ceilings '!$C$7+SUMIF('Wage Ceilings '!$B$8:'Wage Ceilings '!$B$11,"&lt;="&amp;$O$15,'Wage Ceilings '!$D$8:'Wage Ceilings '!$D$11),'Wage Ceilings '!$C$7+SUMIF('Wage Ceilings '!$B$8:'Wage Ceilings '!$B$11,"&lt;="&amp;$O$15,'Wage Ceilings '!$D$8:'Wage Ceilings '!$D$11),$O20)</f>
        <v>0</v>
      </c>
      <c r="BK20" s="91" cm="1">
        <f t="array" ref="BK20">INDEX(Appendix!$G$4:$J$8,_xlfn.IFS(BI20&lt;55,1,BI20&lt;60,2,BI20&lt;65,3,BI20&lt;70,4,TRUE,5),MATCH(YEAR($F$15),Appendix!$G$3:$L$3,0))</f>
        <v>0</v>
      </c>
      <c r="BL20" s="92">
        <f t="shared" si="8"/>
        <v>0</v>
      </c>
      <c r="BM20" s="89">
        <f t="shared" si="22"/>
        <v>122</v>
      </c>
      <c r="BN20" s="90">
        <f>IF($P20&gt;'Wage Ceilings '!$C$7+SUMIF('Wage Ceilings '!$B$8:'Wage Ceilings '!$B$11,"&lt;="&amp;$P$15,'Wage Ceilings '!$D$8:'Wage Ceilings '!$D$11),'Wage Ceilings '!$C$7+SUMIF('Wage Ceilings '!$B$8:'Wage Ceilings '!$B$11,"&lt;="&amp;$P$15,'Wage Ceilings '!$D$8:'Wage Ceilings '!$D$11),$P20)</f>
        <v>0</v>
      </c>
      <c r="BO20" s="91" cm="1">
        <f t="array" ref="BO20">INDEX(Appendix!$G$4:$J$8,_xlfn.IFS(BM20&lt;55,1,BM20&lt;60,2,BM20&lt;65,3,BM20&lt;70,4,TRUE,5),MATCH(YEAR($F$15),Appendix!$G$3:$L$3,0))</f>
        <v>0</v>
      </c>
      <c r="BP20" s="92">
        <f t="shared" si="9"/>
        <v>0</v>
      </c>
      <c r="BQ20" s="89">
        <f t="shared" si="23"/>
        <v>122</v>
      </c>
      <c r="BR20" s="90">
        <f>IF($Q20&gt;'Wage Ceilings '!$C$7+SUMIF('Wage Ceilings '!$B$8:'Wage Ceilings '!$B$11,"&lt;="&amp;$Q$15,'Wage Ceilings '!$D$8:'Wage Ceilings '!$D$11),'Wage Ceilings '!$C$7+SUMIF('Wage Ceilings '!$B$8:'Wage Ceilings '!$B$11,"&lt;="&amp;$Q$15,'Wage Ceilings '!$D$8:'Wage Ceilings '!$D$11),$Q20)</f>
        <v>0</v>
      </c>
      <c r="BS20" s="91" cm="1">
        <f t="array" ref="BS20">INDEX(Appendix!$G$4:$J$8,_xlfn.IFS(BQ20&lt;55,1,BQ20&lt;60,2,BQ20&lt;65,3,BQ20&lt;70,4,TRUE,5),MATCH(YEAR($F$15),Appendix!$G$3:$L$3,0))</f>
        <v>0</v>
      </c>
      <c r="BT20" s="92">
        <f t="shared" si="10"/>
        <v>0</v>
      </c>
      <c r="BU20" s="89">
        <f t="shared" si="24"/>
        <v>122</v>
      </c>
      <c r="BV20" s="90">
        <f>IF($R20&gt;'Wage Ceilings '!$C$7+SUMIF('Wage Ceilings '!$B$8:'Wage Ceilings '!$B$11,"&lt;="&amp;$R$15,'Wage Ceilings '!$D$8:'Wage Ceilings '!$D$11),'Wage Ceilings '!$C$7+SUMIF('Wage Ceilings '!$B$8:'Wage Ceilings '!$B$11,"&lt;="&amp;$R$15,'Wage Ceilings '!$D$8:'Wage Ceilings '!$D$11),$R20)</f>
        <v>0</v>
      </c>
      <c r="BW20" s="91" cm="1">
        <f t="array" ref="BW20">INDEX(Appendix!$G$4:$J$8,_xlfn.IFS(BU20&lt;55,1,BU20&lt;60,2,BU20&lt;65,3,BU20&lt;70,4,TRUE,5),MATCH(YEAR($F$15),Appendix!$G$3:$L$3,0))</f>
        <v>0</v>
      </c>
      <c r="BX20" s="92">
        <f t="shared" si="11"/>
        <v>0</v>
      </c>
      <c r="BY20" s="89" t="str">
        <f t="shared" si="25"/>
        <v>NA</v>
      </c>
      <c r="BZ20" s="92">
        <f>IF(S20&gt;=('Wage Ceilings '!$C$3-SUM(Z20,AD20,AH20,AL20,AP20,AX20,AT20,BB20,BF20,BJ20,BN20,BR20,BV20)),('Wage Ceilings '!$C$3-SUM(Z20,AD20,AH20,AL20,AP20,AX20,AT20,BB20,BF20,BJ20,BN20,BR20,BV20)),S20)</f>
        <v>0</v>
      </c>
      <c r="CA20" s="91" cm="1">
        <f t="array" ref="CA20">INDEX(Appendix!$G$4:$J$8,_xlfn.IFS(BY20&lt;55,1,BY20&lt;60,2,BY20&lt;65,3,BY20&lt;70,4,TRUE,5),MATCH(YEAR($F$15),Appendix!$G$3:$L$3,0))</f>
        <v>0</v>
      </c>
      <c r="CB20" s="92">
        <f t="shared" si="32"/>
        <v>0</v>
      </c>
      <c r="CC20" s="99"/>
    </row>
    <row r="21" spans="1:81" x14ac:dyDescent="0.2">
      <c r="A21" s="64" t="s">
        <v>21</v>
      </c>
      <c r="B21" s="65"/>
      <c r="C21" s="65"/>
      <c r="D21" s="66"/>
      <c r="E21" s="66"/>
      <c r="F21" s="67"/>
      <c r="G21" s="67"/>
      <c r="H21" s="67"/>
      <c r="I21" s="67"/>
      <c r="J21" s="67"/>
      <c r="K21" s="67"/>
      <c r="L21" s="67"/>
      <c r="M21" s="67"/>
      <c r="N21" s="67"/>
      <c r="O21" s="67"/>
      <c r="P21" s="67"/>
      <c r="Q21" s="67"/>
      <c r="R21" s="67"/>
      <c r="S21" s="67"/>
      <c r="T21" s="57">
        <f t="shared" si="26"/>
        <v>0</v>
      </c>
      <c r="U21" s="57">
        <f t="shared" si="27"/>
        <v>0</v>
      </c>
      <c r="V21" s="58">
        <f t="shared" si="28"/>
        <v>0</v>
      </c>
      <c r="W21" s="58">
        <f t="shared" si="29"/>
        <v>0</v>
      </c>
      <c r="X21" s="58">
        <f t="shared" si="30"/>
        <v>0</v>
      </c>
      <c r="Y21" s="89">
        <f t="shared" si="12"/>
        <v>121</v>
      </c>
      <c r="Z21" s="90">
        <f>IF($F21&gt;'Wage Ceilings '!$C$7+SUMIF('Wage Ceilings '!$B$8:'Wage Ceilings '!$B$11,"&lt;="&amp;$F$15,'Wage Ceilings '!$D$8:'Wage Ceilings '!$D$11),'Wage Ceilings '!$C$7+SUMIF('Wage Ceilings '!$B$8:'Wage Ceilings '!$B$11,"&lt;="&amp;$F$15,'Wage Ceilings '!$D$8:'Wage Ceilings '!$D$11),$F21)</f>
        <v>0</v>
      </c>
      <c r="AA21" s="91" cm="1">
        <f t="array" ref="AA21">INDEX(Appendix!$G$4:$J$8,_xlfn.IFS(Y21&lt;55,1,Y21&lt;60,2,Y21&lt;65,3,Y21&lt;70,4,TRUE,5),MATCH(YEAR($F$15),Appendix!$G$3:$L$3,0))</f>
        <v>0</v>
      </c>
      <c r="AB21" s="92">
        <f t="shared" si="0"/>
        <v>0</v>
      </c>
      <c r="AC21" s="89">
        <f t="shared" si="13"/>
        <v>122</v>
      </c>
      <c r="AD21" s="90">
        <f>IF($G21&gt;'Wage Ceilings '!$C$7+SUMIF('Wage Ceilings '!$B$8:'Wage Ceilings '!$B$11,"&lt;="&amp;$G$15,'Wage Ceilings '!$D$8:'Wage Ceilings '!$D$11),'Wage Ceilings '!$C$7+SUMIF('Wage Ceilings '!$B$8:'Wage Ceilings '!$B$11,"&lt;="&amp;$G$15,'Wage Ceilings '!$D$8:'Wage Ceilings '!$D$11),$G21)</f>
        <v>0</v>
      </c>
      <c r="AE21" s="91" cm="1">
        <f t="array" ref="AE21">INDEX(Appendix!$G$4:$J$8,_xlfn.IFS(AC21&lt;55,1,AC21&lt;60,2,AC21&lt;65,3,AC21&lt;70,4,TRUE,5),MATCH(YEAR($F$15),Appendix!$G$3:$L$3,0))</f>
        <v>0</v>
      </c>
      <c r="AF21" s="92">
        <f t="shared" si="1"/>
        <v>0</v>
      </c>
      <c r="AG21" s="89">
        <f t="shared" si="14"/>
        <v>122</v>
      </c>
      <c r="AH21" s="90">
        <f>IF($H21&gt;'Wage Ceilings '!$C$7+SUMIF('Wage Ceilings '!$B$8:'Wage Ceilings '!$B$11,"&lt;="&amp;$H$15,'Wage Ceilings '!$D$8:'Wage Ceilings '!$D$11),'Wage Ceilings '!$C$7+SUMIF('Wage Ceilings '!$B$8:'Wage Ceilings '!$B$11,"&lt;="&amp;$H$15,'Wage Ceilings '!$D$8:'Wage Ceilings '!$D$11),$H21)</f>
        <v>0</v>
      </c>
      <c r="AI21" s="91" cm="1">
        <f t="array" ref="AI21">INDEX(Appendix!$G$4:$J$8,_xlfn.IFS(AG21&lt;55,1,AG21&lt;60,2,AG21&lt;65,3,AG21&lt;70,4,TRUE,5),MATCH(YEAR($F$15),Appendix!$G$3:$L$3,0))</f>
        <v>0</v>
      </c>
      <c r="AJ21" s="92">
        <f t="shared" si="2"/>
        <v>0</v>
      </c>
      <c r="AK21" s="89">
        <f t="shared" si="15"/>
        <v>122</v>
      </c>
      <c r="AL21" s="90">
        <f>IF($I21&gt;'Wage Ceilings '!$C$7+SUMIF('Wage Ceilings '!$B$8:'Wage Ceilings '!$B$11,"&lt;="&amp;$I$15,'Wage Ceilings '!$D$8:'Wage Ceilings '!$D$11),'Wage Ceilings '!$C$7+SUMIF('Wage Ceilings '!$B$8:'Wage Ceilings '!$B$11,"&lt;="&amp;$I$15,'Wage Ceilings '!$D$8:'Wage Ceilings '!$D$11),$I21)</f>
        <v>0</v>
      </c>
      <c r="AM21" s="91" cm="1">
        <f t="array" ref="AM21">INDEX(Appendix!$G$4:$J$8,_xlfn.IFS(AK21&lt;55,1,AK21&lt;60,2,AK21&lt;65,3,AK21&lt;70,4,TRUE,5),MATCH(YEAR($F$15),Appendix!$G$3:$L$3,0))</f>
        <v>0</v>
      </c>
      <c r="AN21" s="92">
        <f t="shared" si="3"/>
        <v>0</v>
      </c>
      <c r="AO21" s="89">
        <f t="shared" si="16"/>
        <v>122</v>
      </c>
      <c r="AP21" s="90">
        <f>IF($J21&gt;'Wage Ceilings '!$C$7+SUMIF('Wage Ceilings '!$B$8:'Wage Ceilings '!$B$11,"&lt;="&amp;$J$15,'Wage Ceilings '!$D$8:'Wage Ceilings '!$D$11),'Wage Ceilings '!$C$7+SUMIF('Wage Ceilings '!$B$8:'Wage Ceilings '!$B$11,"&lt;="&amp;$J$15,'Wage Ceilings '!$D$8:'Wage Ceilings '!$D$11),$J21)</f>
        <v>0</v>
      </c>
      <c r="AQ21" s="91" cm="1">
        <f t="array" ref="AQ21">INDEX(Appendix!$G$4:$J$8,_xlfn.IFS(AO21&lt;55,1,AO21&lt;60,2,AO21&lt;65,3,AO21&lt;70,4,TRUE,5),MATCH(YEAR($F$15),Appendix!$G$3:$L$3,0))</f>
        <v>0</v>
      </c>
      <c r="AR21" s="92">
        <f t="shared" si="4"/>
        <v>0</v>
      </c>
      <c r="AS21" s="89">
        <f t="shared" si="31"/>
        <v>122</v>
      </c>
      <c r="AT21" s="90">
        <f>IF($K21&gt;'Wage Ceilings '!$C$7+SUMIF('Wage Ceilings '!$B$8:'Wage Ceilings '!$B$11,"&lt;="&amp;$K$15,'Wage Ceilings '!$D$8:'Wage Ceilings '!$D$11),'Wage Ceilings '!$C$7+SUMIF('Wage Ceilings '!$B$8:'Wage Ceilings '!$B$11,"&lt;="&amp;$K$15,'Wage Ceilings '!$D$8:'Wage Ceilings '!$D$11),$K21)</f>
        <v>0</v>
      </c>
      <c r="AU21" s="91" cm="1">
        <f t="array" ref="AU21">INDEX(Appendix!$G$4:$J$8,_xlfn.IFS(AS21&lt;55,1,AS21&lt;60,2,AS21&lt;65,3,AS21&lt;70,4,TRUE,5),MATCH(YEAR($F$15),Appendix!$G$3:$L$3,0))</f>
        <v>0</v>
      </c>
      <c r="AV21" s="92">
        <f t="shared" si="5"/>
        <v>0</v>
      </c>
      <c r="AW21" s="89" t="str">
        <f t="shared" si="17"/>
        <v>NA</v>
      </c>
      <c r="AX21" s="92">
        <f>IF(L21&gt;=('Wage Ceilings '!$C$3-SUM(Z21,AD21,AH21,AL21,AP21,AT21,BB21,BF21,BJ21,BN21,BR21,BV21)),('Wage Ceilings '!$C$3-SUM(Z21,AD21,AH21,AL21,AP21,AT21,BB21,BF21,BJ21,BN21,BR21,BV21)),L21)</f>
        <v>0</v>
      </c>
      <c r="AY21" s="91" cm="1">
        <f t="array" ref="AY21">INDEX(Appendix!$G$4:$J$8,_xlfn.IFS(AW21&lt;55,1,AW21&lt;60,2,AW21&lt;65,3,AW21&lt;70,4,TRUE,5),MATCH(YEAR($F$15),Appendix!$G$3:$L$3,0))</f>
        <v>0</v>
      </c>
      <c r="AZ21" s="92">
        <f t="shared" si="6"/>
        <v>0</v>
      </c>
      <c r="BA21" s="89">
        <f t="shared" si="18"/>
        <v>122</v>
      </c>
      <c r="BB21" s="90">
        <f>IF($M21&gt;'Wage Ceilings '!$C$7+SUMIF('Wage Ceilings '!$B$8:'Wage Ceilings '!$B$11,"&lt;="&amp;$M$15,'Wage Ceilings '!$D$8:'Wage Ceilings '!$D$11),'Wage Ceilings '!$C$7+SUMIF('Wage Ceilings '!$B$8:'Wage Ceilings '!$B$11,"&lt;="&amp;$M$15,'Wage Ceilings '!$D$8:'Wage Ceilings '!$D$11),$M21)</f>
        <v>0</v>
      </c>
      <c r="BC21" s="91" cm="1">
        <f t="array" ref="BC21">INDEX(Appendix!$G$4:$J$8,_xlfn.IFS(BA21&lt;55,1,BA21&lt;60,2,BA21&lt;65,3,BA21&lt;70,4,TRUE,5),MATCH(YEAR($F$15),Appendix!$G$3:$L$3,0))</f>
        <v>0</v>
      </c>
      <c r="BD21" s="92">
        <f t="shared" si="19"/>
        <v>0</v>
      </c>
      <c r="BE21" s="89">
        <f t="shared" si="20"/>
        <v>122</v>
      </c>
      <c r="BF21" s="90">
        <f>IF($N21&gt;'Wage Ceilings '!$C$7+SUMIF('Wage Ceilings '!$B$8:'Wage Ceilings '!$B$11,"&lt;="&amp;$N$15,'Wage Ceilings '!$D$8:'Wage Ceilings '!$D$11),'Wage Ceilings '!$C$7+SUMIF('Wage Ceilings '!$B$8:'Wage Ceilings '!$B$11,"&lt;="&amp;$N$15,'Wage Ceilings '!$D$8:'Wage Ceilings '!$D$11),$N21)</f>
        <v>0</v>
      </c>
      <c r="BG21" s="91" cm="1">
        <f t="array" ref="BG21">INDEX(Appendix!$G$4:$J$8,_xlfn.IFS(BE21&lt;55,1,BE21&lt;60,2,BE21&lt;65,3,BE21&lt;70,4,TRUE,5),MATCH(YEAR($F$15),Appendix!$G$3:$L$3,0))</f>
        <v>0</v>
      </c>
      <c r="BH21" s="92">
        <f t="shared" si="7"/>
        <v>0</v>
      </c>
      <c r="BI21" s="89">
        <f t="shared" si="21"/>
        <v>122</v>
      </c>
      <c r="BJ21" s="90">
        <f>IF($O21&gt;'Wage Ceilings '!$C$7+SUMIF('Wage Ceilings '!$B$8:'Wage Ceilings '!$B$11,"&lt;="&amp;$O$15,'Wage Ceilings '!$D$8:'Wage Ceilings '!$D$11),'Wage Ceilings '!$C$7+SUMIF('Wage Ceilings '!$B$8:'Wage Ceilings '!$B$11,"&lt;="&amp;$O$15,'Wage Ceilings '!$D$8:'Wage Ceilings '!$D$11),$O21)</f>
        <v>0</v>
      </c>
      <c r="BK21" s="91" cm="1">
        <f t="array" ref="BK21">INDEX(Appendix!$G$4:$J$8,_xlfn.IFS(BI21&lt;55,1,BI21&lt;60,2,BI21&lt;65,3,BI21&lt;70,4,TRUE,5),MATCH(YEAR($F$15),Appendix!$G$3:$L$3,0))</f>
        <v>0</v>
      </c>
      <c r="BL21" s="92">
        <f t="shared" si="8"/>
        <v>0</v>
      </c>
      <c r="BM21" s="89">
        <f t="shared" si="22"/>
        <v>122</v>
      </c>
      <c r="BN21" s="90">
        <f>IF($P21&gt;'Wage Ceilings '!$C$7+SUMIF('Wage Ceilings '!$B$8:'Wage Ceilings '!$B$11,"&lt;="&amp;$P$15,'Wage Ceilings '!$D$8:'Wage Ceilings '!$D$11),'Wage Ceilings '!$C$7+SUMIF('Wage Ceilings '!$B$8:'Wage Ceilings '!$B$11,"&lt;="&amp;$P$15,'Wage Ceilings '!$D$8:'Wage Ceilings '!$D$11),$P21)</f>
        <v>0</v>
      </c>
      <c r="BO21" s="91" cm="1">
        <f t="array" ref="BO21">INDEX(Appendix!$G$4:$J$8,_xlfn.IFS(BM21&lt;55,1,BM21&lt;60,2,BM21&lt;65,3,BM21&lt;70,4,TRUE,5),MATCH(YEAR($F$15),Appendix!$G$3:$L$3,0))</f>
        <v>0</v>
      </c>
      <c r="BP21" s="92">
        <f t="shared" si="9"/>
        <v>0</v>
      </c>
      <c r="BQ21" s="89">
        <f t="shared" si="23"/>
        <v>122</v>
      </c>
      <c r="BR21" s="90">
        <f>IF($Q21&gt;'Wage Ceilings '!$C$7+SUMIF('Wage Ceilings '!$B$8:'Wage Ceilings '!$B$11,"&lt;="&amp;$Q$15,'Wage Ceilings '!$D$8:'Wage Ceilings '!$D$11),'Wage Ceilings '!$C$7+SUMIF('Wage Ceilings '!$B$8:'Wage Ceilings '!$B$11,"&lt;="&amp;$Q$15,'Wage Ceilings '!$D$8:'Wage Ceilings '!$D$11),$Q21)</f>
        <v>0</v>
      </c>
      <c r="BS21" s="91" cm="1">
        <f t="array" ref="BS21">INDEX(Appendix!$G$4:$J$8,_xlfn.IFS(BQ21&lt;55,1,BQ21&lt;60,2,BQ21&lt;65,3,BQ21&lt;70,4,TRUE,5),MATCH(YEAR($F$15),Appendix!$G$3:$L$3,0))</f>
        <v>0</v>
      </c>
      <c r="BT21" s="92">
        <f t="shared" si="10"/>
        <v>0</v>
      </c>
      <c r="BU21" s="89">
        <f t="shared" si="24"/>
        <v>122</v>
      </c>
      <c r="BV21" s="90">
        <f>IF($R21&gt;'Wage Ceilings '!$C$7+SUMIF('Wage Ceilings '!$B$8:'Wage Ceilings '!$B$11,"&lt;="&amp;$R$15,'Wage Ceilings '!$D$8:'Wage Ceilings '!$D$11),'Wage Ceilings '!$C$7+SUMIF('Wage Ceilings '!$B$8:'Wage Ceilings '!$B$11,"&lt;="&amp;$R$15,'Wage Ceilings '!$D$8:'Wage Ceilings '!$D$11),$R21)</f>
        <v>0</v>
      </c>
      <c r="BW21" s="91" cm="1">
        <f t="array" ref="BW21">INDEX(Appendix!$G$4:$J$8,_xlfn.IFS(BU21&lt;55,1,BU21&lt;60,2,BU21&lt;65,3,BU21&lt;70,4,TRUE,5),MATCH(YEAR($F$15),Appendix!$G$3:$L$3,0))</f>
        <v>0</v>
      </c>
      <c r="BX21" s="92">
        <f t="shared" si="11"/>
        <v>0</v>
      </c>
      <c r="BY21" s="89" t="str">
        <f t="shared" si="25"/>
        <v>NA</v>
      </c>
      <c r="BZ21" s="92">
        <f>IF(S21&gt;=('Wage Ceilings '!$C$3-SUM(Z21,AD21,AH21,AL21,AP21,AX21,AT21,BB21,BF21,BJ21,BN21,BR21,BV21)),('Wage Ceilings '!$C$3-SUM(Z21,AD21,AH21,AL21,AP21,AX21,AT21,BB21,BF21,BJ21,BN21,BR21,BV21)),S21)</f>
        <v>0</v>
      </c>
      <c r="CA21" s="91" cm="1">
        <f t="array" ref="CA21">INDEX(Appendix!$G$4:$J$8,_xlfn.IFS(BY21&lt;55,1,BY21&lt;60,2,BY21&lt;65,3,BY21&lt;70,4,TRUE,5),MATCH(YEAR($F$15),Appendix!$G$3:$L$3,0))</f>
        <v>0</v>
      </c>
      <c r="CB21" s="92">
        <f t="shared" si="32"/>
        <v>0</v>
      </c>
      <c r="CC21" s="99"/>
    </row>
    <row r="22" spans="1:81" x14ac:dyDescent="0.2">
      <c r="A22" s="64" t="s">
        <v>22</v>
      </c>
      <c r="B22" s="65"/>
      <c r="C22" s="65"/>
      <c r="D22" s="66"/>
      <c r="E22" s="66"/>
      <c r="F22" s="67"/>
      <c r="G22" s="67"/>
      <c r="H22" s="67"/>
      <c r="I22" s="67"/>
      <c r="J22" s="67"/>
      <c r="K22" s="67"/>
      <c r="L22" s="67"/>
      <c r="M22" s="67"/>
      <c r="N22" s="67"/>
      <c r="O22" s="67"/>
      <c r="P22" s="67"/>
      <c r="Q22" s="67"/>
      <c r="R22" s="67"/>
      <c r="S22" s="67"/>
      <c r="T22" s="57">
        <f t="shared" si="26"/>
        <v>0</v>
      </c>
      <c r="U22" s="57">
        <f t="shared" si="27"/>
        <v>0</v>
      </c>
      <c r="V22" s="58">
        <f t="shared" si="28"/>
        <v>0</v>
      </c>
      <c r="W22" s="58">
        <f t="shared" si="29"/>
        <v>0</v>
      </c>
      <c r="X22" s="58">
        <f t="shared" si="30"/>
        <v>0</v>
      </c>
      <c r="Y22" s="89">
        <f t="shared" si="12"/>
        <v>121</v>
      </c>
      <c r="Z22" s="90">
        <f>IF($F22&gt;'Wage Ceilings '!$C$7+SUMIF('Wage Ceilings '!$B$8:'Wage Ceilings '!$B$11,"&lt;="&amp;$F$15,'Wage Ceilings '!$D$8:'Wage Ceilings '!$D$11),'Wage Ceilings '!$C$7+SUMIF('Wage Ceilings '!$B$8:'Wage Ceilings '!$B$11,"&lt;="&amp;$F$15,'Wage Ceilings '!$D$8:'Wage Ceilings '!$D$11),$F22)</f>
        <v>0</v>
      </c>
      <c r="AA22" s="91" cm="1">
        <f t="array" ref="AA22">INDEX(Appendix!$G$4:$J$8,_xlfn.IFS(Y22&lt;55,1,Y22&lt;60,2,Y22&lt;65,3,Y22&lt;70,4,TRUE,5),MATCH(YEAR($F$15),Appendix!$G$3:$L$3,0))</f>
        <v>0</v>
      </c>
      <c r="AB22" s="92">
        <f t="shared" si="0"/>
        <v>0</v>
      </c>
      <c r="AC22" s="89">
        <f t="shared" si="13"/>
        <v>122</v>
      </c>
      <c r="AD22" s="90">
        <f>IF($G22&gt;'Wage Ceilings '!$C$7+SUMIF('Wage Ceilings '!$B$8:'Wage Ceilings '!$B$11,"&lt;="&amp;$G$15,'Wage Ceilings '!$D$8:'Wage Ceilings '!$D$11),'Wage Ceilings '!$C$7+SUMIF('Wage Ceilings '!$B$8:'Wage Ceilings '!$B$11,"&lt;="&amp;$G$15,'Wage Ceilings '!$D$8:'Wage Ceilings '!$D$11),$G22)</f>
        <v>0</v>
      </c>
      <c r="AE22" s="91" cm="1">
        <f t="array" ref="AE22">INDEX(Appendix!$G$4:$J$8,_xlfn.IFS(AC22&lt;55,1,AC22&lt;60,2,AC22&lt;65,3,AC22&lt;70,4,TRUE,5),MATCH(YEAR($F$15),Appendix!$G$3:$L$3,0))</f>
        <v>0</v>
      </c>
      <c r="AF22" s="92">
        <f t="shared" si="1"/>
        <v>0</v>
      </c>
      <c r="AG22" s="89">
        <f t="shared" si="14"/>
        <v>122</v>
      </c>
      <c r="AH22" s="90">
        <f>IF($H22&gt;'Wage Ceilings '!$C$7+SUMIF('Wage Ceilings '!$B$8:'Wage Ceilings '!$B$11,"&lt;="&amp;$H$15,'Wage Ceilings '!$D$8:'Wage Ceilings '!$D$11),'Wage Ceilings '!$C$7+SUMIF('Wage Ceilings '!$B$8:'Wage Ceilings '!$B$11,"&lt;="&amp;$H$15,'Wage Ceilings '!$D$8:'Wage Ceilings '!$D$11),$H22)</f>
        <v>0</v>
      </c>
      <c r="AI22" s="91" cm="1">
        <f t="array" ref="AI22">INDEX(Appendix!$G$4:$J$8,_xlfn.IFS(AG22&lt;55,1,AG22&lt;60,2,AG22&lt;65,3,AG22&lt;70,4,TRUE,5),MATCH(YEAR($F$15),Appendix!$G$3:$L$3,0))</f>
        <v>0</v>
      </c>
      <c r="AJ22" s="92">
        <f t="shared" si="2"/>
        <v>0</v>
      </c>
      <c r="AK22" s="89">
        <f t="shared" si="15"/>
        <v>122</v>
      </c>
      <c r="AL22" s="90">
        <f>IF($I22&gt;'Wage Ceilings '!$C$7+SUMIF('Wage Ceilings '!$B$8:'Wage Ceilings '!$B$11,"&lt;="&amp;$I$15,'Wage Ceilings '!$D$8:'Wage Ceilings '!$D$11),'Wage Ceilings '!$C$7+SUMIF('Wage Ceilings '!$B$8:'Wage Ceilings '!$B$11,"&lt;="&amp;$I$15,'Wage Ceilings '!$D$8:'Wage Ceilings '!$D$11),$I22)</f>
        <v>0</v>
      </c>
      <c r="AM22" s="91" cm="1">
        <f t="array" ref="AM22">INDEX(Appendix!$G$4:$J$8,_xlfn.IFS(AK22&lt;55,1,AK22&lt;60,2,AK22&lt;65,3,AK22&lt;70,4,TRUE,5),MATCH(YEAR($F$15),Appendix!$G$3:$L$3,0))</f>
        <v>0</v>
      </c>
      <c r="AN22" s="92">
        <f t="shared" si="3"/>
        <v>0</v>
      </c>
      <c r="AO22" s="89">
        <f t="shared" si="16"/>
        <v>122</v>
      </c>
      <c r="AP22" s="90">
        <f>IF($J22&gt;'Wage Ceilings '!$C$7+SUMIF('Wage Ceilings '!$B$8:'Wage Ceilings '!$B$11,"&lt;="&amp;$J$15,'Wage Ceilings '!$D$8:'Wage Ceilings '!$D$11),'Wage Ceilings '!$C$7+SUMIF('Wage Ceilings '!$B$8:'Wage Ceilings '!$B$11,"&lt;="&amp;$J$15,'Wage Ceilings '!$D$8:'Wage Ceilings '!$D$11),$J22)</f>
        <v>0</v>
      </c>
      <c r="AQ22" s="91" cm="1">
        <f t="array" ref="AQ22">INDEX(Appendix!$G$4:$J$8,_xlfn.IFS(AO22&lt;55,1,AO22&lt;60,2,AO22&lt;65,3,AO22&lt;70,4,TRUE,5),MATCH(YEAR($F$15),Appendix!$G$3:$L$3,0))</f>
        <v>0</v>
      </c>
      <c r="AR22" s="92">
        <f t="shared" si="4"/>
        <v>0</v>
      </c>
      <c r="AS22" s="89">
        <f t="shared" si="31"/>
        <v>122</v>
      </c>
      <c r="AT22" s="90">
        <f>IF($K22&gt;'Wage Ceilings '!$C$7+SUMIF('Wage Ceilings '!$B$8:'Wage Ceilings '!$B$11,"&lt;="&amp;$K$15,'Wage Ceilings '!$D$8:'Wage Ceilings '!$D$11),'Wage Ceilings '!$C$7+SUMIF('Wage Ceilings '!$B$8:'Wage Ceilings '!$B$11,"&lt;="&amp;$K$15,'Wage Ceilings '!$D$8:'Wage Ceilings '!$D$11),$K22)</f>
        <v>0</v>
      </c>
      <c r="AU22" s="91" cm="1">
        <f t="array" ref="AU22">INDEX(Appendix!$G$4:$J$8,_xlfn.IFS(AS22&lt;55,1,AS22&lt;60,2,AS22&lt;65,3,AS22&lt;70,4,TRUE,5),MATCH(YEAR($F$15),Appendix!$G$3:$L$3,0))</f>
        <v>0</v>
      </c>
      <c r="AV22" s="92">
        <f t="shared" si="5"/>
        <v>0</v>
      </c>
      <c r="AW22" s="89" t="str">
        <f t="shared" si="17"/>
        <v>NA</v>
      </c>
      <c r="AX22" s="92">
        <f>IF(L22&gt;=('Wage Ceilings '!$C$3-SUM(Z22,AD22,AH22,AL22,AP22,AT22,BB22,BF22,BJ22,BN22,BR22,BV22)),('Wage Ceilings '!$C$3-SUM(Z22,AD22,AH22,AL22,AP22,AT22,BB22,BF22,BJ22,BN22,BR22,BV22)),L22)</f>
        <v>0</v>
      </c>
      <c r="AY22" s="91" cm="1">
        <f t="array" ref="AY22">INDEX(Appendix!$G$4:$J$8,_xlfn.IFS(AW22&lt;55,1,AW22&lt;60,2,AW22&lt;65,3,AW22&lt;70,4,TRUE,5),MATCH(YEAR($F$15),Appendix!$G$3:$L$3,0))</f>
        <v>0</v>
      </c>
      <c r="AZ22" s="92">
        <f t="shared" si="6"/>
        <v>0</v>
      </c>
      <c r="BA22" s="89">
        <f t="shared" si="18"/>
        <v>122</v>
      </c>
      <c r="BB22" s="90">
        <f>IF($M22&gt;'Wage Ceilings '!$C$7+SUMIF('Wage Ceilings '!$B$8:'Wage Ceilings '!$B$11,"&lt;="&amp;$M$15,'Wage Ceilings '!$D$8:'Wage Ceilings '!$D$11),'Wage Ceilings '!$C$7+SUMIF('Wage Ceilings '!$B$8:'Wage Ceilings '!$B$11,"&lt;="&amp;$M$15,'Wage Ceilings '!$D$8:'Wage Ceilings '!$D$11),$M22)</f>
        <v>0</v>
      </c>
      <c r="BC22" s="91" cm="1">
        <f t="array" ref="BC22">INDEX(Appendix!$G$4:$J$8,_xlfn.IFS(BA22&lt;55,1,BA22&lt;60,2,BA22&lt;65,3,BA22&lt;70,4,TRUE,5),MATCH(YEAR($F$15),Appendix!$G$3:$L$3,0))</f>
        <v>0</v>
      </c>
      <c r="BD22" s="92">
        <f t="shared" si="19"/>
        <v>0</v>
      </c>
      <c r="BE22" s="89">
        <f t="shared" si="20"/>
        <v>122</v>
      </c>
      <c r="BF22" s="90">
        <f>IF($N22&gt;'Wage Ceilings '!$C$7+SUMIF('Wage Ceilings '!$B$8:'Wage Ceilings '!$B$11,"&lt;="&amp;$N$15,'Wage Ceilings '!$D$8:'Wage Ceilings '!$D$11),'Wage Ceilings '!$C$7+SUMIF('Wage Ceilings '!$B$8:'Wage Ceilings '!$B$11,"&lt;="&amp;$N$15,'Wage Ceilings '!$D$8:'Wage Ceilings '!$D$11),$N22)</f>
        <v>0</v>
      </c>
      <c r="BG22" s="91" cm="1">
        <f t="array" ref="BG22">INDEX(Appendix!$G$4:$J$8,_xlfn.IFS(BE22&lt;55,1,BE22&lt;60,2,BE22&lt;65,3,BE22&lt;70,4,TRUE,5),MATCH(YEAR($F$15),Appendix!$G$3:$L$3,0))</f>
        <v>0</v>
      </c>
      <c r="BH22" s="92">
        <f t="shared" si="7"/>
        <v>0</v>
      </c>
      <c r="BI22" s="89">
        <f t="shared" si="21"/>
        <v>122</v>
      </c>
      <c r="BJ22" s="90">
        <f>IF($O22&gt;'Wage Ceilings '!$C$7+SUMIF('Wage Ceilings '!$B$8:'Wage Ceilings '!$B$11,"&lt;="&amp;$O$15,'Wage Ceilings '!$D$8:'Wage Ceilings '!$D$11),'Wage Ceilings '!$C$7+SUMIF('Wage Ceilings '!$B$8:'Wage Ceilings '!$B$11,"&lt;="&amp;$O$15,'Wage Ceilings '!$D$8:'Wage Ceilings '!$D$11),$O22)</f>
        <v>0</v>
      </c>
      <c r="BK22" s="91" cm="1">
        <f t="array" ref="BK22">INDEX(Appendix!$G$4:$J$8,_xlfn.IFS(BI22&lt;55,1,BI22&lt;60,2,BI22&lt;65,3,BI22&lt;70,4,TRUE,5),MATCH(YEAR($F$15),Appendix!$G$3:$L$3,0))</f>
        <v>0</v>
      </c>
      <c r="BL22" s="92">
        <f t="shared" si="8"/>
        <v>0</v>
      </c>
      <c r="BM22" s="89">
        <f t="shared" si="22"/>
        <v>122</v>
      </c>
      <c r="BN22" s="90">
        <f>IF($P22&gt;'Wage Ceilings '!$C$7+SUMIF('Wage Ceilings '!$B$8:'Wage Ceilings '!$B$11,"&lt;="&amp;$P$15,'Wage Ceilings '!$D$8:'Wage Ceilings '!$D$11),'Wage Ceilings '!$C$7+SUMIF('Wage Ceilings '!$B$8:'Wage Ceilings '!$B$11,"&lt;="&amp;$P$15,'Wage Ceilings '!$D$8:'Wage Ceilings '!$D$11),$P22)</f>
        <v>0</v>
      </c>
      <c r="BO22" s="91" cm="1">
        <f t="array" ref="BO22">INDEX(Appendix!$G$4:$J$8,_xlfn.IFS(BM22&lt;55,1,BM22&lt;60,2,BM22&lt;65,3,BM22&lt;70,4,TRUE,5),MATCH(YEAR($F$15),Appendix!$G$3:$L$3,0))</f>
        <v>0</v>
      </c>
      <c r="BP22" s="92">
        <f t="shared" si="9"/>
        <v>0</v>
      </c>
      <c r="BQ22" s="89">
        <f t="shared" si="23"/>
        <v>122</v>
      </c>
      <c r="BR22" s="90">
        <f>IF($Q22&gt;'Wage Ceilings '!$C$7+SUMIF('Wage Ceilings '!$B$8:'Wage Ceilings '!$B$11,"&lt;="&amp;$Q$15,'Wage Ceilings '!$D$8:'Wage Ceilings '!$D$11),'Wage Ceilings '!$C$7+SUMIF('Wage Ceilings '!$B$8:'Wage Ceilings '!$B$11,"&lt;="&amp;$Q$15,'Wage Ceilings '!$D$8:'Wage Ceilings '!$D$11),$Q22)</f>
        <v>0</v>
      </c>
      <c r="BS22" s="91" cm="1">
        <f t="array" ref="BS22">INDEX(Appendix!$G$4:$J$8,_xlfn.IFS(BQ22&lt;55,1,BQ22&lt;60,2,BQ22&lt;65,3,BQ22&lt;70,4,TRUE,5),MATCH(YEAR($F$15),Appendix!$G$3:$L$3,0))</f>
        <v>0</v>
      </c>
      <c r="BT22" s="92">
        <f t="shared" si="10"/>
        <v>0</v>
      </c>
      <c r="BU22" s="89">
        <f t="shared" si="24"/>
        <v>122</v>
      </c>
      <c r="BV22" s="90">
        <f>IF($R22&gt;'Wage Ceilings '!$C$7+SUMIF('Wage Ceilings '!$B$8:'Wage Ceilings '!$B$11,"&lt;="&amp;$R$15,'Wage Ceilings '!$D$8:'Wage Ceilings '!$D$11),'Wage Ceilings '!$C$7+SUMIF('Wage Ceilings '!$B$8:'Wage Ceilings '!$B$11,"&lt;="&amp;$R$15,'Wage Ceilings '!$D$8:'Wage Ceilings '!$D$11),$R22)</f>
        <v>0</v>
      </c>
      <c r="BW22" s="91" cm="1">
        <f t="array" ref="BW22">INDEX(Appendix!$G$4:$J$8,_xlfn.IFS(BU22&lt;55,1,BU22&lt;60,2,BU22&lt;65,3,BU22&lt;70,4,TRUE,5),MATCH(YEAR($F$15),Appendix!$G$3:$L$3,0))</f>
        <v>0</v>
      </c>
      <c r="BX22" s="92">
        <f t="shared" si="11"/>
        <v>0</v>
      </c>
      <c r="BY22" s="89" t="str">
        <f t="shared" si="25"/>
        <v>NA</v>
      </c>
      <c r="BZ22" s="92">
        <f>IF(S22&gt;=('Wage Ceilings '!$C$3-SUM(Z22,AD22,AH22,AL22,AP22,AX22,AT22,BB22,BF22,BJ22,BN22,BR22,BV22)),('Wage Ceilings '!$C$3-SUM(Z22,AD22,AH22,AL22,AP22,AX22,AT22,BB22,BF22,BJ22,BN22,BR22,BV22)),S22)</f>
        <v>0</v>
      </c>
      <c r="CA22" s="91" cm="1">
        <f t="array" ref="CA22">INDEX(Appendix!$G$4:$J$8,_xlfn.IFS(BY22&lt;55,1,BY22&lt;60,2,BY22&lt;65,3,BY22&lt;70,4,TRUE,5),MATCH(YEAR($F$15),Appendix!$G$3:$L$3,0))</f>
        <v>0</v>
      </c>
      <c r="CB22" s="92">
        <f t="shared" si="32"/>
        <v>0</v>
      </c>
      <c r="CC22" s="99"/>
    </row>
    <row r="23" spans="1:81" x14ac:dyDescent="0.2">
      <c r="A23" s="64" t="s">
        <v>23</v>
      </c>
      <c r="B23" s="65"/>
      <c r="C23" s="65"/>
      <c r="D23" s="66"/>
      <c r="E23" s="66"/>
      <c r="F23" s="67"/>
      <c r="G23" s="67"/>
      <c r="H23" s="67"/>
      <c r="I23" s="67"/>
      <c r="J23" s="67"/>
      <c r="K23" s="67"/>
      <c r="L23" s="67"/>
      <c r="M23" s="67"/>
      <c r="N23" s="67"/>
      <c r="O23" s="67"/>
      <c r="P23" s="67"/>
      <c r="Q23" s="67"/>
      <c r="R23" s="67"/>
      <c r="S23" s="67"/>
      <c r="T23" s="57">
        <f t="shared" si="26"/>
        <v>0</v>
      </c>
      <c r="U23" s="57">
        <f t="shared" si="27"/>
        <v>0</v>
      </c>
      <c r="V23" s="58">
        <f t="shared" si="28"/>
        <v>0</v>
      </c>
      <c r="W23" s="58">
        <f t="shared" si="29"/>
        <v>0</v>
      </c>
      <c r="X23" s="58">
        <f t="shared" si="30"/>
        <v>0</v>
      </c>
      <c r="Y23" s="89">
        <f t="shared" si="12"/>
        <v>121</v>
      </c>
      <c r="Z23" s="90">
        <f>IF($F23&gt;'Wage Ceilings '!$C$7+SUMIF('Wage Ceilings '!$B$8:'Wage Ceilings '!$B$11,"&lt;="&amp;$F$15,'Wage Ceilings '!$D$8:'Wage Ceilings '!$D$11),'Wage Ceilings '!$C$7+SUMIF('Wage Ceilings '!$B$8:'Wage Ceilings '!$B$11,"&lt;="&amp;$F$15,'Wage Ceilings '!$D$8:'Wage Ceilings '!$D$11),$F23)</f>
        <v>0</v>
      </c>
      <c r="AA23" s="91" cm="1">
        <f t="array" ref="AA23">INDEX(Appendix!$G$4:$J$8,_xlfn.IFS(Y23&lt;55,1,Y23&lt;60,2,Y23&lt;65,3,Y23&lt;70,4,TRUE,5),MATCH(YEAR($F$15),Appendix!$G$3:$L$3,0))</f>
        <v>0</v>
      </c>
      <c r="AB23" s="92">
        <f t="shared" si="0"/>
        <v>0</v>
      </c>
      <c r="AC23" s="89">
        <f t="shared" si="13"/>
        <v>122</v>
      </c>
      <c r="AD23" s="90">
        <f>IF($G23&gt;'Wage Ceilings '!$C$7+SUMIF('Wage Ceilings '!$B$8:'Wage Ceilings '!$B$11,"&lt;="&amp;$G$15,'Wage Ceilings '!$D$8:'Wage Ceilings '!$D$11),'Wage Ceilings '!$C$7+SUMIF('Wage Ceilings '!$B$8:'Wage Ceilings '!$B$11,"&lt;="&amp;$G$15,'Wage Ceilings '!$D$8:'Wage Ceilings '!$D$11),$G23)</f>
        <v>0</v>
      </c>
      <c r="AE23" s="91" cm="1">
        <f t="array" ref="AE23">INDEX(Appendix!$G$4:$J$8,_xlfn.IFS(AC23&lt;55,1,AC23&lt;60,2,AC23&lt;65,3,AC23&lt;70,4,TRUE,5),MATCH(YEAR($F$15),Appendix!$G$3:$L$3,0))</f>
        <v>0</v>
      </c>
      <c r="AF23" s="92">
        <f t="shared" si="1"/>
        <v>0</v>
      </c>
      <c r="AG23" s="89">
        <f t="shared" si="14"/>
        <v>122</v>
      </c>
      <c r="AH23" s="90">
        <f>IF($H23&gt;'Wage Ceilings '!$C$7+SUMIF('Wage Ceilings '!$B$8:'Wage Ceilings '!$B$11,"&lt;="&amp;$H$15,'Wage Ceilings '!$D$8:'Wage Ceilings '!$D$11),'Wage Ceilings '!$C$7+SUMIF('Wage Ceilings '!$B$8:'Wage Ceilings '!$B$11,"&lt;="&amp;$H$15,'Wage Ceilings '!$D$8:'Wage Ceilings '!$D$11),$H23)</f>
        <v>0</v>
      </c>
      <c r="AI23" s="91" cm="1">
        <f t="array" ref="AI23">INDEX(Appendix!$G$4:$J$8,_xlfn.IFS(AG23&lt;55,1,AG23&lt;60,2,AG23&lt;65,3,AG23&lt;70,4,TRUE,5),MATCH(YEAR($F$15),Appendix!$G$3:$L$3,0))</f>
        <v>0</v>
      </c>
      <c r="AJ23" s="92">
        <f t="shared" si="2"/>
        <v>0</v>
      </c>
      <c r="AK23" s="89">
        <f t="shared" si="15"/>
        <v>122</v>
      </c>
      <c r="AL23" s="90">
        <f>IF($I23&gt;'Wage Ceilings '!$C$7+SUMIF('Wage Ceilings '!$B$8:'Wage Ceilings '!$B$11,"&lt;="&amp;$I$15,'Wage Ceilings '!$D$8:'Wage Ceilings '!$D$11),'Wage Ceilings '!$C$7+SUMIF('Wage Ceilings '!$B$8:'Wage Ceilings '!$B$11,"&lt;="&amp;$I$15,'Wage Ceilings '!$D$8:'Wage Ceilings '!$D$11),$I23)</f>
        <v>0</v>
      </c>
      <c r="AM23" s="91" cm="1">
        <f t="array" ref="AM23">INDEX(Appendix!$G$4:$J$8,_xlfn.IFS(AK23&lt;55,1,AK23&lt;60,2,AK23&lt;65,3,AK23&lt;70,4,TRUE,5),MATCH(YEAR($F$15),Appendix!$G$3:$L$3,0))</f>
        <v>0</v>
      </c>
      <c r="AN23" s="92">
        <f t="shared" si="3"/>
        <v>0</v>
      </c>
      <c r="AO23" s="89">
        <f t="shared" si="16"/>
        <v>122</v>
      </c>
      <c r="AP23" s="90">
        <f>IF($J23&gt;'Wage Ceilings '!$C$7+SUMIF('Wage Ceilings '!$B$8:'Wage Ceilings '!$B$11,"&lt;="&amp;$J$15,'Wage Ceilings '!$D$8:'Wage Ceilings '!$D$11),'Wage Ceilings '!$C$7+SUMIF('Wage Ceilings '!$B$8:'Wage Ceilings '!$B$11,"&lt;="&amp;$J$15,'Wage Ceilings '!$D$8:'Wage Ceilings '!$D$11),$J23)</f>
        <v>0</v>
      </c>
      <c r="AQ23" s="91" cm="1">
        <f t="array" ref="AQ23">INDEX(Appendix!$G$4:$J$8,_xlfn.IFS(AO23&lt;55,1,AO23&lt;60,2,AO23&lt;65,3,AO23&lt;70,4,TRUE,5),MATCH(YEAR($F$15),Appendix!$G$3:$L$3,0))</f>
        <v>0</v>
      </c>
      <c r="AR23" s="92">
        <f t="shared" si="4"/>
        <v>0</v>
      </c>
      <c r="AS23" s="89">
        <f t="shared" si="31"/>
        <v>122</v>
      </c>
      <c r="AT23" s="90">
        <f>IF($K23&gt;'Wage Ceilings '!$C$7+SUMIF('Wage Ceilings '!$B$8:'Wage Ceilings '!$B$11,"&lt;="&amp;$K$15,'Wage Ceilings '!$D$8:'Wage Ceilings '!$D$11),'Wage Ceilings '!$C$7+SUMIF('Wage Ceilings '!$B$8:'Wage Ceilings '!$B$11,"&lt;="&amp;$K$15,'Wage Ceilings '!$D$8:'Wage Ceilings '!$D$11),$K23)</f>
        <v>0</v>
      </c>
      <c r="AU23" s="91" cm="1">
        <f t="array" ref="AU23">INDEX(Appendix!$G$4:$J$8,_xlfn.IFS(AS23&lt;55,1,AS23&lt;60,2,AS23&lt;65,3,AS23&lt;70,4,TRUE,5),MATCH(YEAR($F$15),Appendix!$G$3:$L$3,0))</f>
        <v>0</v>
      </c>
      <c r="AV23" s="92">
        <f t="shared" si="5"/>
        <v>0</v>
      </c>
      <c r="AW23" s="89" t="str">
        <f t="shared" si="17"/>
        <v>NA</v>
      </c>
      <c r="AX23" s="92">
        <f>IF(L23&gt;=('Wage Ceilings '!$C$3-SUM(Z23,AD23,AH23,AL23,AP23,AT23,BB23,BF23,BJ23,BN23,BR23,BV23)),('Wage Ceilings '!$C$3-SUM(Z23,AD23,AH23,AL23,AP23,AT23,BB23,BF23,BJ23,BN23,BR23,BV23)),L23)</f>
        <v>0</v>
      </c>
      <c r="AY23" s="91" cm="1">
        <f t="array" ref="AY23">INDEX(Appendix!$G$4:$J$8,_xlfn.IFS(AW23&lt;55,1,AW23&lt;60,2,AW23&lt;65,3,AW23&lt;70,4,TRUE,5),MATCH(YEAR($F$15),Appendix!$G$3:$L$3,0))</f>
        <v>0</v>
      </c>
      <c r="AZ23" s="92">
        <f t="shared" si="6"/>
        <v>0</v>
      </c>
      <c r="BA23" s="89">
        <f t="shared" si="18"/>
        <v>122</v>
      </c>
      <c r="BB23" s="90">
        <f>IF($M23&gt;'Wage Ceilings '!$C$7+SUMIF('Wage Ceilings '!$B$8:'Wage Ceilings '!$B$11,"&lt;="&amp;$M$15,'Wage Ceilings '!$D$8:'Wage Ceilings '!$D$11),'Wage Ceilings '!$C$7+SUMIF('Wage Ceilings '!$B$8:'Wage Ceilings '!$B$11,"&lt;="&amp;$M$15,'Wage Ceilings '!$D$8:'Wage Ceilings '!$D$11),$M23)</f>
        <v>0</v>
      </c>
      <c r="BC23" s="91" cm="1">
        <f t="array" ref="BC23">INDEX(Appendix!$G$4:$J$8,_xlfn.IFS(BA23&lt;55,1,BA23&lt;60,2,BA23&lt;65,3,BA23&lt;70,4,TRUE,5),MATCH(YEAR($F$15),Appendix!$G$3:$L$3,0))</f>
        <v>0</v>
      </c>
      <c r="BD23" s="92">
        <f t="shared" si="19"/>
        <v>0</v>
      </c>
      <c r="BE23" s="89">
        <f t="shared" si="20"/>
        <v>122</v>
      </c>
      <c r="BF23" s="90">
        <f>IF($N23&gt;'Wage Ceilings '!$C$7+SUMIF('Wage Ceilings '!$B$8:'Wage Ceilings '!$B$11,"&lt;="&amp;$N$15,'Wage Ceilings '!$D$8:'Wage Ceilings '!$D$11),'Wage Ceilings '!$C$7+SUMIF('Wage Ceilings '!$B$8:'Wage Ceilings '!$B$11,"&lt;="&amp;$N$15,'Wage Ceilings '!$D$8:'Wage Ceilings '!$D$11),$N23)</f>
        <v>0</v>
      </c>
      <c r="BG23" s="91" cm="1">
        <f t="array" ref="BG23">INDEX(Appendix!$G$4:$J$8,_xlfn.IFS(BE23&lt;55,1,BE23&lt;60,2,BE23&lt;65,3,BE23&lt;70,4,TRUE,5),MATCH(YEAR($F$15),Appendix!$G$3:$L$3,0))</f>
        <v>0</v>
      </c>
      <c r="BH23" s="92">
        <f t="shared" si="7"/>
        <v>0</v>
      </c>
      <c r="BI23" s="89">
        <f t="shared" si="21"/>
        <v>122</v>
      </c>
      <c r="BJ23" s="90">
        <f>IF($O23&gt;'Wage Ceilings '!$C$7+SUMIF('Wage Ceilings '!$B$8:'Wage Ceilings '!$B$11,"&lt;="&amp;$O$15,'Wage Ceilings '!$D$8:'Wage Ceilings '!$D$11),'Wage Ceilings '!$C$7+SUMIF('Wage Ceilings '!$B$8:'Wage Ceilings '!$B$11,"&lt;="&amp;$O$15,'Wage Ceilings '!$D$8:'Wage Ceilings '!$D$11),$O23)</f>
        <v>0</v>
      </c>
      <c r="BK23" s="91" cm="1">
        <f t="array" ref="BK23">INDEX(Appendix!$G$4:$J$8,_xlfn.IFS(BI23&lt;55,1,BI23&lt;60,2,BI23&lt;65,3,BI23&lt;70,4,TRUE,5),MATCH(YEAR($F$15),Appendix!$G$3:$L$3,0))</f>
        <v>0</v>
      </c>
      <c r="BL23" s="92">
        <f t="shared" si="8"/>
        <v>0</v>
      </c>
      <c r="BM23" s="89">
        <f t="shared" si="22"/>
        <v>122</v>
      </c>
      <c r="BN23" s="90">
        <f>IF($P23&gt;'Wage Ceilings '!$C$7+SUMIF('Wage Ceilings '!$B$8:'Wage Ceilings '!$B$11,"&lt;="&amp;$P$15,'Wage Ceilings '!$D$8:'Wage Ceilings '!$D$11),'Wage Ceilings '!$C$7+SUMIF('Wage Ceilings '!$B$8:'Wage Ceilings '!$B$11,"&lt;="&amp;$P$15,'Wage Ceilings '!$D$8:'Wage Ceilings '!$D$11),$P23)</f>
        <v>0</v>
      </c>
      <c r="BO23" s="91" cm="1">
        <f t="array" ref="BO23">INDEX(Appendix!$G$4:$J$8,_xlfn.IFS(BM23&lt;55,1,BM23&lt;60,2,BM23&lt;65,3,BM23&lt;70,4,TRUE,5),MATCH(YEAR($F$15),Appendix!$G$3:$L$3,0))</f>
        <v>0</v>
      </c>
      <c r="BP23" s="92">
        <f t="shared" si="9"/>
        <v>0</v>
      </c>
      <c r="BQ23" s="89">
        <f t="shared" si="23"/>
        <v>122</v>
      </c>
      <c r="BR23" s="90">
        <f>IF($Q23&gt;'Wage Ceilings '!$C$7+SUMIF('Wage Ceilings '!$B$8:'Wage Ceilings '!$B$11,"&lt;="&amp;$Q$15,'Wage Ceilings '!$D$8:'Wage Ceilings '!$D$11),'Wage Ceilings '!$C$7+SUMIF('Wage Ceilings '!$B$8:'Wage Ceilings '!$B$11,"&lt;="&amp;$Q$15,'Wage Ceilings '!$D$8:'Wage Ceilings '!$D$11),$Q23)</f>
        <v>0</v>
      </c>
      <c r="BS23" s="91" cm="1">
        <f t="array" ref="BS23">INDEX(Appendix!$G$4:$J$8,_xlfn.IFS(BQ23&lt;55,1,BQ23&lt;60,2,BQ23&lt;65,3,BQ23&lt;70,4,TRUE,5),MATCH(YEAR($F$15),Appendix!$G$3:$L$3,0))</f>
        <v>0</v>
      </c>
      <c r="BT23" s="92">
        <f t="shared" si="10"/>
        <v>0</v>
      </c>
      <c r="BU23" s="89">
        <f t="shared" si="24"/>
        <v>122</v>
      </c>
      <c r="BV23" s="90">
        <f>IF($R23&gt;'Wage Ceilings '!$C$7+SUMIF('Wage Ceilings '!$B$8:'Wage Ceilings '!$B$11,"&lt;="&amp;$R$15,'Wage Ceilings '!$D$8:'Wage Ceilings '!$D$11),'Wage Ceilings '!$C$7+SUMIF('Wage Ceilings '!$B$8:'Wage Ceilings '!$B$11,"&lt;="&amp;$R$15,'Wage Ceilings '!$D$8:'Wage Ceilings '!$D$11),$R23)</f>
        <v>0</v>
      </c>
      <c r="BW23" s="91" cm="1">
        <f t="array" ref="BW23">INDEX(Appendix!$G$4:$J$8,_xlfn.IFS(BU23&lt;55,1,BU23&lt;60,2,BU23&lt;65,3,BU23&lt;70,4,TRUE,5),MATCH(YEAR($F$15),Appendix!$G$3:$L$3,0))</f>
        <v>0</v>
      </c>
      <c r="BX23" s="92">
        <f t="shared" si="11"/>
        <v>0</v>
      </c>
      <c r="BY23" s="89" t="str">
        <f t="shared" si="25"/>
        <v>NA</v>
      </c>
      <c r="BZ23" s="92">
        <f>IF(S23&gt;=('Wage Ceilings '!$C$3-SUM(Z23,AD23,AH23,AL23,AP23,AX23,AT23,BB23,BF23,BJ23,BN23,BR23,BV23)),('Wage Ceilings '!$C$3-SUM(Z23,AD23,AH23,AL23,AP23,AX23,AT23,BB23,BF23,BJ23,BN23,BR23,BV23)),S23)</f>
        <v>0</v>
      </c>
      <c r="CA23" s="91" cm="1">
        <f t="array" ref="CA23">INDEX(Appendix!$G$4:$J$8,_xlfn.IFS(BY23&lt;55,1,BY23&lt;60,2,BY23&lt;65,3,BY23&lt;70,4,TRUE,5),MATCH(YEAR($F$15),Appendix!$G$3:$L$3,0))</f>
        <v>0</v>
      </c>
      <c r="CB23" s="92">
        <f t="shared" si="32"/>
        <v>0</v>
      </c>
      <c r="CC23" s="99"/>
    </row>
    <row r="24" spans="1:81" x14ac:dyDescent="0.2">
      <c r="A24" s="64" t="s">
        <v>24</v>
      </c>
      <c r="B24" s="65"/>
      <c r="C24" s="65"/>
      <c r="D24" s="66"/>
      <c r="E24" s="66"/>
      <c r="F24" s="67"/>
      <c r="G24" s="67"/>
      <c r="H24" s="67"/>
      <c r="I24" s="67"/>
      <c r="J24" s="67"/>
      <c r="K24" s="67"/>
      <c r="L24" s="67"/>
      <c r="M24" s="67"/>
      <c r="N24" s="67"/>
      <c r="O24" s="67"/>
      <c r="P24" s="67"/>
      <c r="Q24" s="67"/>
      <c r="R24" s="67"/>
      <c r="S24" s="67"/>
      <c r="T24" s="57">
        <f t="shared" si="26"/>
        <v>0</v>
      </c>
      <c r="U24" s="57">
        <f t="shared" si="27"/>
        <v>0</v>
      </c>
      <c r="V24" s="58">
        <f t="shared" si="28"/>
        <v>0</v>
      </c>
      <c r="W24" s="58">
        <f t="shared" si="29"/>
        <v>0</v>
      </c>
      <c r="X24" s="58">
        <f t="shared" si="30"/>
        <v>0</v>
      </c>
      <c r="Y24" s="89">
        <f t="shared" si="12"/>
        <v>121</v>
      </c>
      <c r="Z24" s="90">
        <f>IF($F24&gt;'Wage Ceilings '!$C$7+SUMIF('Wage Ceilings '!$B$8:'Wage Ceilings '!$B$11,"&lt;="&amp;$F$15,'Wage Ceilings '!$D$8:'Wage Ceilings '!$D$11),'Wage Ceilings '!$C$7+SUMIF('Wage Ceilings '!$B$8:'Wage Ceilings '!$B$11,"&lt;="&amp;$F$15,'Wage Ceilings '!$D$8:'Wage Ceilings '!$D$11),$F24)</f>
        <v>0</v>
      </c>
      <c r="AA24" s="91" cm="1">
        <f t="array" ref="AA24">INDEX(Appendix!$G$4:$J$8,_xlfn.IFS(Y24&lt;55,1,Y24&lt;60,2,Y24&lt;65,3,Y24&lt;70,4,TRUE,5),MATCH(YEAR($F$15),Appendix!$G$3:$L$3,0))</f>
        <v>0</v>
      </c>
      <c r="AB24" s="92">
        <f t="shared" si="0"/>
        <v>0</v>
      </c>
      <c r="AC24" s="89">
        <f t="shared" si="13"/>
        <v>122</v>
      </c>
      <c r="AD24" s="90">
        <f>IF($G24&gt;'Wage Ceilings '!$C$7+SUMIF('Wage Ceilings '!$B$8:'Wage Ceilings '!$B$11,"&lt;="&amp;$G$15,'Wage Ceilings '!$D$8:'Wage Ceilings '!$D$11),'Wage Ceilings '!$C$7+SUMIF('Wage Ceilings '!$B$8:'Wage Ceilings '!$B$11,"&lt;="&amp;$G$15,'Wage Ceilings '!$D$8:'Wage Ceilings '!$D$11),$G24)</f>
        <v>0</v>
      </c>
      <c r="AE24" s="91" cm="1">
        <f t="array" ref="AE24">INDEX(Appendix!$G$4:$J$8,_xlfn.IFS(AC24&lt;55,1,AC24&lt;60,2,AC24&lt;65,3,AC24&lt;70,4,TRUE,5),MATCH(YEAR($F$15),Appendix!$G$3:$L$3,0))</f>
        <v>0</v>
      </c>
      <c r="AF24" s="92">
        <f t="shared" si="1"/>
        <v>0</v>
      </c>
      <c r="AG24" s="89">
        <f t="shared" si="14"/>
        <v>122</v>
      </c>
      <c r="AH24" s="90">
        <f>IF($H24&gt;'Wage Ceilings '!$C$7+SUMIF('Wage Ceilings '!$B$8:'Wage Ceilings '!$B$11,"&lt;="&amp;$H$15,'Wage Ceilings '!$D$8:'Wage Ceilings '!$D$11),'Wage Ceilings '!$C$7+SUMIF('Wage Ceilings '!$B$8:'Wage Ceilings '!$B$11,"&lt;="&amp;$H$15,'Wage Ceilings '!$D$8:'Wage Ceilings '!$D$11),$H24)</f>
        <v>0</v>
      </c>
      <c r="AI24" s="91" cm="1">
        <f t="array" ref="AI24">INDEX(Appendix!$G$4:$J$8,_xlfn.IFS(AG24&lt;55,1,AG24&lt;60,2,AG24&lt;65,3,AG24&lt;70,4,TRUE,5),MATCH(YEAR($F$15),Appendix!$G$3:$L$3,0))</f>
        <v>0</v>
      </c>
      <c r="AJ24" s="92">
        <f t="shared" si="2"/>
        <v>0</v>
      </c>
      <c r="AK24" s="89">
        <f t="shared" si="15"/>
        <v>122</v>
      </c>
      <c r="AL24" s="90">
        <f>IF($I24&gt;'Wage Ceilings '!$C$7+SUMIF('Wage Ceilings '!$B$8:'Wage Ceilings '!$B$11,"&lt;="&amp;$I$15,'Wage Ceilings '!$D$8:'Wage Ceilings '!$D$11),'Wage Ceilings '!$C$7+SUMIF('Wage Ceilings '!$B$8:'Wage Ceilings '!$B$11,"&lt;="&amp;$I$15,'Wage Ceilings '!$D$8:'Wage Ceilings '!$D$11),$I24)</f>
        <v>0</v>
      </c>
      <c r="AM24" s="91" cm="1">
        <f t="array" ref="AM24">INDEX(Appendix!$G$4:$J$8,_xlfn.IFS(AK24&lt;55,1,AK24&lt;60,2,AK24&lt;65,3,AK24&lt;70,4,TRUE,5),MATCH(YEAR($F$15),Appendix!$G$3:$L$3,0))</f>
        <v>0</v>
      </c>
      <c r="AN24" s="92">
        <f t="shared" si="3"/>
        <v>0</v>
      </c>
      <c r="AO24" s="89">
        <f t="shared" si="16"/>
        <v>122</v>
      </c>
      <c r="AP24" s="90">
        <f>IF($J24&gt;'Wage Ceilings '!$C$7+SUMIF('Wage Ceilings '!$B$8:'Wage Ceilings '!$B$11,"&lt;="&amp;$J$15,'Wage Ceilings '!$D$8:'Wage Ceilings '!$D$11),'Wage Ceilings '!$C$7+SUMIF('Wage Ceilings '!$B$8:'Wage Ceilings '!$B$11,"&lt;="&amp;$J$15,'Wage Ceilings '!$D$8:'Wage Ceilings '!$D$11),$J24)</f>
        <v>0</v>
      </c>
      <c r="AQ24" s="91" cm="1">
        <f t="array" ref="AQ24">INDEX(Appendix!$G$4:$J$8,_xlfn.IFS(AO24&lt;55,1,AO24&lt;60,2,AO24&lt;65,3,AO24&lt;70,4,TRUE,5),MATCH(YEAR($F$15),Appendix!$G$3:$L$3,0))</f>
        <v>0</v>
      </c>
      <c r="AR24" s="92">
        <f t="shared" si="4"/>
        <v>0</v>
      </c>
      <c r="AS24" s="89">
        <f t="shared" si="31"/>
        <v>122</v>
      </c>
      <c r="AT24" s="90">
        <f>IF($K24&gt;'Wage Ceilings '!$C$7+SUMIF('Wage Ceilings '!$B$8:'Wage Ceilings '!$B$11,"&lt;="&amp;$K$15,'Wage Ceilings '!$D$8:'Wage Ceilings '!$D$11),'Wage Ceilings '!$C$7+SUMIF('Wage Ceilings '!$B$8:'Wage Ceilings '!$B$11,"&lt;="&amp;$K$15,'Wage Ceilings '!$D$8:'Wage Ceilings '!$D$11),$K24)</f>
        <v>0</v>
      </c>
      <c r="AU24" s="91" cm="1">
        <f t="array" ref="AU24">INDEX(Appendix!$G$4:$J$8,_xlfn.IFS(AS24&lt;55,1,AS24&lt;60,2,AS24&lt;65,3,AS24&lt;70,4,TRUE,5),MATCH(YEAR($F$15),Appendix!$G$3:$L$3,0))</f>
        <v>0</v>
      </c>
      <c r="AV24" s="92">
        <f t="shared" si="5"/>
        <v>0</v>
      </c>
      <c r="AW24" s="89" t="str">
        <f t="shared" si="17"/>
        <v>NA</v>
      </c>
      <c r="AX24" s="92">
        <f>IF(L24&gt;=('Wage Ceilings '!$C$3-SUM(Z24,AD24,AH24,AL24,AP24,AT24,BB24,BF24,BJ24,BN24,BR24,BV24)),('Wage Ceilings '!$C$3-SUM(Z24,AD24,AH24,AL24,AP24,AT24,BB24,BF24,BJ24,BN24,BR24,BV24)),L24)</f>
        <v>0</v>
      </c>
      <c r="AY24" s="91" cm="1">
        <f t="array" ref="AY24">INDEX(Appendix!$G$4:$J$8,_xlfn.IFS(AW24&lt;55,1,AW24&lt;60,2,AW24&lt;65,3,AW24&lt;70,4,TRUE,5),MATCH(YEAR($F$15),Appendix!$G$3:$L$3,0))</f>
        <v>0</v>
      </c>
      <c r="AZ24" s="92">
        <f t="shared" si="6"/>
        <v>0</v>
      </c>
      <c r="BA24" s="89">
        <f t="shared" si="18"/>
        <v>122</v>
      </c>
      <c r="BB24" s="90">
        <f>IF($M24&gt;'Wage Ceilings '!$C$7+SUMIF('Wage Ceilings '!$B$8:'Wage Ceilings '!$B$11,"&lt;="&amp;$M$15,'Wage Ceilings '!$D$8:'Wage Ceilings '!$D$11),'Wage Ceilings '!$C$7+SUMIF('Wage Ceilings '!$B$8:'Wage Ceilings '!$B$11,"&lt;="&amp;$M$15,'Wage Ceilings '!$D$8:'Wage Ceilings '!$D$11),$M24)</f>
        <v>0</v>
      </c>
      <c r="BC24" s="91" cm="1">
        <f t="array" ref="BC24">INDEX(Appendix!$G$4:$J$8,_xlfn.IFS(BA24&lt;55,1,BA24&lt;60,2,BA24&lt;65,3,BA24&lt;70,4,TRUE,5),MATCH(YEAR($F$15),Appendix!$G$3:$L$3,0))</f>
        <v>0</v>
      </c>
      <c r="BD24" s="92">
        <f t="shared" si="19"/>
        <v>0</v>
      </c>
      <c r="BE24" s="89">
        <f t="shared" si="20"/>
        <v>122</v>
      </c>
      <c r="BF24" s="90">
        <f>IF($N24&gt;'Wage Ceilings '!$C$7+SUMIF('Wage Ceilings '!$B$8:'Wage Ceilings '!$B$11,"&lt;="&amp;$N$15,'Wage Ceilings '!$D$8:'Wage Ceilings '!$D$11),'Wage Ceilings '!$C$7+SUMIF('Wage Ceilings '!$B$8:'Wage Ceilings '!$B$11,"&lt;="&amp;$N$15,'Wage Ceilings '!$D$8:'Wage Ceilings '!$D$11),$N24)</f>
        <v>0</v>
      </c>
      <c r="BG24" s="91" cm="1">
        <f t="array" ref="BG24">INDEX(Appendix!$G$4:$J$8,_xlfn.IFS(BE24&lt;55,1,BE24&lt;60,2,BE24&lt;65,3,BE24&lt;70,4,TRUE,5),MATCH(YEAR($F$15),Appendix!$G$3:$L$3,0))</f>
        <v>0</v>
      </c>
      <c r="BH24" s="92">
        <f t="shared" si="7"/>
        <v>0</v>
      </c>
      <c r="BI24" s="89">
        <f t="shared" si="21"/>
        <v>122</v>
      </c>
      <c r="BJ24" s="90">
        <f>IF($O24&gt;'Wage Ceilings '!$C$7+SUMIF('Wage Ceilings '!$B$8:'Wage Ceilings '!$B$11,"&lt;="&amp;$O$15,'Wage Ceilings '!$D$8:'Wage Ceilings '!$D$11),'Wage Ceilings '!$C$7+SUMIF('Wage Ceilings '!$B$8:'Wage Ceilings '!$B$11,"&lt;="&amp;$O$15,'Wage Ceilings '!$D$8:'Wage Ceilings '!$D$11),$O24)</f>
        <v>0</v>
      </c>
      <c r="BK24" s="91" cm="1">
        <f t="array" ref="BK24">INDEX(Appendix!$G$4:$J$8,_xlfn.IFS(BI24&lt;55,1,BI24&lt;60,2,BI24&lt;65,3,BI24&lt;70,4,TRUE,5),MATCH(YEAR($F$15),Appendix!$G$3:$L$3,0))</f>
        <v>0</v>
      </c>
      <c r="BL24" s="92">
        <f t="shared" si="8"/>
        <v>0</v>
      </c>
      <c r="BM24" s="89">
        <f t="shared" si="22"/>
        <v>122</v>
      </c>
      <c r="BN24" s="90">
        <f>IF($P24&gt;'Wage Ceilings '!$C$7+SUMIF('Wage Ceilings '!$B$8:'Wage Ceilings '!$B$11,"&lt;="&amp;$P$15,'Wage Ceilings '!$D$8:'Wage Ceilings '!$D$11),'Wage Ceilings '!$C$7+SUMIF('Wage Ceilings '!$B$8:'Wage Ceilings '!$B$11,"&lt;="&amp;$P$15,'Wage Ceilings '!$D$8:'Wage Ceilings '!$D$11),$P24)</f>
        <v>0</v>
      </c>
      <c r="BO24" s="91" cm="1">
        <f t="array" ref="BO24">INDEX(Appendix!$G$4:$J$8,_xlfn.IFS(BM24&lt;55,1,BM24&lt;60,2,BM24&lt;65,3,BM24&lt;70,4,TRUE,5),MATCH(YEAR($F$15),Appendix!$G$3:$L$3,0))</f>
        <v>0</v>
      </c>
      <c r="BP24" s="92">
        <f t="shared" si="9"/>
        <v>0</v>
      </c>
      <c r="BQ24" s="89">
        <f t="shared" si="23"/>
        <v>122</v>
      </c>
      <c r="BR24" s="90">
        <f>IF($Q24&gt;'Wage Ceilings '!$C$7+SUMIF('Wage Ceilings '!$B$8:'Wage Ceilings '!$B$11,"&lt;="&amp;$Q$15,'Wage Ceilings '!$D$8:'Wage Ceilings '!$D$11),'Wage Ceilings '!$C$7+SUMIF('Wage Ceilings '!$B$8:'Wage Ceilings '!$B$11,"&lt;="&amp;$Q$15,'Wage Ceilings '!$D$8:'Wage Ceilings '!$D$11),$Q24)</f>
        <v>0</v>
      </c>
      <c r="BS24" s="91" cm="1">
        <f t="array" ref="BS24">INDEX(Appendix!$G$4:$J$8,_xlfn.IFS(BQ24&lt;55,1,BQ24&lt;60,2,BQ24&lt;65,3,BQ24&lt;70,4,TRUE,5),MATCH(YEAR($F$15),Appendix!$G$3:$L$3,0))</f>
        <v>0</v>
      </c>
      <c r="BT24" s="92">
        <f t="shared" si="10"/>
        <v>0</v>
      </c>
      <c r="BU24" s="89">
        <f t="shared" si="24"/>
        <v>122</v>
      </c>
      <c r="BV24" s="90">
        <f>IF($R24&gt;'Wage Ceilings '!$C$7+SUMIF('Wage Ceilings '!$B$8:'Wage Ceilings '!$B$11,"&lt;="&amp;$R$15,'Wage Ceilings '!$D$8:'Wage Ceilings '!$D$11),'Wage Ceilings '!$C$7+SUMIF('Wage Ceilings '!$B$8:'Wage Ceilings '!$B$11,"&lt;="&amp;$R$15,'Wage Ceilings '!$D$8:'Wage Ceilings '!$D$11),$R24)</f>
        <v>0</v>
      </c>
      <c r="BW24" s="91" cm="1">
        <f t="array" ref="BW24">INDEX(Appendix!$G$4:$J$8,_xlfn.IFS(BU24&lt;55,1,BU24&lt;60,2,BU24&lt;65,3,BU24&lt;70,4,TRUE,5),MATCH(YEAR($F$15),Appendix!$G$3:$L$3,0))</f>
        <v>0</v>
      </c>
      <c r="BX24" s="92">
        <f t="shared" si="11"/>
        <v>0</v>
      </c>
      <c r="BY24" s="89" t="str">
        <f t="shared" si="25"/>
        <v>NA</v>
      </c>
      <c r="BZ24" s="92">
        <f>IF(S24&gt;=('Wage Ceilings '!$C$3-SUM(Z24,AD24,AH24,AL24,AP24,AX24,AT24,BB24,BF24,BJ24,BN24,BR24,BV24)),('Wage Ceilings '!$C$3-SUM(Z24,AD24,AH24,AL24,AP24,AX24,AT24,BB24,BF24,BJ24,BN24,BR24,BV24)),S24)</f>
        <v>0</v>
      </c>
      <c r="CA24" s="91" cm="1">
        <f t="array" ref="CA24">INDEX(Appendix!$G$4:$J$8,_xlfn.IFS(BY24&lt;55,1,BY24&lt;60,2,BY24&lt;65,3,BY24&lt;70,4,TRUE,5),MATCH(YEAR($F$15),Appendix!$G$3:$L$3,0))</f>
        <v>0</v>
      </c>
      <c r="CB24" s="92">
        <f t="shared" si="32"/>
        <v>0</v>
      </c>
      <c r="CC24" s="99"/>
    </row>
    <row r="25" spans="1:81" x14ac:dyDescent="0.2">
      <c r="A25" s="64" t="s">
        <v>25</v>
      </c>
      <c r="B25" s="65"/>
      <c r="C25" s="65"/>
      <c r="D25" s="66"/>
      <c r="E25" s="66"/>
      <c r="F25" s="67"/>
      <c r="G25" s="67"/>
      <c r="H25" s="67"/>
      <c r="I25" s="67"/>
      <c r="J25" s="67"/>
      <c r="K25" s="67"/>
      <c r="L25" s="67"/>
      <c r="M25" s="67"/>
      <c r="N25" s="67"/>
      <c r="O25" s="67"/>
      <c r="P25" s="67"/>
      <c r="Q25" s="67"/>
      <c r="R25" s="67"/>
      <c r="S25" s="67"/>
      <c r="T25" s="57">
        <f t="shared" si="26"/>
        <v>0</v>
      </c>
      <c r="U25" s="57">
        <f t="shared" si="27"/>
        <v>0</v>
      </c>
      <c r="V25" s="58">
        <f t="shared" si="28"/>
        <v>0</v>
      </c>
      <c r="W25" s="58">
        <f t="shared" si="29"/>
        <v>0</v>
      </c>
      <c r="X25" s="58">
        <f t="shared" si="30"/>
        <v>0</v>
      </c>
      <c r="Y25" s="89">
        <f t="shared" si="12"/>
        <v>121</v>
      </c>
      <c r="Z25" s="90">
        <f>IF($F25&gt;'Wage Ceilings '!$C$7+SUMIF('Wage Ceilings '!$B$8:'Wage Ceilings '!$B$11,"&lt;="&amp;$F$15,'Wage Ceilings '!$D$8:'Wage Ceilings '!$D$11),'Wage Ceilings '!$C$7+SUMIF('Wage Ceilings '!$B$8:'Wage Ceilings '!$B$11,"&lt;="&amp;$F$15,'Wage Ceilings '!$D$8:'Wage Ceilings '!$D$11),$F25)</f>
        <v>0</v>
      </c>
      <c r="AA25" s="91" cm="1">
        <f t="array" ref="AA25">INDEX(Appendix!$G$4:$J$8,_xlfn.IFS(Y25&lt;55,1,Y25&lt;60,2,Y25&lt;65,3,Y25&lt;70,4,TRUE,5),MATCH(YEAR($F$15),Appendix!$G$3:$L$3,0))</f>
        <v>0</v>
      </c>
      <c r="AB25" s="92">
        <f t="shared" si="0"/>
        <v>0</v>
      </c>
      <c r="AC25" s="89">
        <f t="shared" si="13"/>
        <v>122</v>
      </c>
      <c r="AD25" s="90">
        <f>IF($G25&gt;'Wage Ceilings '!$C$7+SUMIF('Wage Ceilings '!$B$8:'Wage Ceilings '!$B$11,"&lt;="&amp;$G$15,'Wage Ceilings '!$D$8:'Wage Ceilings '!$D$11),'Wage Ceilings '!$C$7+SUMIF('Wage Ceilings '!$B$8:'Wage Ceilings '!$B$11,"&lt;="&amp;$G$15,'Wage Ceilings '!$D$8:'Wage Ceilings '!$D$11),$G25)</f>
        <v>0</v>
      </c>
      <c r="AE25" s="91" cm="1">
        <f t="array" ref="AE25">INDEX(Appendix!$G$4:$J$8,_xlfn.IFS(AC25&lt;55,1,AC25&lt;60,2,AC25&lt;65,3,AC25&lt;70,4,TRUE,5),MATCH(YEAR($F$15),Appendix!$G$3:$L$3,0))</f>
        <v>0</v>
      </c>
      <c r="AF25" s="92">
        <f t="shared" si="1"/>
        <v>0</v>
      </c>
      <c r="AG25" s="89">
        <f t="shared" si="14"/>
        <v>122</v>
      </c>
      <c r="AH25" s="90">
        <f>IF($H25&gt;'Wage Ceilings '!$C$7+SUMIF('Wage Ceilings '!$B$8:'Wage Ceilings '!$B$11,"&lt;="&amp;$H$15,'Wage Ceilings '!$D$8:'Wage Ceilings '!$D$11),'Wage Ceilings '!$C$7+SUMIF('Wage Ceilings '!$B$8:'Wage Ceilings '!$B$11,"&lt;="&amp;$H$15,'Wage Ceilings '!$D$8:'Wage Ceilings '!$D$11),$H25)</f>
        <v>0</v>
      </c>
      <c r="AI25" s="91" cm="1">
        <f t="array" ref="AI25">INDEX(Appendix!$G$4:$J$8,_xlfn.IFS(AG25&lt;55,1,AG25&lt;60,2,AG25&lt;65,3,AG25&lt;70,4,TRUE,5),MATCH(YEAR($F$15),Appendix!$G$3:$L$3,0))</f>
        <v>0</v>
      </c>
      <c r="AJ25" s="92">
        <f t="shared" si="2"/>
        <v>0</v>
      </c>
      <c r="AK25" s="89">
        <f t="shared" si="15"/>
        <v>122</v>
      </c>
      <c r="AL25" s="90">
        <f>IF($I25&gt;'Wage Ceilings '!$C$7+SUMIF('Wage Ceilings '!$B$8:'Wage Ceilings '!$B$11,"&lt;="&amp;$I$15,'Wage Ceilings '!$D$8:'Wage Ceilings '!$D$11),'Wage Ceilings '!$C$7+SUMIF('Wage Ceilings '!$B$8:'Wage Ceilings '!$B$11,"&lt;="&amp;$I$15,'Wage Ceilings '!$D$8:'Wage Ceilings '!$D$11),$I25)</f>
        <v>0</v>
      </c>
      <c r="AM25" s="91" cm="1">
        <f t="array" ref="AM25">INDEX(Appendix!$G$4:$J$8,_xlfn.IFS(AK25&lt;55,1,AK25&lt;60,2,AK25&lt;65,3,AK25&lt;70,4,TRUE,5),MATCH(YEAR($F$15),Appendix!$G$3:$L$3,0))</f>
        <v>0</v>
      </c>
      <c r="AN25" s="92">
        <f t="shared" si="3"/>
        <v>0</v>
      </c>
      <c r="AO25" s="89">
        <f t="shared" si="16"/>
        <v>122</v>
      </c>
      <c r="AP25" s="90">
        <f>IF($J25&gt;'Wage Ceilings '!$C$7+SUMIF('Wage Ceilings '!$B$8:'Wage Ceilings '!$B$11,"&lt;="&amp;$J$15,'Wage Ceilings '!$D$8:'Wage Ceilings '!$D$11),'Wage Ceilings '!$C$7+SUMIF('Wage Ceilings '!$B$8:'Wage Ceilings '!$B$11,"&lt;="&amp;$J$15,'Wage Ceilings '!$D$8:'Wage Ceilings '!$D$11),$J25)</f>
        <v>0</v>
      </c>
      <c r="AQ25" s="91" cm="1">
        <f t="array" ref="AQ25">INDEX(Appendix!$G$4:$J$8,_xlfn.IFS(AO25&lt;55,1,AO25&lt;60,2,AO25&lt;65,3,AO25&lt;70,4,TRUE,5),MATCH(YEAR($F$15),Appendix!$G$3:$L$3,0))</f>
        <v>0</v>
      </c>
      <c r="AR25" s="92">
        <f t="shared" si="4"/>
        <v>0</v>
      </c>
      <c r="AS25" s="89">
        <f t="shared" si="31"/>
        <v>122</v>
      </c>
      <c r="AT25" s="90">
        <f>IF($K25&gt;'Wage Ceilings '!$C$7+SUMIF('Wage Ceilings '!$B$8:'Wage Ceilings '!$B$11,"&lt;="&amp;$K$15,'Wage Ceilings '!$D$8:'Wage Ceilings '!$D$11),'Wage Ceilings '!$C$7+SUMIF('Wage Ceilings '!$B$8:'Wage Ceilings '!$B$11,"&lt;="&amp;$K$15,'Wage Ceilings '!$D$8:'Wage Ceilings '!$D$11),$K25)</f>
        <v>0</v>
      </c>
      <c r="AU25" s="91" cm="1">
        <f t="array" ref="AU25">INDEX(Appendix!$G$4:$J$8,_xlfn.IFS(AS25&lt;55,1,AS25&lt;60,2,AS25&lt;65,3,AS25&lt;70,4,TRUE,5),MATCH(YEAR($F$15),Appendix!$G$3:$L$3,0))</f>
        <v>0</v>
      </c>
      <c r="AV25" s="92">
        <f t="shared" si="5"/>
        <v>0</v>
      </c>
      <c r="AW25" s="89" t="str">
        <f t="shared" si="17"/>
        <v>NA</v>
      </c>
      <c r="AX25" s="92">
        <f>IF(L25&gt;=('Wage Ceilings '!$C$3-SUM(Z25,AD25,AH25,AL25,AP25,AT25,BB25,BF25,BJ25,BN25,BR25,BV25)),('Wage Ceilings '!$C$3-SUM(Z25,AD25,AH25,AL25,AP25,AT25,BB25,BF25,BJ25,BN25,BR25,BV25)),L25)</f>
        <v>0</v>
      </c>
      <c r="AY25" s="91" cm="1">
        <f t="array" ref="AY25">INDEX(Appendix!$G$4:$J$8,_xlfn.IFS(AW25&lt;55,1,AW25&lt;60,2,AW25&lt;65,3,AW25&lt;70,4,TRUE,5),MATCH(YEAR($F$15),Appendix!$G$3:$L$3,0))</f>
        <v>0</v>
      </c>
      <c r="AZ25" s="92">
        <f t="shared" si="6"/>
        <v>0</v>
      </c>
      <c r="BA25" s="89">
        <f t="shared" si="18"/>
        <v>122</v>
      </c>
      <c r="BB25" s="90">
        <f>IF($M25&gt;'Wage Ceilings '!$C$7+SUMIF('Wage Ceilings '!$B$8:'Wage Ceilings '!$B$11,"&lt;="&amp;$M$15,'Wage Ceilings '!$D$8:'Wage Ceilings '!$D$11),'Wage Ceilings '!$C$7+SUMIF('Wage Ceilings '!$B$8:'Wage Ceilings '!$B$11,"&lt;="&amp;$M$15,'Wage Ceilings '!$D$8:'Wage Ceilings '!$D$11),$M25)</f>
        <v>0</v>
      </c>
      <c r="BC25" s="91" cm="1">
        <f t="array" ref="BC25">INDEX(Appendix!$G$4:$J$8,_xlfn.IFS(BA25&lt;55,1,BA25&lt;60,2,BA25&lt;65,3,BA25&lt;70,4,TRUE,5),MATCH(YEAR($F$15),Appendix!$G$3:$L$3,0))</f>
        <v>0</v>
      </c>
      <c r="BD25" s="92">
        <f t="shared" si="19"/>
        <v>0</v>
      </c>
      <c r="BE25" s="89">
        <f t="shared" si="20"/>
        <v>122</v>
      </c>
      <c r="BF25" s="90">
        <f>IF($N25&gt;'Wage Ceilings '!$C$7+SUMIF('Wage Ceilings '!$B$8:'Wage Ceilings '!$B$11,"&lt;="&amp;$N$15,'Wage Ceilings '!$D$8:'Wage Ceilings '!$D$11),'Wage Ceilings '!$C$7+SUMIF('Wage Ceilings '!$B$8:'Wage Ceilings '!$B$11,"&lt;="&amp;$N$15,'Wage Ceilings '!$D$8:'Wage Ceilings '!$D$11),$N25)</f>
        <v>0</v>
      </c>
      <c r="BG25" s="91" cm="1">
        <f t="array" ref="BG25">INDEX(Appendix!$G$4:$J$8,_xlfn.IFS(BE25&lt;55,1,BE25&lt;60,2,BE25&lt;65,3,BE25&lt;70,4,TRUE,5),MATCH(YEAR($F$15),Appendix!$G$3:$L$3,0))</f>
        <v>0</v>
      </c>
      <c r="BH25" s="92">
        <f t="shared" si="7"/>
        <v>0</v>
      </c>
      <c r="BI25" s="89">
        <f t="shared" si="21"/>
        <v>122</v>
      </c>
      <c r="BJ25" s="90">
        <f>IF($O25&gt;'Wage Ceilings '!$C$7+SUMIF('Wage Ceilings '!$B$8:'Wage Ceilings '!$B$11,"&lt;="&amp;$O$15,'Wage Ceilings '!$D$8:'Wage Ceilings '!$D$11),'Wage Ceilings '!$C$7+SUMIF('Wage Ceilings '!$B$8:'Wage Ceilings '!$B$11,"&lt;="&amp;$O$15,'Wage Ceilings '!$D$8:'Wage Ceilings '!$D$11),$O25)</f>
        <v>0</v>
      </c>
      <c r="BK25" s="91" cm="1">
        <f t="array" ref="BK25">INDEX(Appendix!$G$4:$J$8,_xlfn.IFS(BI25&lt;55,1,BI25&lt;60,2,BI25&lt;65,3,BI25&lt;70,4,TRUE,5),MATCH(YEAR($F$15),Appendix!$G$3:$L$3,0))</f>
        <v>0</v>
      </c>
      <c r="BL25" s="92">
        <f t="shared" si="8"/>
        <v>0</v>
      </c>
      <c r="BM25" s="89">
        <f t="shared" si="22"/>
        <v>122</v>
      </c>
      <c r="BN25" s="90">
        <f>IF($P25&gt;'Wage Ceilings '!$C$7+SUMIF('Wage Ceilings '!$B$8:'Wage Ceilings '!$B$11,"&lt;="&amp;$P$15,'Wage Ceilings '!$D$8:'Wage Ceilings '!$D$11),'Wage Ceilings '!$C$7+SUMIF('Wage Ceilings '!$B$8:'Wage Ceilings '!$B$11,"&lt;="&amp;$P$15,'Wage Ceilings '!$D$8:'Wage Ceilings '!$D$11),$P25)</f>
        <v>0</v>
      </c>
      <c r="BO25" s="91" cm="1">
        <f t="array" ref="BO25">INDEX(Appendix!$G$4:$J$8,_xlfn.IFS(BM25&lt;55,1,BM25&lt;60,2,BM25&lt;65,3,BM25&lt;70,4,TRUE,5),MATCH(YEAR($F$15),Appendix!$G$3:$L$3,0))</f>
        <v>0</v>
      </c>
      <c r="BP25" s="92">
        <f t="shared" si="9"/>
        <v>0</v>
      </c>
      <c r="BQ25" s="89">
        <f t="shared" si="23"/>
        <v>122</v>
      </c>
      <c r="BR25" s="90">
        <f>IF($Q25&gt;'Wage Ceilings '!$C$7+SUMIF('Wage Ceilings '!$B$8:'Wage Ceilings '!$B$11,"&lt;="&amp;$Q$15,'Wage Ceilings '!$D$8:'Wage Ceilings '!$D$11),'Wage Ceilings '!$C$7+SUMIF('Wage Ceilings '!$B$8:'Wage Ceilings '!$B$11,"&lt;="&amp;$Q$15,'Wage Ceilings '!$D$8:'Wage Ceilings '!$D$11),$Q25)</f>
        <v>0</v>
      </c>
      <c r="BS25" s="91" cm="1">
        <f t="array" ref="BS25">INDEX(Appendix!$G$4:$J$8,_xlfn.IFS(BQ25&lt;55,1,BQ25&lt;60,2,BQ25&lt;65,3,BQ25&lt;70,4,TRUE,5),MATCH(YEAR($F$15),Appendix!$G$3:$L$3,0))</f>
        <v>0</v>
      </c>
      <c r="BT25" s="92">
        <f t="shared" si="10"/>
        <v>0</v>
      </c>
      <c r="BU25" s="89">
        <f t="shared" si="24"/>
        <v>122</v>
      </c>
      <c r="BV25" s="90">
        <f>IF($R25&gt;'Wage Ceilings '!$C$7+SUMIF('Wage Ceilings '!$B$8:'Wage Ceilings '!$B$11,"&lt;="&amp;$R$15,'Wage Ceilings '!$D$8:'Wage Ceilings '!$D$11),'Wage Ceilings '!$C$7+SUMIF('Wage Ceilings '!$B$8:'Wage Ceilings '!$B$11,"&lt;="&amp;$R$15,'Wage Ceilings '!$D$8:'Wage Ceilings '!$D$11),$R25)</f>
        <v>0</v>
      </c>
      <c r="BW25" s="91" cm="1">
        <f t="array" ref="BW25">INDEX(Appendix!$G$4:$J$8,_xlfn.IFS(BU25&lt;55,1,BU25&lt;60,2,BU25&lt;65,3,BU25&lt;70,4,TRUE,5),MATCH(YEAR($F$15),Appendix!$G$3:$L$3,0))</f>
        <v>0</v>
      </c>
      <c r="BX25" s="92">
        <f t="shared" si="11"/>
        <v>0</v>
      </c>
      <c r="BY25" s="89" t="str">
        <f t="shared" si="25"/>
        <v>NA</v>
      </c>
      <c r="BZ25" s="92">
        <f>IF(S25&gt;=('Wage Ceilings '!$C$3-SUM(Z25,AD25,AH25,AL25,AP25,AX25,AT25,BB25,BF25,BJ25,BN25,BR25,BV25)),('Wage Ceilings '!$C$3-SUM(Z25,AD25,AH25,AL25,AP25,AX25,AT25,BB25,BF25,BJ25,BN25,BR25,BV25)),S25)</f>
        <v>0</v>
      </c>
      <c r="CA25" s="91" cm="1">
        <f t="array" ref="CA25">INDEX(Appendix!$G$4:$J$8,_xlfn.IFS(BY25&lt;55,1,BY25&lt;60,2,BY25&lt;65,3,BY25&lt;70,4,TRUE,5),MATCH(YEAR($F$15),Appendix!$G$3:$L$3,0))</f>
        <v>0</v>
      </c>
      <c r="CB25" s="92">
        <f t="shared" si="32"/>
        <v>0</v>
      </c>
      <c r="CC25" s="99"/>
    </row>
    <row r="26" spans="1:81" x14ac:dyDescent="0.2">
      <c r="A26" s="64" t="s">
        <v>26</v>
      </c>
      <c r="B26" s="65"/>
      <c r="C26" s="65"/>
      <c r="D26" s="66"/>
      <c r="E26" s="66"/>
      <c r="F26" s="67"/>
      <c r="G26" s="67"/>
      <c r="H26" s="67"/>
      <c r="I26" s="67"/>
      <c r="J26" s="67"/>
      <c r="K26" s="67"/>
      <c r="L26" s="67"/>
      <c r="M26" s="67"/>
      <c r="N26" s="67"/>
      <c r="O26" s="67"/>
      <c r="P26" s="67"/>
      <c r="Q26" s="67"/>
      <c r="R26" s="67"/>
      <c r="S26" s="67"/>
      <c r="T26" s="57">
        <f t="shared" si="26"/>
        <v>0</v>
      </c>
      <c r="U26" s="57">
        <f t="shared" si="27"/>
        <v>0</v>
      </c>
      <c r="V26" s="58">
        <f t="shared" si="28"/>
        <v>0</v>
      </c>
      <c r="W26" s="58">
        <f t="shared" si="29"/>
        <v>0</v>
      </c>
      <c r="X26" s="58">
        <f t="shared" si="30"/>
        <v>0</v>
      </c>
      <c r="Y26" s="89">
        <f t="shared" si="12"/>
        <v>121</v>
      </c>
      <c r="Z26" s="90">
        <f>IF($F26&gt;'Wage Ceilings '!$C$7+SUMIF('Wage Ceilings '!$B$8:'Wage Ceilings '!$B$11,"&lt;="&amp;$F$15,'Wage Ceilings '!$D$8:'Wage Ceilings '!$D$11),'Wage Ceilings '!$C$7+SUMIF('Wage Ceilings '!$B$8:'Wage Ceilings '!$B$11,"&lt;="&amp;$F$15,'Wage Ceilings '!$D$8:'Wage Ceilings '!$D$11),$F26)</f>
        <v>0</v>
      </c>
      <c r="AA26" s="91" cm="1">
        <f t="array" ref="AA26">INDEX(Appendix!$G$4:$J$8,_xlfn.IFS(Y26&lt;55,1,Y26&lt;60,2,Y26&lt;65,3,Y26&lt;70,4,TRUE,5),MATCH(YEAR($F$15),Appendix!$G$3:$L$3,0))</f>
        <v>0</v>
      </c>
      <c r="AB26" s="92">
        <f t="shared" si="0"/>
        <v>0</v>
      </c>
      <c r="AC26" s="89">
        <f t="shared" si="13"/>
        <v>122</v>
      </c>
      <c r="AD26" s="90">
        <f>IF($G26&gt;'Wage Ceilings '!$C$7+SUMIF('Wage Ceilings '!$B$8:'Wage Ceilings '!$B$11,"&lt;="&amp;$G$15,'Wage Ceilings '!$D$8:'Wage Ceilings '!$D$11),'Wage Ceilings '!$C$7+SUMIF('Wage Ceilings '!$B$8:'Wage Ceilings '!$B$11,"&lt;="&amp;$G$15,'Wage Ceilings '!$D$8:'Wage Ceilings '!$D$11),$G26)</f>
        <v>0</v>
      </c>
      <c r="AE26" s="91" cm="1">
        <f t="array" ref="AE26">INDEX(Appendix!$G$4:$J$8,_xlfn.IFS(AC26&lt;55,1,AC26&lt;60,2,AC26&lt;65,3,AC26&lt;70,4,TRUE,5),MATCH(YEAR($F$15),Appendix!$G$3:$L$3,0))</f>
        <v>0</v>
      </c>
      <c r="AF26" s="92">
        <f t="shared" si="1"/>
        <v>0</v>
      </c>
      <c r="AG26" s="89">
        <f t="shared" si="14"/>
        <v>122</v>
      </c>
      <c r="AH26" s="90">
        <f>IF($H26&gt;'Wage Ceilings '!$C$7+SUMIF('Wage Ceilings '!$B$8:'Wage Ceilings '!$B$11,"&lt;="&amp;$H$15,'Wage Ceilings '!$D$8:'Wage Ceilings '!$D$11),'Wage Ceilings '!$C$7+SUMIF('Wage Ceilings '!$B$8:'Wage Ceilings '!$B$11,"&lt;="&amp;$H$15,'Wage Ceilings '!$D$8:'Wage Ceilings '!$D$11),$H26)</f>
        <v>0</v>
      </c>
      <c r="AI26" s="91" cm="1">
        <f t="array" ref="AI26">INDEX(Appendix!$G$4:$J$8,_xlfn.IFS(AG26&lt;55,1,AG26&lt;60,2,AG26&lt;65,3,AG26&lt;70,4,TRUE,5),MATCH(YEAR($F$15),Appendix!$G$3:$L$3,0))</f>
        <v>0</v>
      </c>
      <c r="AJ26" s="92">
        <f t="shared" si="2"/>
        <v>0</v>
      </c>
      <c r="AK26" s="89">
        <f t="shared" si="15"/>
        <v>122</v>
      </c>
      <c r="AL26" s="90">
        <f>IF($I26&gt;'Wage Ceilings '!$C$7+SUMIF('Wage Ceilings '!$B$8:'Wage Ceilings '!$B$11,"&lt;="&amp;$I$15,'Wage Ceilings '!$D$8:'Wage Ceilings '!$D$11),'Wage Ceilings '!$C$7+SUMIF('Wage Ceilings '!$B$8:'Wage Ceilings '!$B$11,"&lt;="&amp;$I$15,'Wage Ceilings '!$D$8:'Wage Ceilings '!$D$11),$I26)</f>
        <v>0</v>
      </c>
      <c r="AM26" s="91" cm="1">
        <f t="array" ref="AM26">INDEX(Appendix!$G$4:$J$8,_xlfn.IFS(AK26&lt;55,1,AK26&lt;60,2,AK26&lt;65,3,AK26&lt;70,4,TRUE,5),MATCH(YEAR($F$15),Appendix!$G$3:$L$3,0))</f>
        <v>0</v>
      </c>
      <c r="AN26" s="92">
        <f t="shared" si="3"/>
        <v>0</v>
      </c>
      <c r="AO26" s="89">
        <f t="shared" si="16"/>
        <v>122</v>
      </c>
      <c r="AP26" s="90">
        <f>IF($J26&gt;'Wage Ceilings '!$C$7+SUMIF('Wage Ceilings '!$B$8:'Wage Ceilings '!$B$11,"&lt;="&amp;$J$15,'Wage Ceilings '!$D$8:'Wage Ceilings '!$D$11),'Wage Ceilings '!$C$7+SUMIF('Wage Ceilings '!$B$8:'Wage Ceilings '!$B$11,"&lt;="&amp;$J$15,'Wage Ceilings '!$D$8:'Wage Ceilings '!$D$11),$J26)</f>
        <v>0</v>
      </c>
      <c r="AQ26" s="91" cm="1">
        <f t="array" ref="AQ26">INDEX(Appendix!$G$4:$J$8,_xlfn.IFS(AO26&lt;55,1,AO26&lt;60,2,AO26&lt;65,3,AO26&lt;70,4,TRUE,5),MATCH(YEAR($F$15),Appendix!$G$3:$L$3,0))</f>
        <v>0</v>
      </c>
      <c r="AR26" s="92">
        <f t="shared" si="4"/>
        <v>0</v>
      </c>
      <c r="AS26" s="89">
        <f t="shared" si="31"/>
        <v>122</v>
      </c>
      <c r="AT26" s="90">
        <f>IF($K26&gt;'Wage Ceilings '!$C$7+SUMIF('Wage Ceilings '!$B$8:'Wage Ceilings '!$B$11,"&lt;="&amp;$K$15,'Wage Ceilings '!$D$8:'Wage Ceilings '!$D$11),'Wage Ceilings '!$C$7+SUMIF('Wage Ceilings '!$B$8:'Wage Ceilings '!$B$11,"&lt;="&amp;$K$15,'Wage Ceilings '!$D$8:'Wage Ceilings '!$D$11),$K26)</f>
        <v>0</v>
      </c>
      <c r="AU26" s="91" cm="1">
        <f t="array" ref="AU26">INDEX(Appendix!$G$4:$J$8,_xlfn.IFS(AS26&lt;55,1,AS26&lt;60,2,AS26&lt;65,3,AS26&lt;70,4,TRUE,5),MATCH(YEAR($F$15),Appendix!$G$3:$L$3,0))</f>
        <v>0</v>
      </c>
      <c r="AV26" s="92">
        <f t="shared" si="5"/>
        <v>0</v>
      </c>
      <c r="AW26" s="89" t="str">
        <f t="shared" si="17"/>
        <v>NA</v>
      </c>
      <c r="AX26" s="92">
        <f>IF(L26&gt;=('Wage Ceilings '!$C$3-SUM(Z26,AD26,AH26,AL26,AP26,AT26,BB26,BF26,BJ26,BN26,BR26,BV26)),('Wage Ceilings '!$C$3-SUM(Z26,AD26,AH26,AL26,AP26,AT26,BB26,BF26,BJ26,BN26,BR26,BV26)),L26)</f>
        <v>0</v>
      </c>
      <c r="AY26" s="91" cm="1">
        <f t="array" ref="AY26">INDEX(Appendix!$G$4:$J$8,_xlfn.IFS(AW26&lt;55,1,AW26&lt;60,2,AW26&lt;65,3,AW26&lt;70,4,TRUE,5),MATCH(YEAR($F$15),Appendix!$G$3:$L$3,0))</f>
        <v>0</v>
      </c>
      <c r="AZ26" s="92">
        <f t="shared" si="6"/>
        <v>0</v>
      </c>
      <c r="BA26" s="89">
        <f t="shared" si="18"/>
        <v>122</v>
      </c>
      <c r="BB26" s="90">
        <f>IF($M26&gt;'Wage Ceilings '!$C$7+SUMIF('Wage Ceilings '!$B$8:'Wage Ceilings '!$B$11,"&lt;="&amp;$M$15,'Wage Ceilings '!$D$8:'Wage Ceilings '!$D$11),'Wage Ceilings '!$C$7+SUMIF('Wage Ceilings '!$B$8:'Wage Ceilings '!$B$11,"&lt;="&amp;$M$15,'Wage Ceilings '!$D$8:'Wage Ceilings '!$D$11),$M26)</f>
        <v>0</v>
      </c>
      <c r="BC26" s="91" cm="1">
        <f t="array" ref="BC26">INDEX(Appendix!$G$4:$J$8,_xlfn.IFS(BA26&lt;55,1,BA26&lt;60,2,BA26&lt;65,3,BA26&lt;70,4,TRUE,5),MATCH(YEAR($F$15),Appendix!$G$3:$L$3,0))</f>
        <v>0</v>
      </c>
      <c r="BD26" s="92">
        <f t="shared" si="19"/>
        <v>0</v>
      </c>
      <c r="BE26" s="89">
        <f t="shared" si="20"/>
        <v>122</v>
      </c>
      <c r="BF26" s="90">
        <f>IF($N26&gt;'Wage Ceilings '!$C$7+SUMIF('Wage Ceilings '!$B$8:'Wage Ceilings '!$B$11,"&lt;="&amp;$N$15,'Wage Ceilings '!$D$8:'Wage Ceilings '!$D$11),'Wage Ceilings '!$C$7+SUMIF('Wage Ceilings '!$B$8:'Wage Ceilings '!$B$11,"&lt;="&amp;$N$15,'Wage Ceilings '!$D$8:'Wage Ceilings '!$D$11),$N26)</f>
        <v>0</v>
      </c>
      <c r="BG26" s="91" cm="1">
        <f t="array" ref="BG26">INDEX(Appendix!$G$4:$J$8,_xlfn.IFS(BE26&lt;55,1,BE26&lt;60,2,BE26&lt;65,3,BE26&lt;70,4,TRUE,5),MATCH(YEAR($F$15),Appendix!$G$3:$L$3,0))</f>
        <v>0</v>
      </c>
      <c r="BH26" s="92">
        <f t="shared" si="7"/>
        <v>0</v>
      </c>
      <c r="BI26" s="89">
        <f t="shared" si="21"/>
        <v>122</v>
      </c>
      <c r="BJ26" s="90">
        <f>IF($O26&gt;'Wage Ceilings '!$C$7+SUMIF('Wage Ceilings '!$B$8:'Wage Ceilings '!$B$11,"&lt;="&amp;$O$15,'Wage Ceilings '!$D$8:'Wage Ceilings '!$D$11),'Wage Ceilings '!$C$7+SUMIF('Wage Ceilings '!$B$8:'Wage Ceilings '!$B$11,"&lt;="&amp;$O$15,'Wage Ceilings '!$D$8:'Wage Ceilings '!$D$11),$O26)</f>
        <v>0</v>
      </c>
      <c r="BK26" s="91" cm="1">
        <f t="array" ref="BK26">INDEX(Appendix!$G$4:$J$8,_xlfn.IFS(BI26&lt;55,1,BI26&lt;60,2,BI26&lt;65,3,BI26&lt;70,4,TRUE,5),MATCH(YEAR($F$15),Appendix!$G$3:$L$3,0))</f>
        <v>0</v>
      </c>
      <c r="BL26" s="92">
        <f t="shared" si="8"/>
        <v>0</v>
      </c>
      <c r="BM26" s="89">
        <f t="shared" si="22"/>
        <v>122</v>
      </c>
      <c r="BN26" s="90">
        <f>IF($P26&gt;'Wage Ceilings '!$C$7+SUMIF('Wage Ceilings '!$B$8:'Wage Ceilings '!$B$11,"&lt;="&amp;$P$15,'Wage Ceilings '!$D$8:'Wage Ceilings '!$D$11),'Wage Ceilings '!$C$7+SUMIF('Wage Ceilings '!$B$8:'Wage Ceilings '!$B$11,"&lt;="&amp;$P$15,'Wage Ceilings '!$D$8:'Wage Ceilings '!$D$11),$P26)</f>
        <v>0</v>
      </c>
      <c r="BO26" s="91" cm="1">
        <f t="array" ref="BO26">INDEX(Appendix!$G$4:$J$8,_xlfn.IFS(BM26&lt;55,1,BM26&lt;60,2,BM26&lt;65,3,BM26&lt;70,4,TRUE,5),MATCH(YEAR($F$15),Appendix!$G$3:$L$3,0))</f>
        <v>0</v>
      </c>
      <c r="BP26" s="92">
        <f t="shared" si="9"/>
        <v>0</v>
      </c>
      <c r="BQ26" s="89">
        <f t="shared" si="23"/>
        <v>122</v>
      </c>
      <c r="BR26" s="90">
        <f>IF($Q26&gt;'Wage Ceilings '!$C$7+SUMIF('Wage Ceilings '!$B$8:'Wage Ceilings '!$B$11,"&lt;="&amp;$Q$15,'Wage Ceilings '!$D$8:'Wage Ceilings '!$D$11),'Wage Ceilings '!$C$7+SUMIF('Wage Ceilings '!$B$8:'Wage Ceilings '!$B$11,"&lt;="&amp;$Q$15,'Wage Ceilings '!$D$8:'Wage Ceilings '!$D$11),$Q26)</f>
        <v>0</v>
      </c>
      <c r="BS26" s="91" cm="1">
        <f t="array" ref="BS26">INDEX(Appendix!$G$4:$J$8,_xlfn.IFS(BQ26&lt;55,1,BQ26&lt;60,2,BQ26&lt;65,3,BQ26&lt;70,4,TRUE,5),MATCH(YEAR($F$15),Appendix!$G$3:$L$3,0))</f>
        <v>0</v>
      </c>
      <c r="BT26" s="92">
        <f t="shared" si="10"/>
        <v>0</v>
      </c>
      <c r="BU26" s="89">
        <f t="shared" si="24"/>
        <v>122</v>
      </c>
      <c r="BV26" s="90">
        <f>IF($R26&gt;'Wage Ceilings '!$C$7+SUMIF('Wage Ceilings '!$B$8:'Wage Ceilings '!$B$11,"&lt;="&amp;$R$15,'Wage Ceilings '!$D$8:'Wage Ceilings '!$D$11),'Wage Ceilings '!$C$7+SUMIF('Wage Ceilings '!$B$8:'Wage Ceilings '!$B$11,"&lt;="&amp;$R$15,'Wage Ceilings '!$D$8:'Wage Ceilings '!$D$11),$R26)</f>
        <v>0</v>
      </c>
      <c r="BW26" s="91" cm="1">
        <f t="array" ref="BW26">INDEX(Appendix!$G$4:$J$8,_xlfn.IFS(BU26&lt;55,1,BU26&lt;60,2,BU26&lt;65,3,BU26&lt;70,4,TRUE,5),MATCH(YEAR($F$15),Appendix!$G$3:$L$3,0))</f>
        <v>0</v>
      </c>
      <c r="BX26" s="92">
        <f t="shared" si="11"/>
        <v>0</v>
      </c>
      <c r="BY26" s="89" t="str">
        <f t="shared" si="25"/>
        <v>NA</v>
      </c>
      <c r="BZ26" s="92">
        <f>IF(S26&gt;=('Wage Ceilings '!$C$3-SUM(Z26,AD26,AH26,AL26,AP26,AX26,AT26,BB26,BF26,BJ26,BN26,BR26,BV26)),('Wage Ceilings '!$C$3-SUM(Z26,AD26,AH26,AL26,AP26,AX26,AT26,BB26,BF26,BJ26,BN26,BR26,BV26)),S26)</f>
        <v>0</v>
      </c>
      <c r="CA26" s="91" cm="1">
        <f t="array" ref="CA26">INDEX(Appendix!$G$4:$J$8,_xlfn.IFS(BY26&lt;55,1,BY26&lt;60,2,BY26&lt;65,3,BY26&lt;70,4,TRUE,5),MATCH(YEAR($F$15),Appendix!$G$3:$L$3,0))</f>
        <v>0</v>
      </c>
      <c r="CB26" s="92">
        <f t="shared" si="32"/>
        <v>0</v>
      </c>
      <c r="CC26" s="99"/>
    </row>
    <row r="27" spans="1:81" x14ac:dyDescent="0.2">
      <c r="A27" s="64" t="s">
        <v>27</v>
      </c>
      <c r="B27" s="65"/>
      <c r="C27" s="65"/>
      <c r="D27" s="66"/>
      <c r="E27" s="66"/>
      <c r="F27" s="67"/>
      <c r="G27" s="67"/>
      <c r="H27" s="67"/>
      <c r="I27" s="67"/>
      <c r="J27" s="67"/>
      <c r="K27" s="67"/>
      <c r="L27" s="67"/>
      <c r="M27" s="67"/>
      <c r="N27" s="67"/>
      <c r="O27" s="67"/>
      <c r="P27" s="67"/>
      <c r="Q27" s="67"/>
      <c r="R27" s="67"/>
      <c r="S27" s="67"/>
      <c r="T27" s="57">
        <f t="shared" si="26"/>
        <v>0</v>
      </c>
      <c r="U27" s="57">
        <f t="shared" si="27"/>
        <v>0</v>
      </c>
      <c r="V27" s="58">
        <f t="shared" si="28"/>
        <v>0</v>
      </c>
      <c r="W27" s="58">
        <f t="shared" si="29"/>
        <v>0</v>
      </c>
      <c r="X27" s="58">
        <f t="shared" si="30"/>
        <v>0</v>
      </c>
      <c r="Y27" s="89">
        <f t="shared" si="12"/>
        <v>121</v>
      </c>
      <c r="Z27" s="90">
        <f>IF($F27&gt;'Wage Ceilings '!$C$7+SUMIF('Wage Ceilings '!$B$8:'Wage Ceilings '!$B$11,"&lt;="&amp;$F$15,'Wage Ceilings '!$D$8:'Wage Ceilings '!$D$11),'Wage Ceilings '!$C$7+SUMIF('Wage Ceilings '!$B$8:'Wage Ceilings '!$B$11,"&lt;="&amp;$F$15,'Wage Ceilings '!$D$8:'Wage Ceilings '!$D$11),$F27)</f>
        <v>0</v>
      </c>
      <c r="AA27" s="91" cm="1">
        <f t="array" ref="AA27">INDEX(Appendix!$G$4:$J$8,_xlfn.IFS(Y27&lt;55,1,Y27&lt;60,2,Y27&lt;65,3,Y27&lt;70,4,TRUE,5),MATCH(YEAR($F$15),Appendix!$G$3:$L$3,0))</f>
        <v>0</v>
      </c>
      <c r="AB27" s="92">
        <f t="shared" si="0"/>
        <v>0</v>
      </c>
      <c r="AC27" s="89">
        <f t="shared" si="13"/>
        <v>122</v>
      </c>
      <c r="AD27" s="90">
        <f>IF($G27&gt;'Wage Ceilings '!$C$7+SUMIF('Wage Ceilings '!$B$8:'Wage Ceilings '!$B$11,"&lt;="&amp;$G$15,'Wage Ceilings '!$D$8:'Wage Ceilings '!$D$11),'Wage Ceilings '!$C$7+SUMIF('Wage Ceilings '!$B$8:'Wage Ceilings '!$B$11,"&lt;="&amp;$G$15,'Wage Ceilings '!$D$8:'Wage Ceilings '!$D$11),$G27)</f>
        <v>0</v>
      </c>
      <c r="AE27" s="91" cm="1">
        <f t="array" ref="AE27">INDEX(Appendix!$G$4:$J$8,_xlfn.IFS(AC27&lt;55,1,AC27&lt;60,2,AC27&lt;65,3,AC27&lt;70,4,TRUE,5),MATCH(YEAR($F$15),Appendix!$G$3:$L$3,0))</f>
        <v>0</v>
      </c>
      <c r="AF27" s="92">
        <f t="shared" si="1"/>
        <v>0</v>
      </c>
      <c r="AG27" s="89">
        <f t="shared" si="14"/>
        <v>122</v>
      </c>
      <c r="AH27" s="90">
        <f>IF($H27&gt;'Wage Ceilings '!$C$7+SUMIF('Wage Ceilings '!$B$8:'Wage Ceilings '!$B$11,"&lt;="&amp;$H$15,'Wage Ceilings '!$D$8:'Wage Ceilings '!$D$11),'Wage Ceilings '!$C$7+SUMIF('Wage Ceilings '!$B$8:'Wage Ceilings '!$B$11,"&lt;="&amp;$H$15,'Wage Ceilings '!$D$8:'Wage Ceilings '!$D$11),$H27)</f>
        <v>0</v>
      </c>
      <c r="AI27" s="91" cm="1">
        <f t="array" ref="AI27">INDEX(Appendix!$G$4:$J$8,_xlfn.IFS(AG27&lt;55,1,AG27&lt;60,2,AG27&lt;65,3,AG27&lt;70,4,TRUE,5),MATCH(YEAR($F$15),Appendix!$G$3:$L$3,0))</f>
        <v>0</v>
      </c>
      <c r="AJ27" s="92">
        <f t="shared" si="2"/>
        <v>0</v>
      </c>
      <c r="AK27" s="89">
        <f t="shared" si="15"/>
        <v>122</v>
      </c>
      <c r="AL27" s="90">
        <f>IF($I27&gt;'Wage Ceilings '!$C$7+SUMIF('Wage Ceilings '!$B$8:'Wage Ceilings '!$B$11,"&lt;="&amp;$I$15,'Wage Ceilings '!$D$8:'Wage Ceilings '!$D$11),'Wage Ceilings '!$C$7+SUMIF('Wage Ceilings '!$B$8:'Wage Ceilings '!$B$11,"&lt;="&amp;$I$15,'Wage Ceilings '!$D$8:'Wage Ceilings '!$D$11),$I27)</f>
        <v>0</v>
      </c>
      <c r="AM27" s="91" cm="1">
        <f t="array" ref="AM27">INDEX(Appendix!$G$4:$J$8,_xlfn.IFS(AK27&lt;55,1,AK27&lt;60,2,AK27&lt;65,3,AK27&lt;70,4,TRUE,5),MATCH(YEAR($F$15),Appendix!$G$3:$L$3,0))</f>
        <v>0</v>
      </c>
      <c r="AN27" s="92">
        <f t="shared" si="3"/>
        <v>0</v>
      </c>
      <c r="AO27" s="89">
        <f t="shared" si="16"/>
        <v>122</v>
      </c>
      <c r="AP27" s="90">
        <f>IF($J27&gt;'Wage Ceilings '!$C$7+SUMIF('Wage Ceilings '!$B$8:'Wage Ceilings '!$B$11,"&lt;="&amp;$J$15,'Wage Ceilings '!$D$8:'Wage Ceilings '!$D$11),'Wage Ceilings '!$C$7+SUMIF('Wage Ceilings '!$B$8:'Wage Ceilings '!$B$11,"&lt;="&amp;$J$15,'Wage Ceilings '!$D$8:'Wage Ceilings '!$D$11),$J27)</f>
        <v>0</v>
      </c>
      <c r="AQ27" s="91" cm="1">
        <f t="array" ref="AQ27">INDEX(Appendix!$G$4:$J$8,_xlfn.IFS(AO27&lt;55,1,AO27&lt;60,2,AO27&lt;65,3,AO27&lt;70,4,TRUE,5),MATCH(YEAR($F$15),Appendix!$G$3:$L$3,0))</f>
        <v>0</v>
      </c>
      <c r="AR27" s="92">
        <f t="shared" si="4"/>
        <v>0</v>
      </c>
      <c r="AS27" s="89">
        <f t="shared" si="31"/>
        <v>122</v>
      </c>
      <c r="AT27" s="90">
        <f>IF($K27&gt;'Wage Ceilings '!$C$7+SUMIF('Wage Ceilings '!$B$8:'Wage Ceilings '!$B$11,"&lt;="&amp;$K$15,'Wage Ceilings '!$D$8:'Wage Ceilings '!$D$11),'Wage Ceilings '!$C$7+SUMIF('Wage Ceilings '!$B$8:'Wage Ceilings '!$B$11,"&lt;="&amp;$K$15,'Wage Ceilings '!$D$8:'Wage Ceilings '!$D$11),$K27)</f>
        <v>0</v>
      </c>
      <c r="AU27" s="91" cm="1">
        <f t="array" ref="AU27">INDEX(Appendix!$G$4:$J$8,_xlfn.IFS(AS27&lt;55,1,AS27&lt;60,2,AS27&lt;65,3,AS27&lt;70,4,TRUE,5),MATCH(YEAR($F$15),Appendix!$G$3:$L$3,0))</f>
        <v>0</v>
      </c>
      <c r="AV27" s="92">
        <f t="shared" si="5"/>
        <v>0</v>
      </c>
      <c r="AW27" s="89" t="str">
        <f t="shared" si="17"/>
        <v>NA</v>
      </c>
      <c r="AX27" s="92">
        <f>IF(L27&gt;=('Wage Ceilings '!$C$3-SUM(Z27,AD27,AH27,AL27,AP27,AT27,BB27,BF27,BJ27,BN27,BR27,BV27)),('Wage Ceilings '!$C$3-SUM(Z27,AD27,AH27,AL27,AP27,AT27,BB27,BF27,BJ27,BN27,BR27,BV27)),L27)</f>
        <v>0</v>
      </c>
      <c r="AY27" s="91" cm="1">
        <f t="array" ref="AY27">INDEX(Appendix!$G$4:$J$8,_xlfn.IFS(AW27&lt;55,1,AW27&lt;60,2,AW27&lt;65,3,AW27&lt;70,4,TRUE,5),MATCH(YEAR($F$15),Appendix!$G$3:$L$3,0))</f>
        <v>0</v>
      </c>
      <c r="AZ27" s="92">
        <f t="shared" si="6"/>
        <v>0</v>
      </c>
      <c r="BA27" s="89">
        <f t="shared" si="18"/>
        <v>122</v>
      </c>
      <c r="BB27" s="90">
        <f>IF($M27&gt;'Wage Ceilings '!$C$7+SUMIF('Wage Ceilings '!$B$8:'Wage Ceilings '!$B$11,"&lt;="&amp;$M$15,'Wage Ceilings '!$D$8:'Wage Ceilings '!$D$11),'Wage Ceilings '!$C$7+SUMIF('Wage Ceilings '!$B$8:'Wage Ceilings '!$B$11,"&lt;="&amp;$M$15,'Wage Ceilings '!$D$8:'Wage Ceilings '!$D$11),$M27)</f>
        <v>0</v>
      </c>
      <c r="BC27" s="91" cm="1">
        <f t="array" ref="BC27">INDEX(Appendix!$G$4:$J$8,_xlfn.IFS(BA27&lt;55,1,BA27&lt;60,2,BA27&lt;65,3,BA27&lt;70,4,TRUE,5),MATCH(YEAR($F$15),Appendix!$G$3:$L$3,0))</f>
        <v>0</v>
      </c>
      <c r="BD27" s="92">
        <f t="shared" si="19"/>
        <v>0</v>
      </c>
      <c r="BE27" s="89">
        <f t="shared" si="20"/>
        <v>122</v>
      </c>
      <c r="BF27" s="90">
        <f>IF($N27&gt;'Wage Ceilings '!$C$7+SUMIF('Wage Ceilings '!$B$8:'Wage Ceilings '!$B$11,"&lt;="&amp;$N$15,'Wage Ceilings '!$D$8:'Wage Ceilings '!$D$11),'Wage Ceilings '!$C$7+SUMIF('Wage Ceilings '!$B$8:'Wage Ceilings '!$B$11,"&lt;="&amp;$N$15,'Wage Ceilings '!$D$8:'Wage Ceilings '!$D$11),$N27)</f>
        <v>0</v>
      </c>
      <c r="BG27" s="91" cm="1">
        <f t="array" ref="BG27">INDEX(Appendix!$G$4:$J$8,_xlfn.IFS(BE27&lt;55,1,BE27&lt;60,2,BE27&lt;65,3,BE27&lt;70,4,TRUE,5),MATCH(YEAR($F$15),Appendix!$G$3:$L$3,0))</f>
        <v>0</v>
      </c>
      <c r="BH27" s="92">
        <f t="shared" si="7"/>
        <v>0</v>
      </c>
      <c r="BI27" s="89">
        <f t="shared" si="21"/>
        <v>122</v>
      </c>
      <c r="BJ27" s="90">
        <f>IF($O27&gt;'Wage Ceilings '!$C$7+SUMIF('Wage Ceilings '!$B$8:'Wage Ceilings '!$B$11,"&lt;="&amp;$O$15,'Wage Ceilings '!$D$8:'Wage Ceilings '!$D$11),'Wage Ceilings '!$C$7+SUMIF('Wage Ceilings '!$B$8:'Wage Ceilings '!$B$11,"&lt;="&amp;$O$15,'Wage Ceilings '!$D$8:'Wage Ceilings '!$D$11),$O27)</f>
        <v>0</v>
      </c>
      <c r="BK27" s="91" cm="1">
        <f t="array" ref="BK27">INDEX(Appendix!$G$4:$J$8,_xlfn.IFS(BI27&lt;55,1,BI27&lt;60,2,BI27&lt;65,3,BI27&lt;70,4,TRUE,5),MATCH(YEAR($F$15),Appendix!$G$3:$L$3,0))</f>
        <v>0</v>
      </c>
      <c r="BL27" s="92">
        <f t="shared" si="8"/>
        <v>0</v>
      </c>
      <c r="BM27" s="89">
        <f t="shared" si="22"/>
        <v>122</v>
      </c>
      <c r="BN27" s="90">
        <f>IF($P27&gt;'Wage Ceilings '!$C$7+SUMIF('Wage Ceilings '!$B$8:'Wage Ceilings '!$B$11,"&lt;="&amp;$P$15,'Wage Ceilings '!$D$8:'Wage Ceilings '!$D$11),'Wage Ceilings '!$C$7+SUMIF('Wage Ceilings '!$B$8:'Wage Ceilings '!$B$11,"&lt;="&amp;$P$15,'Wage Ceilings '!$D$8:'Wage Ceilings '!$D$11),$P27)</f>
        <v>0</v>
      </c>
      <c r="BO27" s="91" cm="1">
        <f t="array" ref="BO27">INDEX(Appendix!$G$4:$J$8,_xlfn.IFS(BM27&lt;55,1,BM27&lt;60,2,BM27&lt;65,3,BM27&lt;70,4,TRUE,5),MATCH(YEAR($F$15),Appendix!$G$3:$L$3,0))</f>
        <v>0</v>
      </c>
      <c r="BP27" s="92">
        <f t="shared" si="9"/>
        <v>0</v>
      </c>
      <c r="BQ27" s="89">
        <f t="shared" si="23"/>
        <v>122</v>
      </c>
      <c r="BR27" s="90">
        <f>IF($Q27&gt;'Wage Ceilings '!$C$7+SUMIF('Wage Ceilings '!$B$8:'Wage Ceilings '!$B$11,"&lt;="&amp;$Q$15,'Wage Ceilings '!$D$8:'Wage Ceilings '!$D$11),'Wage Ceilings '!$C$7+SUMIF('Wage Ceilings '!$B$8:'Wage Ceilings '!$B$11,"&lt;="&amp;$Q$15,'Wage Ceilings '!$D$8:'Wage Ceilings '!$D$11),$Q27)</f>
        <v>0</v>
      </c>
      <c r="BS27" s="91" cm="1">
        <f t="array" ref="BS27">INDEX(Appendix!$G$4:$J$8,_xlfn.IFS(BQ27&lt;55,1,BQ27&lt;60,2,BQ27&lt;65,3,BQ27&lt;70,4,TRUE,5),MATCH(YEAR($F$15),Appendix!$G$3:$L$3,0))</f>
        <v>0</v>
      </c>
      <c r="BT27" s="92">
        <f t="shared" si="10"/>
        <v>0</v>
      </c>
      <c r="BU27" s="89">
        <f t="shared" si="24"/>
        <v>122</v>
      </c>
      <c r="BV27" s="90">
        <f>IF($R27&gt;'Wage Ceilings '!$C$7+SUMIF('Wage Ceilings '!$B$8:'Wage Ceilings '!$B$11,"&lt;="&amp;$R$15,'Wage Ceilings '!$D$8:'Wage Ceilings '!$D$11),'Wage Ceilings '!$C$7+SUMIF('Wage Ceilings '!$B$8:'Wage Ceilings '!$B$11,"&lt;="&amp;$R$15,'Wage Ceilings '!$D$8:'Wage Ceilings '!$D$11),$R27)</f>
        <v>0</v>
      </c>
      <c r="BW27" s="91" cm="1">
        <f t="array" ref="BW27">INDEX(Appendix!$G$4:$J$8,_xlfn.IFS(BU27&lt;55,1,BU27&lt;60,2,BU27&lt;65,3,BU27&lt;70,4,TRUE,5),MATCH(YEAR($F$15),Appendix!$G$3:$L$3,0))</f>
        <v>0</v>
      </c>
      <c r="BX27" s="92">
        <f t="shared" si="11"/>
        <v>0</v>
      </c>
      <c r="BY27" s="89" t="str">
        <f t="shared" si="25"/>
        <v>NA</v>
      </c>
      <c r="BZ27" s="92">
        <f>IF(S27&gt;=('Wage Ceilings '!$C$3-SUM(Z27,AD27,AH27,AL27,AP27,AX27,AT27,BB27,BF27,BJ27,BN27,BR27,BV27)),('Wage Ceilings '!$C$3-SUM(Z27,AD27,AH27,AL27,AP27,AX27,AT27,BB27,BF27,BJ27,BN27,BR27,BV27)),S27)</f>
        <v>0</v>
      </c>
      <c r="CA27" s="91" cm="1">
        <f t="array" ref="CA27">INDEX(Appendix!$G$4:$J$8,_xlfn.IFS(BY27&lt;55,1,BY27&lt;60,2,BY27&lt;65,3,BY27&lt;70,4,TRUE,5),MATCH(YEAR($F$15),Appendix!$G$3:$L$3,0))</f>
        <v>0</v>
      </c>
      <c r="CB27" s="92">
        <f t="shared" si="32"/>
        <v>0</v>
      </c>
      <c r="CC27" s="99"/>
    </row>
    <row r="28" spans="1:81" x14ac:dyDescent="0.2">
      <c r="A28" s="64" t="s">
        <v>28</v>
      </c>
      <c r="B28" s="65"/>
      <c r="C28" s="65"/>
      <c r="D28" s="66"/>
      <c r="E28" s="66"/>
      <c r="F28" s="67"/>
      <c r="G28" s="67"/>
      <c r="H28" s="67"/>
      <c r="I28" s="67"/>
      <c r="J28" s="67"/>
      <c r="K28" s="67"/>
      <c r="L28" s="67"/>
      <c r="M28" s="67"/>
      <c r="N28" s="67"/>
      <c r="O28" s="67"/>
      <c r="P28" s="67"/>
      <c r="Q28" s="67"/>
      <c r="R28" s="67"/>
      <c r="S28" s="67"/>
      <c r="T28" s="57">
        <f t="shared" si="26"/>
        <v>0</v>
      </c>
      <c r="U28" s="57">
        <f t="shared" si="27"/>
        <v>0</v>
      </c>
      <c r="V28" s="58">
        <f t="shared" si="28"/>
        <v>0</v>
      </c>
      <c r="W28" s="58">
        <f t="shared" si="29"/>
        <v>0</v>
      </c>
      <c r="X28" s="58">
        <f t="shared" si="30"/>
        <v>0</v>
      </c>
      <c r="Y28" s="89">
        <f t="shared" si="12"/>
        <v>121</v>
      </c>
      <c r="Z28" s="90">
        <f>IF($F28&gt;'Wage Ceilings '!$C$7+SUMIF('Wage Ceilings '!$B$8:'Wage Ceilings '!$B$11,"&lt;="&amp;$F$15,'Wage Ceilings '!$D$8:'Wage Ceilings '!$D$11),'Wage Ceilings '!$C$7+SUMIF('Wage Ceilings '!$B$8:'Wage Ceilings '!$B$11,"&lt;="&amp;$F$15,'Wage Ceilings '!$D$8:'Wage Ceilings '!$D$11),$F28)</f>
        <v>0</v>
      </c>
      <c r="AA28" s="91" cm="1">
        <f t="array" ref="AA28">INDEX(Appendix!$G$4:$J$8,_xlfn.IFS(Y28&lt;55,1,Y28&lt;60,2,Y28&lt;65,3,Y28&lt;70,4,TRUE,5),MATCH(YEAR($F$15),Appendix!$G$3:$L$3,0))</f>
        <v>0</v>
      </c>
      <c r="AB28" s="92">
        <f t="shared" si="0"/>
        <v>0</v>
      </c>
      <c r="AC28" s="89">
        <f t="shared" si="13"/>
        <v>122</v>
      </c>
      <c r="AD28" s="90">
        <f>IF($G28&gt;'Wage Ceilings '!$C$7+SUMIF('Wage Ceilings '!$B$8:'Wage Ceilings '!$B$11,"&lt;="&amp;$G$15,'Wage Ceilings '!$D$8:'Wage Ceilings '!$D$11),'Wage Ceilings '!$C$7+SUMIF('Wage Ceilings '!$B$8:'Wage Ceilings '!$B$11,"&lt;="&amp;$G$15,'Wage Ceilings '!$D$8:'Wage Ceilings '!$D$11),$G28)</f>
        <v>0</v>
      </c>
      <c r="AE28" s="91" cm="1">
        <f t="array" ref="AE28">INDEX(Appendix!$G$4:$J$8,_xlfn.IFS(AC28&lt;55,1,AC28&lt;60,2,AC28&lt;65,3,AC28&lt;70,4,TRUE,5),MATCH(YEAR($F$15),Appendix!$G$3:$L$3,0))</f>
        <v>0</v>
      </c>
      <c r="AF28" s="92">
        <f t="shared" si="1"/>
        <v>0</v>
      </c>
      <c r="AG28" s="89">
        <f t="shared" si="14"/>
        <v>122</v>
      </c>
      <c r="AH28" s="90">
        <f>IF($H28&gt;'Wage Ceilings '!$C$7+SUMIF('Wage Ceilings '!$B$8:'Wage Ceilings '!$B$11,"&lt;="&amp;$H$15,'Wage Ceilings '!$D$8:'Wage Ceilings '!$D$11),'Wage Ceilings '!$C$7+SUMIF('Wage Ceilings '!$B$8:'Wage Ceilings '!$B$11,"&lt;="&amp;$H$15,'Wage Ceilings '!$D$8:'Wage Ceilings '!$D$11),$H28)</f>
        <v>0</v>
      </c>
      <c r="AI28" s="91" cm="1">
        <f t="array" ref="AI28">INDEX(Appendix!$G$4:$J$8,_xlfn.IFS(AG28&lt;55,1,AG28&lt;60,2,AG28&lt;65,3,AG28&lt;70,4,TRUE,5),MATCH(YEAR($F$15),Appendix!$G$3:$L$3,0))</f>
        <v>0</v>
      </c>
      <c r="AJ28" s="92">
        <f t="shared" si="2"/>
        <v>0</v>
      </c>
      <c r="AK28" s="89">
        <f t="shared" si="15"/>
        <v>122</v>
      </c>
      <c r="AL28" s="90">
        <f>IF($I28&gt;'Wage Ceilings '!$C$7+SUMIF('Wage Ceilings '!$B$8:'Wage Ceilings '!$B$11,"&lt;="&amp;$I$15,'Wage Ceilings '!$D$8:'Wage Ceilings '!$D$11),'Wage Ceilings '!$C$7+SUMIF('Wage Ceilings '!$B$8:'Wage Ceilings '!$B$11,"&lt;="&amp;$I$15,'Wage Ceilings '!$D$8:'Wage Ceilings '!$D$11),$I28)</f>
        <v>0</v>
      </c>
      <c r="AM28" s="91" cm="1">
        <f t="array" ref="AM28">INDEX(Appendix!$G$4:$J$8,_xlfn.IFS(AK28&lt;55,1,AK28&lt;60,2,AK28&lt;65,3,AK28&lt;70,4,TRUE,5),MATCH(YEAR($F$15),Appendix!$G$3:$L$3,0))</f>
        <v>0</v>
      </c>
      <c r="AN28" s="92">
        <f t="shared" si="3"/>
        <v>0</v>
      </c>
      <c r="AO28" s="89">
        <f t="shared" si="16"/>
        <v>122</v>
      </c>
      <c r="AP28" s="90">
        <f>IF($J28&gt;'Wage Ceilings '!$C$7+SUMIF('Wage Ceilings '!$B$8:'Wage Ceilings '!$B$11,"&lt;="&amp;$J$15,'Wage Ceilings '!$D$8:'Wage Ceilings '!$D$11),'Wage Ceilings '!$C$7+SUMIF('Wage Ceilings '!$B$8:'Wage Ceilings '!$B$11,"&lt;="&amp;$J$15,'Wage Ceilings '!$D$8:'Wage Ceilings '!$D$11),$J28)</f>
        <v>0</v>
      </c>
      <c r="AQ28" s="91" cm="1">
        <f t="array" ref="AQ28">INDEX(Appendix!$G$4:$J$8,_xlfn.IFS(AO28&lt;55,1,AO28&lt;60,2,AO28&lt;65,3,AO28&lt;70,4,TRUE,5),MATCH(YEAR($F$15),Appendix!$G$3:$L$3,0))</f>
        <v>0</v>
      </c>
      <c r="AR28" s="92">
        <f t="shared" si="4"/>
        <v>0</v>
      </c>
      <c r="AS28" s="89">
        <f t="shared" si="31"/>
        <v>122</v>
      </c>
      <c r="AT28" s="90">
        <f>IF($K28&gt;'Wage Ceilings '!$C$7+SUMIF('Wage Ceilings '!$B$8:'Wage Ceilings '!$B$11,"&lt;="&amp;$K$15,'Wage Ceilings '!$D$8:'Wage Ceilings '!$D$11),'Wage Ceilings '!$C$7+SUMIF('Wage Ceilings '!$B$8:'Wage Ceilings '!$B$11,"&lt;="&amp;$K$15,'Wage Ceilings '!$D$8:'Wage Ceilings '!$D$11),$K28)</f>
        <v>0</v>
      </c>
      <c r="AU28" s="91" cm="1">
        <f t="array" ref="AU28">INDEX(Appendix!$G$4:$J$8,_xlfn.IFS(AS28&lt;55,1,AS28&lt;60,2,AS28&lt;65,3,AS28&lt;70,4,TRUE,5),MATCH(YEAR($F$15),Appendix!$G$3:$L$3,0))</f>
        <v>0</v>
      </c>
      <c r="AV28" s="92">
        <f t="shared" si="5"/>
        <v>0</v>
      </c>
      <c r="AW28" s="89" t="str">
        <f t="shared" si="17"/>
        <v>NA</v>
      </c>
      <c r="AX28" s="92">
        <f>IF(L28&gt;=('Wage Ceilings '!$C$3-SUM(Z28,AD28,AH28,AL28,AP28,AT28,BB28,BF28,BJ28,BN28,BR28,BV28)),('Wage Ceilings '!$C$3-SUM(Z28,AD28,AH28,AL28,AP28,AT28,BB28,BF28,BJ28,BN28,BR28,BV28)),L28)</f>
        <v>0</v>
      </c>
      <c r="AY28" s="91" cm="1">
        <f t="array" ref="AY28">INDEX(Appendix!$G$4:$J$8,_xlfn.IFS(AW28&lt;55,1,AW28&lt;60,2,AW28&lt;65,3,AW28&lt;70,4,TRUE,5),MATCH(YEAR($F$15),Appendix!$G$3:$L$3,0))</f>
        <v>0</v>
      </c>
      <c r="AZ28" s="92">
        <f t="shared" si="6"/>
        <v>0</v>
      </c>
      <c r="BA28" s="89">
        <f t="shared" si="18"/>
        <v>122</v>
      </c>
      <c r="BB28" s="90">
        <f>IF($M28&gt;'Wage Ceilings '!$C$7+SUMIF('Wage Ceilings '!$B$8:'Wage Ceilings '!$B$11,"&lt;="&amp;$M$15,'Wage Ceilings '!$D$8:'Wage Ceilings '!$D$11),'Wage Ceilings '!$C$7+SUMIF('Wage Ceilings '!$B$8:'Wage Ceilings '!$B$11,"&lt;="&amp;$M$15,'Wage Ceilings '!$D$8:'Wage Ceilings '!$D$11),$M28)</f>
        <v>0</v>
      </c>
      <c r="BC28" s="91" cm="1">
        <f t="array" ref="BC28">INDEX(Appendix!$G$4:$J$8,_xlfn.IFS(BA28&lt;55,1,BA28&lt;60,2,BA28&lt;65,3,BA28&lt;70,4,TRUE,5),MATCH(YEAR($F$15),Appendix!$G$3:$L$3,0))</f>
        <v>0</v>
      </c>
      <c r="BD28" s="92">
        <f t="shared" si="19"/>
        <v>0</v>
      </c>
      <c r="BE28" s="89">
        <f t="shared" si="20"/>
        <v>122</v>
      </c>
      <c r="BF28" s="90">
        <f>IF($N28&gt;'Wage Ceilings '!$C$7+SUMIF('Wage Ceilings '!$B$8:'Wage Ceilings '!$B$11,"&lt;="&amp;$N$15,'Wage Ceilings '!$D$8:'Wage Ceilings '!$D$11),'Wage Ceilings '!$C$7+SUMIF('Wage Ceilings '!$B$8:'Wage Ceilings '!$B$11,"&lt;="&amp;$N$15,'Wage Ceilings '!$D$8:'Wage Ceilings '!$D$11),$N28)</f>
        <v>0</v>
      </c>
      <c r="BG28" s="91" cm="1">
        <f t="array" ref="BG28">INDEX(Appendix!$G$4:$J$8,_xlfn.IFS(BE28&lt;55,1,BE28&lt;60,2,BE28&lt;65,3,BE28&lt;70,4,TRUE,5),MATCH(YEAR($F$15),Appendix!$G$3:$L$3,0))</f>
        <v>0</v>
      </c>
      <c r="BH28" s="92">
        <f t="shared" si="7"/>
        <v>0</v>
      </c>
      <c r="BI28" s="89">
        <f t="shared" si="21"/>
        <v>122</v>
      </c>
      <c r="BJ28" s="90">
        <f>IF($O28&gt;'Wage Ceilings '!$C$7+SUMIF('Wage Ceilings '!$B$8:'Wage Ceilings '!$B$11,"&lt;="&amp;$O$15,'Wage Ceilings '!$D$8:'Wage Ceilings '!$D$11),'Wage Ceilings '!$C$7+SUMIF('Wage Ceilings '!$B$8:'Wage Ceilings '!$B$11,"&lt;="&amp;$O$15,'Wage Ceilings '!$D$8:'Wage Ceilings '!$D$11),$O28)</f>
        <v>0</v>
      </c>
      <c r="BK28" s="91" cm="1">
        <f t="array" ref="BK28">INDEX(Appendix!$G$4:$J$8,_xlfn.IFS(BI28&lt;55,1,BI28&lt;60,2,BI28&lt;65,3,BI28&lt;70,4,TRUE,5),MATCH(YEAR($F$15),Appendix!$G$3:$L$3,0))</f>
        <v>0</v>
      </c>
      <c r="BL28" s="92">
        <f t="shared" si="8"/>
        <v>0</v>
      </c>
      <c r="BM28" s="89">
        <f t="shared" si="22"/>
        <v>122</v>
      </c>
      <c r="BN28" s="90">
        <f>IF($P28&gt;'Wage Ceilings '!$C$7+SUMIF('Wage Ceilings '!$B$8:'Wage Ceilings '!$B$11,"&lt;="&amp;$P$15,'Wage Ceilings '!$D$8:'Wage Ceilings '!$D$11),'Wage Ceilings '!$C$7+SUMIF('Wage Ceilings '!$B$8:'Wage Ceilings '!$B$11,"&lt;="&amp;$P$15,'Wage Ceilings '!$D$8:'Wage Ceilings '!$D$11),$P28)</f>
        <v>0</v>
      </c>
      <c r="BO28" s="91" cm="1">
        <f t="array" ref="BO28">INDEX(Appendix!$G$4:$J$8,_xlfn.IFS(BM28&lt;55,1,BM28&lt;60,2,BM28&lt;65,3,BM28&lt;70,4,TRUE,5),MATCH(YEAR($F$15),Appendix!$G$3:$L$3,0))</f>
        <v>0</v>
      </c>
      <c r="BP28" s="92">
        <f t="shared" si="9"/>
        <v>0</v>
      </c>
      <c r="BQ28" s="89">
        <f t="shared" si="23"/>
        <v>122</v>
      </c>
      <c r="BR28" s="90">
        <f>IF($Q28&gt;'Wage Ceilings '!$C$7+SUMIF('Wage Ceilings '!$B$8:'Wage Ceilings '!$B$11,"&lt;="&amp;$Q$15,'Wage Ceilings '!$D$8:'Wage Ceilings '!$D$11),'Wage Ceilings '!$C$7+SUMIF('Wage Ceilings '!$B$8:'Wage Ceilings '!$B$11,"&lt;="&amp;$Q$15,'Wage Ceilings '!$D$8:'Wage Ceilings '!$D$11),$Q28)</f>
        <v>0</v>
      </c>
      <c r="BS28" s="91" cm="1">
        <f t="array" ref="BS28">INDEX(Appendix!$G$4:$J$8,_xlfn.IFS(BQ28&lt;55,1,BQ28&lt;60,2,BQ28&lt;65,3,BQ28&lt;70,4,TRUE,5),MATCH(YEAR($F$15),Appendix!$G$3:$L$3,0))</f>
        <v>0</v>
      </c>
      <c r="BT28" s="92">
        <f t="shared" si="10"/>
        <v>0</v>
      </c>
      <c r="BU28" s="89">
        <f t="shared" si="24"/>
        <v>122</v>
      </c>
      <c r="BV28" s="90">
        <f>IF($R28&gt;'Wage Ceilings '!$C$7+SUMIF('Wage Ceilings '!$B$8:'Wage Ceilings '!$B$11,"&lt;="&amp;$R$15,'Wage Ceilings '!$D$8:'Wage Ceilings '!$D$11),'Wage Ceilings '!$C$7+SUMIF('Wage Ceilings '!$B$8:'Wage Ceilings '!$B$11,"&lt;="&amp;$R$15,'Wage Ceilings '!$D$8:'Wage Ceilings '!$D$11),$R28)</f>
        <v>0</v>
      </c>
      <c r="BW28" s="91" cm="1">
        <f t="array" ref="BW28">INDEX(Appendix!$G$4:$J$8,_xlfn.IFS(BU28&lt;55,1,BU28&lt;60,2,BU28&lt;65,3,BU28&lt;70,4,TRUE,5),MATCH(YEAR($F$15),Appendix!$G$3:$L$3,0))</f>
        <v>0</v>
      </c>
      <c r="BX28" s="92">
        <f t="shared" si="11"/>
        <v>0</v>
      </c>
      <c r="BY28" s="89" t="str">
        <f t="shared" si="25"/>
        <v>NA</v>
      </c>
      <c r="BZ28" s="92">
        <f>IF(S28&gt;=('Wage Ceilings '!$C$3-SUM(Z28,AD28,AH28,AL28,AP28,AX28,AT28,BB28,BF28,BJ28,BN28,BR28,BV28)),('Wage Ceilings '!$C$3-SUM(Z28,AD28,AH28,AL28,AP28,AX28,AT28,BB28,BF28,BJ28,BN28,BR28,BV28)),S28)</f>
        <v>0</v>
      </c>
      <c r="CA28" s="91" cm="1">
        <f t="array" ref="CA28">INDEX(Appendix!$G$4:$J$8,_xlfn.IFS(BY28&lt;55,1,BY28&lt;60,2,BY28&lt;65,3,BY28&lt;70,4,TRUE,5),MATCH(YEAR($F$15),Appendix!$G$3:$L$3,0))</f>
        <v>0</v>
      </c>
      <c r="CB28" s="92">
        <f t="shared" si="32"/>
        <v>0</v>
      </c>
      <c r="CC28" s="99"/>
    </row>
    <row r="29" spans="1:81" x14ac:dyDescent="0.2">
      <c r="A29" s="64" t="s">
        <v>29</v>
      </c>
      <c r="B29" s="65"/>
      <c r="C29" s="65"/>
      <c r="D29" s="66"/>
      <c r="E29" s="66"/>
      <c r="F29" s="67"/>
      <c r="G29" s="67"/>
      <c r="H29" s="67"/>
      <c r="I29" s="67"/>
      <c r="J29" s="67"/>
      <c r="K29" s="67"/>
      <c r="L29" s="67"/>
      <c r="M29" s="67"/>
      <c r="N29" s="67"/>
      <c r="O29" s="67"/>
      <c r="P29" s="67"/>
      <c r="Q29" s="67"/>
      <c r="R29" s="67"/>
      <c r="S29" s="67"/>
      <c r="T29" s="57">
        <f t="shared" si="26"/>
        <v>0</v>
      </c>
      <c r="U29" s="57">
        <f t="shared" si="27"/>
        <v>0</v>
      </c>
      <c r="V29" s="58">
        <f t="shared" si="28"/>
        <v>0</v>
      </c>
      <c r="W29" s="58">
        <f t="shared" si="29"/>
        <v>0</v>
      </c>
      <c r="X29" s="58">
        <f t="shared" si="30"/>
        <v>0</v>
      </c>
      <c r="Y29" s="89">
        <f t="shared" si="12"/>
        <v>121</v>
      </c>
      <c r="Z29" s="90">
        <f>IF($F29&gt;'Wage Ceilings '!$C$7+SUMIF('Wage Ceilings '!$B$8:'Wage Ceilings '!$B$11,"&lt;="&amp;$F$15,'Wage Ceilings '!$D$8:'Wage Ceilings '!$D$11),'Wage Ceilings '!$C$7+SUMIF('Wage Ceilings '!$B$8:'Wage Ceilings '!$B$11,"&lt;="&amp;$F$15,'Wage Ceilings '!$D$8:'Wage Ceilings '!$D$11),$F29)</f>
        <v>0</v>
      </c>
      <c r="AA29" s="91" cm="1">
        <f t="array" ref="AA29">INDEX(Appendix!$G$4:$J$8,_xlfn.IFS(Y29&lt;55,1,Y29&lt;60,2,Y29&lt;65,3,Y29&lt;70,4,TRUE,5),MATCH(YEAR($F$15),Appendix!$G$3:$L$3,0))</f>
        <v>0</v>
      </c>
      <c r="AB29" s="92">
        <f t="shared" si="0"/>
        <v>0</v>
      </c>
      <c r="AC29" s="89">
        <f t="shared" si="13"/>
        <v>122</v>
      </c>
      <c r="AD29" s="90">
        <f>IF($G29&gt;'Wage Ceilings '!$C$7+SUMIF('Wage Ceilings '!$B$8:'Wage Ceilings '!$B$11,"&lt;="&amp;$G$15,'Wage Ceilings '!$D$8:'Wage Ceilings '!$D$11),'Wage Ceilings '!$C$7+SUMIF('Wage Ceilings '!$B$8:'Wage Ceilings '!$B$11,"&lt;="&amp;$G$15,'Wage Ceilings '!$D$8:'Wage Ceilings '!$D$11),$G29)</f>
        <v>0</v>
      </c>
      <c r="AE29" s="91" cm="1">
        <f t="array" ref="AE29">INDEX(Appendix!$G$4:$J$8,_xlfn.IFS(AC29&lt;55,1,AC29&lt;60,2,AC29&lt;65,3,AC29&lt;70,4,TRUE,5),MATCH(YEAR($F$15),Appendix!$G$3:$L$3,0))</f>
        <v>0</v>
      </c>
      <c r="AF29" s="92">
        <f t="shared" si="1"/>
        <v>0</v>
      </c>
      <c r="AG29" s="89">
        <f t="shared" si="14"/>
        <v>122</v>
      </c>
      <c r="AH29" s="90">
        <f>IF($H29&gt;'Wage Ceilings '!$C$7+SUMIF('Wage Ceilings '!$B$8:'Wage Ceilings '!$B$11,"&lt;="&amp;$H$15,'Wage Ceilings '!$D$8:'Wage Ceilings '!$D$11),'Wage Ceilings '!$C$7+SUMIF('Wage Ceilings '!$B$8:'Wage Ceilings '!$B$11,"&lt;="&amp;$H$15,'Wage Ceilings '!$D$8:'Wage Ceilings '!$D$11),$H29)</f>
        <v>0</v>
      </c>
      <c r="AI29" s="91" cm="1">
        <f t="array" ref="AI29">INDEX(Appendix!$G$4:$J$8,_xlfn.IFS(AG29&lt;55,1,AG29&lt;60,2,AG29&lt;65,3,AG29&lt;70,4,TRUE,5),MATCH(YEAR($F$15),Appendix!$G$3:$L$3,0))</f>
        <v>0</v>
      </c>
      <c r="AJ29" s="92">
        <f t="shared" si="2"/>
        <v>0</v>
      </c>
      <c r="AK29" s="89">
        <f t="shared" si="15"/>
        <v>122</v>
      </c>
      <c r="AL29" s="90">
        <f>IF($I29&gt;'Wage Ceilings '!$C$7+SUMIF('Wage Ceilings '!$B$8:'Wage Ceilings '!$B$11,"&lt;="&amp;$I$15,'Wage Ceilings '!$D$8:'Wage Ceilings '!$D$11),'Wage Ceilings '!$C$7+SUMIF('Wage Ceilings '!$B$8:'Wage Ceilings '!$B$11,"&lt;="&amp;$I$15,'Wage Ceilings '!$D$8:'Wage Ceilings '!$D$11),$I29)</f>
        <v>0</v>
      </c>
      <c r="AM29" s="91" cm="1">
        <f t="array" ref="AM29">INDEX(Appendix!$G$4:$J$8,_xlfn.IFS(AK29&lt;55,1,AK29&lt;60,2,AK29&lt;65,3,AK29&lt;70,4,TRUE,5),MATCH(YEAR($F$15),Appendix!$G$3:$L$3,0))</f>
        <v>0</v>
      </c>
      <c r="AN29" s="92">
        <f t="shared" si="3"/>
        <v>0</v>
      </c>
      <c r="AO29" s="89">
        <f t="shared" si="16"/>
        <v>122</v>
      </c>
      <c r="AP29" s="90">
        <f>IF($J29&gt;'Wage Ceilings '!$C$7+SUMIF('Wage Ceilings '!$B$8:'Wage Ceilings '!$B$11,"&lt;="&amp;$J$15,'Wage Ceilings '!$D$8:'Wage Ceilings '!$D$11),'Wage Ceilings '!$C$7+SUMIF('Wage Ceilings '!$B$8:'Wage Ceilings '!$B$11,"&lt;="&amp;$J$15,'Wage Ceilings '!$D$8:'Wage Ceilings '!$D$11),$J29)</f>
        <v>0</v>
      </c>
      <c r="AQ29" s="91" cm="1">
        <f t="array" ref="AQ29">INDEX(Appendix!$G$4:$J$8,_xlfn.IFS(AO29&lt;55,1,AO29&lt;60,2,AO29&lt;65,3,AO29&lt;70,4,TRUE,5),MATCH(YEAR($F$15),Appendix!$G$3:$L$3,0))</f>
        <v>0</v>
      </c>
      <c r="AR29" s="92">
        <f t="shared" si="4"/>
        <v>0</v>
      </c>
      <c r="AS29" s="89">
        <f t="shared" si="31"/>
        <v>122</v>
      </c>
      <c r="AT29" s="90">
        <f>IF($K29&gt;'Wage Ceilings '!$C$7+SUMIF('Wage Ceilings '!$B$8:'Wage Ceilings '!$B$11,"&lt;="&amp;$K$15,'Wage Ceilings '!$D$8:'Wage Ceilings '!$D$11),'Wage Ceilings '!$C$7+SUMIF('Wage Ceilings '!$B$8:'Wage Ceilings '!$B$11,"&lt;="&amp;$K$15,'Wage Ceilings '!$D$8:'Wage Ceilings '!$D$11),$K29)</f>
        <v>0</v>
      </c>
      <c r="AU29" s="91" cm="1">
        <f t="array" ref="AU29">INDEX(Appendix!$G$4:$J$8,_xlfn.IFS(AS29&lt;55,1,AS29&lt;60,2,AS29&lt;65,3,AS29&lt;70,4,TRUE,5),MATCH(YEAR($F$15),Appendix!$G$3:$L$3,0))</f>
        <v>0</v>
      </c>
      <c r="AV29" s="92">
        <f t="shared" si="5"/>
        <v>0</v>
      </c>
      <c r="AW29" s="89" t="str">
        <f t="shared" si="17"/>
        <v>NA</v>
      </c>
      <c r="AX29" s="92">
        <f>IF(L29&gt;=('Wage Ceilings '!$C$3-SUM(Z29,AD29,AH29,AL29,AP29,AT29,BB29,BF29,BJ29,BN29,BR29,BV29)),('Wage Ceilings '!$C$3-SUM(Z29,AD29,AH29,AL29,AP29,AT29,BB29,BF29,BJ29,BN29,BR29,BV29)),L29)</f>
        <v>0</v>
      </c>
      <c r="AY29" s="91" cm="1">
        <f t="array" ref="AY29">INDEX(Appendix!$G$4:$J$8,_xlfn.IFS(AW29&lt;55,1,AW29&lt;60,2,AW29&lt;65,3,AW29&lt;70,4,TRUE,5),MATCH(YEAR($F$15),Appendix!$G$3:$L$3,0))</f>
        <v>0</v>
      </c>
      <c r="AZ29" s="92">
        <f t="shared" si="6"/>
        <v>0</v>
      </c>
      <c r="BA29" s="89">
        <f t="shared" si="18"/>
        <v>122</v>
      </c>
      <c r="BB29" s="90">
        <f>IF($M29&gt;'Wage Ceilings '!$C$7+SUMIF('Wage Ceilings '!$B$8:'Wage Ceilings '!$B$11,"&lt;="&amp;$M$15,'Wage Ceilings '!$D$8:'Wage Ceilings '!$D$11),'Wage Ceilings '!$C$7+SUMIF('Wage Ceilings '!$B$8:'Wage Ceilings '!$B$11,"&lt;="&amp;$M$15,'Wage Ceilings '!$D$8:'Wage Ceilings '!$D$11),$M29)</f>
        <v>0</v>
      </c>
      <c r="BC29" s="91" cm="1">
        <f t="array" ref="BC29">INDEX(Appendix!$G$4:$J$8,_xlfn.IFS(BA29&lt;55,1,BA29&lt;60,2,BA29&lt;65,3,BA29&lt;70,4,TRUE,5),MATCH(YEAR($F$15),Appendix!$G$3:$L$3,0))</f>
        <v>0</v>
      </c>
      <c r="BD29" s="92">
        <f t="shared" si="19"/>
        <v>0</v>
      </c>
      <c r="BE29" s="89">
        <f t="shared" si="20"/>
        <v>122</v>
      </c>
      <c r="BF29" s="90">
        <f>IF($N29&gt;'Wage Ceilings '!$C$7+SUMIF('Wage Ceilings '!$B$8:'Wage Ceilings '!$B$11,"&lt;="&amp;$N$15,'Wage Ceilings '!$D$8:'Wage Ceilings '!$D$11),'Wage Ceilings '!$C$7+SUMIF('Wage Ceilings '!$B$8:'Wage Ceilings '!$B$11,"&lt;="&amp;$N$15,'Wage Ceilings '!$D$8:'Wage Ceilings '!$D$11),$N29)</f>
        <v>0</v>
      </c>
      <c r="BG29" s="91" cm="1">
        <f t="array" ref="BG29">INDEX(Appendix!$G$4:$J$8,_xlfn.IFS(BE29&lt;55,1,BE29&lt;60,2,BE29&lt;65,3,BE29&lt;70,4,TRUE,5),MATCH(YEAR($F$15),Appendix!$G$3:$L$3,0))</f>
        <v>0</v>
      </c>
      <c r="BH29" s="92">
        <f t="shared" si="7"/>
        <v>0</v>
      </c>
      <c r="BI29" s="89">
        <f t="shared" si="21"/>
        <v>122</v>
      </c>
      <c r="BJ29" s="90">
        <f>IF($O29&gt;'Wage Ceilings '!$C$7+SUMIF('Wage Ceilings '!$B$8:'Wage Ceilings '!$B$11,"&lt;="&amp;$O$15,'Wage Ceilings '!$D$8:'Wage Ceilings '!$D$11),'Wage Ceilings '!$C$7+SUMIF('Wage Ceilings '!$B$8:'Wage Ceilings '!$B$11,"&lt;="&amp;$O$15,'Wage Ceilings '!$D$8:'Wage Ceilings '!$D$11),$O29)</f>
        <v>0</v>
      </c>
      <c r="BK29" s="91" cm="1">
        <f t="array" ref="BK29">INDEX(Appendix!$G$4:$J$8,_xlfn.IFS(BI29&lt;55,1,BI29&lt;60,2,BI29&lt;65,3,BI29&lt;70,4,TRUE,5),MATCH(YEAR($F$15),Appendix!$G$3:$L$3,0))</f>
        <v>0</v>
      </c>
      <c r="BL29" s="92">
        <f t="shared" si="8"/>
        <v>0</v>
      </c>
      <c r="BM29" s="89">
        <f t="shared" si="22"/>
        <v>122</v>
      </c>
      <c r="BN29" s="90">
        <f>IF($P29&gt;'Wage Ceilings '!$C$7+SUMIF('Wage Ceilings '!$B$8:'Wage Ceilings '!$B$11,"&lt;="&amp;$P$15,'Wage Ceilings '!$D$8:'Wage Ceilings '!$D$11),'Wage Ceilings '!$C$7+SUMIF('Wage Ceilings '!$B$8:'Wage Ceilings '!$B$11,"&lt;="&amp;$P$15,'Wage Ceilings '!$D$8:'Wage Ceilings '!$D$11),$P29)</f>
        <v>0</v>
      </c>
      <c r="BO29" s="91" cm="1">
        <f t="array" ref="BO29">INDEX(Appendix!$G$4:$J$8,_xlfn.IFS(BM29&lt;55,1,BM29&lt;60,2,BM29&lt;65,3,BM29&lt;70,4,TRUE,5),MATCH(YEAR($F$15),Appendix!$G$3:$L$3,0))</f>
        <v>0</v>
      </c>
      <c r="BP29" s="92">
        <f t="shared" si="9"/>
        <v>0</v>
      </c>
      <c r="BQ29" s="89">
        <f t="shared" si="23"/>
        <v>122</v>
      </c>
      <c r="BR29" s="90">
        <f>IF($Q29&gt;'Wage Ceilings '!$C$7+SUMIF('Wage Ceilings '!$B$8:'Wage Ceilings '!$B$11,"&lt;="&amp;$Q$15,'Wage Ceilings '!$D$8:'Wage Ceilings '!$D$11),'Wage Ceilings '!$C$7+SUMIF('Wage Ceilings '!$B$8:'Wage Ceilings '!$B$11,"&lt;="&amp;$Q$15,'Wage Ceilings '!$D$8:'Wage Ceilings '!$D$11),$Q29)</f>
        <v>0</v>
      </c>
      <c r="BS29" s="91" cm="1">
        <f t="array" ref="BS29">INDEX(Appendix!$G$4:$J$8,_xlfn.IFS(BQ29&lt;55,1,BQ29&lt;60,2,BQ29&lt;65,3,BQ29&lt;70,4,TRUE,5),MATCH(YEAR($F$15),Appendix!$G$3:$L$3,0))</f>
        <v>0</v>
      </c>
      <c r="BT29" s="92">
        <f t="shared" si="10"/>
        <v>0</v>
      </c>
      <c r="BU29" s="89">
        <f t="shared" si="24"/>
        <v>122</v>
      </c>
      <c r="BV29" s="90">
        <f>IF($R29&gt;'Wage Ceilings '!$C$7+SUMIF('Wage Ceilings '!$B$8:'Wage Ceilings '!$B$11,"&lt;="&amp;$R$15,'Wage Ceilings '!$D$8:'Wage Ceilings '!$D$11),'Wage Ceilings '!$C$7+SUMIF('Wage Ceilings '!$B$8:'Wage Ceilings '!$B$11,"&lt;="&amp;$R$15,'Wage Ceilings '!$D$8:'Wage Ceilings '!$D$11),$R29)</f>
        <v>0</v>
      </c>
      <c r="BW29" s="91" cm="1">
        <f t="array" ref="BW29">INDEX(Appendix!$G$4:$J$8,_xlfn.IFS(BU29&lt;55,1,BU29&lt;60,2,BU29&lt;65,3,BU29&lt;70,4,TRUE,5),MATCH(YEAR($F$15),Appendix!$G$3:$L$3,0))</f>
        <v>0</v>
      </c>
      <c r="BX29" s="92">
        <f t="shared" si="11"/>
        <v>0</v>
      </c>
      <c r="BY29" s="89" t="str">
        <f t="shared" si="25"/>
        <v>NA</v>
      </c>
      <c r="BZ29" s="92">
        <f>IF(S29&gt;=('Wage Ceilings '!$C$3-SUM(Z29,AD29,AH29,AL29,AP29,AX29,AT29,BB29,BF29,BJ29,BN29,BR29,BV29)),('Wage Ceilings '!$C$3-SUM(Z29,AD29,AH29,AL29,AP29,AX29,AT29,BB29,BF29,BJ29,BN29,BR29,BV29)),S29)</f>
        <v>0</v>
      </c>
      <c r="CA29" s="91" cm="1">
        <f t="array" ref="CA29">INDEX(Appendix!$G$4:$J$8,_xlfn.IFS(BY29&lt;55,1,BY29&lt;60,2,BY29&lt;65,3,BY29&lt;70,4,TRUE,5),MATCH(YEAR($F$15),Appendix!$G$3:$L$3,0))</f>
        <v>0</v>
      </c>
      <c r="CB29" s="92">
        <f t="shared" si="32"/>
        <v>0</v>
      </c>
      <c r="CC29" s="99"/>
    </row>
    <row r="30" spans="1:81" x14ac:dyDescent="0.2">
      <c r="A30" s="64" t="s">
        <v>30</v>
      </c>
      <c r="B30" s="65"/>
      <c r="C30" s="65"/>
      <c r="D30" s="66"/>
      <c r="E30" s="66"/>
      <c r="F30" s="67"/>
      <c r="G30" s="67"/>
      <c r="H30" s="67"/>
      <c r="I30" s="67"/>
      <c r="J30" s="67"/>
      <c r="K30" s="67"/>
      <c r="L30" s="67"/>
      <c r="M30" s="67"/>
      <c r="N30" s="67"/>
      <c r="O30" s="67"/>
      <c r="P30" s="67"/>
      <c r="Q30" s="67"/>
      <c r="R30" s="67"/>
      <c r="S30" s="67"/>
      <c r="T30" s="57">
        <f t="shared" si="26"/>
        <v>0</v>
      </c>
      <c r="U30" s="57">
        <f t="shared" si="27"/>
        <v>0</v>
      </c>
      <c r="V30" s="58">
        <f t="shared" si="28"/>
        <v>0</v>
      </c>
      <c r="W30" s="58">
        <f t="shared" si="29"/>
        <v>0</v>
      </c>
      <c r="X30" s="58">
        <f t="shared" si="30"/>
        <v>0</v>
      </c>
      <c r="Y30" s="89">
        <f t="shared" si="12"/>
        <v>121</v>
      </c>
      <c r="Z30" s="90">
        <f>IF($F30&gt;'Wage Ceilings '!$C$7+SUMIF('Wage Ceilings '!$B$8:'Wage Ceilings '!$B$11,"&lt;="&amp;$F$15,'Wage Ceilings '!$D$8:'Wage Ceilings '!$D$11),'Wage Ceilings '!$C$7+SUMIF('Wage Ceilings '!$B$8:'Wage Ceilings '!$B$11,"&lt;="&amp;$F$15,'Wage Ceilings '!$D$8:'Wage Ceilings '!$D$11),$F30)</f>
        <v>0</v>
      </c>
      <c r="AA30" s="91" cm="1">
        <f t="array" ref="AA30">INDEX(Appendix!$G$4:$J$8,_xlfn.IFS(Y30&lt;55,1,Y30&lt;60,2,Y30&lt;65,3,Y30&lt;70,4,TRUE,5),MATCH(YEAR($F$15),Appendix!$G$3:$L$3,0))</f>
        <v>0</v>
      </c>
      <c r="AB30" s="92">
        <f t="shared" si="0"/>
        <v>0</v>
      </c>
      <c r="AC30" s="89">
        <f t="shared" si="13"/>
        <v>122</v>
      </c>
      <c r="AD30" s="90">
        <f>IF($G30&gt;'Wage Ceilings '!$C$7+SUMIF('Wage Ceilings '!$B$8:'Wage Ceilings '!$B$11,"&lt;="&amp;$G$15,'Wage Ceilings '!$D$8:'Wage Ceilings '!$D$11),'Wage Ceilings '!$C$7+SUMIF('Wage Ceilings '!$B$8:'Wage Ceilings '!$B$11,"&lt;="&amp;$G$15,'Wage Ceilings '!$D$8:'Wage Ceilings '!$D$11),$G30)</f>
        <v>0</v>
      </c>
      <c r="AE30" s="91" cm="1">
        <f t="array" ref="AE30">INDEX(Appendix!$G$4:$J$8,_xlfn.IFS(AC30&lt;55,1,AC30&lt;60,2,AC30&lt;65,3,AC30&lt;70,4,TRUE,5),MATCH(YEAR($F$15),Appendix!$G$3:$L$3,0))</f>
        <v>0</v>
      </c>
      <c r="AF30" s="92">
        <f t="shared" si="1"/>
        <v>0</v>
      </c>
      <c r="AG30" s="89">
        <f t="shared" si="14"/>
        <v>122</v>
      </c>
      <c r="AH30" s="90">
        <f>IF($H30&gt;'Wage Ceilings '!$C$7+SUMIF('Wage Ceilings '!$B$8:'Wage Ceilings '!$B$11,"&lt;="&amp;$H$15,'Wage Ceilings '!$D$8:'Wage Ceilings '!$D$11),'Wage Ceilings '!$C$7+SUMIF('Wage Ceilings '!$B$8:'Wage Ceilings '!$B$11,"&lt;="&amp;$H$15,'Wage Ceilings '!$D$8:'Wage Ceilings '!$D$11),$H30)</f>
        <v>0</v>
      </c>
      <c r="AI30" s="91" cm="1">
        <f t="array" ref="AI30">INDEX(Appendix!$G$4:$J$8,_xlfn.IFS(AG30&lt;55,1,AG30&lt;60,2,AG30&lt;65,3,AG30&lt;70,4,TRUE,5),MATCH(YEAR($F$15),Appendix!$G$3:$L$3,0))</f>
        <v>0</v>
      </c>
      <c r="AJ30" s="92">
        <f t="shared" si="2"/>
        <v>0</v>
      </c>
      <c r="AK30" s="89">
        <f t="shared" si="15"/>
        <v>122</v>
      </c>
      <c r="AL30" s="90">
        <f>IF($I30&gt;'Wage Ceilings '!$C$7+SUMIF('Wage Ceilings '!$B$8:'Wage Ceilings '!$B$11,"&lt;="&amp;$I$15,'Wage Ceilings '!$D$8:'Wage Ceilings '!$D$11),'Wage Ceilings '!$C$7+SUMIF('Wage Ceilings '!$B$8:'Wage Ceilings '!$B$11,"&lt;="&amp;$I$15,'Wage Ceilings '!$D$8:'Wage Ceilings '!$D$11),$I30)</f>
        <v>0</v>
      </c>
      <c r="AM30" s="91" cm="1">
        <f t="array" ref="AM30">INDEX(Appendix!$G$4:$J$8,_xlfn.IFS(AK30&lt;55,1,AK30&lt;60,2,AK30&lt;65,3,AK30&lt;70,4,TRUE,5),MATCH(YEAR($F$15),Appendix!$G$3:$L$3,0))</f>
        <v>0</v>
      </c>
      <c r="AN30" s="92">
        <f t="shared" si="3"/>
        <v>0</v>
      </c>
      <c r="AO30" s="89">
        <f t="shared" si="16"/>
        <v>122</v>
      </c>
      <c r="AP30" s="90">
        <f>IF($J30&gt;'Wage Ceilings '!$C$7+SUMIF('Wage Ceilings '!$B$8:'Wage Ceilings '!$B$11,"&lt;="&amp;$J$15,'Wage Ceilings '!$D$8:'Wage Ceilings '!$D$11),'Wage Ceilings '!$C$7+SUMIF('Wage Ceilings '!$B$8:'Wage Ceilings '!$B$11,"&lt;="&amp;$J$15,'Wage Ceilings '!$D$8:'Wage Ceilings '!$D$11),$J30)</f>
        <v>0</v>
      </c>
      <c r="AQ30" s="91" cm="1">
        <f t="array" ref="AQ30">INDEX(Appendix!$G$4:$J$8,_xlfn.IFS(AO30&lt;55,1,AO30&lt;60,2,AO30&lt;65,3,AO30&lt;70,4,TRUE,5),MATCH(YEAR($F$15),Appendix!$G$3:$L$3,0))</f>
        <v>0</v>
      </c>
      <c r="AR30" s="92">
        <f t="shared" si="4"/>
        <v>0</v>
      </c>
      <c r="AS30" s="89">
        <f t="shared" si="31"/>
        <v>122</v>
      </c>
      <c r="AT30" s="90">
        <f>IF($K30&gt;'Wage Ceilings '!$C$7+SUMIF('Wage Ceilings '!$B$8:'Wage Ceilings '!$B$11,"&lt;="&amp;$K$15,'Wage Ceilings '!$D$8:'Wage Ceilings '!$D$11),'Wage Ceilings '!$C$7+SUMIF('Wage Ceilings '!$B$8:'Wage Ceilings '!$B$11,"&lt;="&amp;$K$15,'Wage Ceilings '!$D$8:'Wage Ceilings '!$D$11),$K30)</f>
        <v>0</v>
      </c>
      <c r="AU30" s="91" cm="1">
        <f t="array" ref="AU30">INDEX(Appendix!$G$4:$J$8,_xlfn.IFS(AS30&lt;55,1,AS30&lt;60,2,AS30&lt;65,3,AS30&lt;70,4,TRUE,5),MATCH(YEAR($F$15),Appendix!$G$3:$L$3,0))</f>
        <v>0</v>
      </c>
      <c r="AV30" s="92">
        <f t="shared" si="5"/>
        <v>0</v>
      </c>
      <c r="AW30" s="89" t="str">
        <f t="shared" si="17"/>
        <v>NA</v>
      </c>
      <c r="AX30" s="92">
        <f>IF(L30&gt;=('Wage Ceilings '!$C$3-SUM(Z30,AD30,AH30,AL30,AP30,AT30,BB30,BF30,BJ30,BN30,BR30,BV30)),('Wage Ceilings '!$C$3-SUM(Z30,AD30,AH30,AL30,AP30,AT30,BB30,BF30,BJ30,BN30,BR30,BV30)),L30)</f>
        <v>0</v>
      </c>
      <c r="AY30" s="91" cm="1">
        <f t="array" ref="AY30">INDEX(Appendix!$G$4:$J$8,_xlfn.IFS(AW30&lt;55,1,AW30&lt;60,2,AW30&lt;65,3,AW30&lt;70,4,TRUE,5),MATCH(YEAR($F$15),Appendix!$G$3:$L$3,0))</f>
        <v>0</v>
      </c>
      <c r="AZ30" s="92">
        <f t="shared" si="6"/>
        <v>0</v>
      </c>
      <c r="BA30" s="89">
        <f t="shared" si="18"/>
        <v>122</v>
      </c>
      <c r="BB30" s="90">
        <f>IF($M30&gt;'Wage Ceilings '!$C$7+SUMIF('Wage Ceilings '!$B$8:'Wage Ceilings '!$B$11,"&lt;="&amp;$M$15,'Wage Ceilings '!$D$8:'Wage Ceilings '!$D$11),'Wage Ceilings '!$C$7+SUMIF('Wage Ceilings '!$B$8:'Wage Ceilings '!$B$11,"&lt;="&amp;$M$15,'Wage Ceilings '!$D$8:'Wage Ceilings '!$D$11),$M30)</f>
        <v>0</v>
      </c>
      <c r="BC30" s="91" cm="1">
        <f t="array" ref="BC30">INDEX(Appendix!$G$4:$J$8,_xlfn.IFS(BA30&lt;55,1,BA30&lt;60,2,BA30&lt;65,3,BA30&lt;70,4,TRUE,5),MATCH(YEAR($F$15),Appendix!$G$3:$L$3,0))</f>
        <v>0</v>
      </c>
      <c r="BD30" s="92">
        <f t="shared" si="19"/>
        <v>0</v>
      </c>
      <c r="BE30" s="89">
        <f t="shared" si="20"/>
        <v>122</v>
      </c>
      <c r="BF30" s="90">
        <f>IF($N30&gt;'Wage Ceilings '!$C$7+SUMIF('Wage Ceilings '!$B$8:'Wage Ceilings '!$B$11,"&lt;="&amp;$N$15,'Wage Ceilings '!$D$8:'Wage Ceilings '!$D$11),'Wage Ceilings '!$C$7+SUMIF('Wage Ceilings '!$B$8:'Wage Ceilings '!$B$11,"&lt;="&amp;$N$15,'Wage Ceilings '!$D$8:'Wage Ceilings '!$D$11),$N30)</f>
        <v>0</v>
      </c>
      <c r="BG30" s="91" cm="1">
        <f t="array" ref="BG30">INDEX(Appendix!$G$4:$J$8,_xlfn.IFS(BE30&lt;55,1,BE30&lt;60,2,BE30&lt;65,3,BE30&lt;70,4,TRUE,5),MATCH(YEAR($F$15),Appendix!$G$3:$L$3,0))</f>
        <v>0</v>
      </c>
      <c r="BH30" s="92">
        <f t="shared" si="7"/>
        <v>0</v>
      </c>
      <c r="BI30" s="89">
        <f t="shared" si="21"/>
        <v>122</v>
      </c>
      <c r="BJ30" s="90">
        <f>IF($O30&gt;'Wage Ceilings '!$C$7+SUMIF('Wage Ceilings '!$B$8:'Wage Ceilings '!$B$11,"&lt;="&amp;$O$15,'Wage Ceilings '!$D$8:'Wage Ceilings '!$D$11),'Wage Ceilings '!$C$7+SUMIF('Wage Ceilings '!$B$8:'Wage Ceilings '!$B$11,"&lt;="&amp;$O$15,'Wage Ceilings '!$D$8:'Wage Ceilings '!$D$11),$O30)</f>
        <v>0</v>
      </c>
      <c r="BK30" s="91" cm="1">
        <f t="array" ref="BK30">INDEX(Appendix!$G$4:$J$8,_xlfn.IFS(BI30&lt;55,1,BI30&lt;60,2,BI30&lt;65,3,BI30&lt;70,4,TRUE,5),MATCH(YEAR($F$15),Appendix!$G$3:$L$3,0))</f>
        <v>0</v>
      </c>
      <c r="BL30" s="92">
        <f t="shared" si="8"/>
        <v>0</v>
      </c>
      <c r="BM30" s="89">
        <f t="shared" si="22"/>
        <v>122</v>
      </c>
      <c r="BN30" s="90">
        <f>IF($P30&gt;'Wage Ceilings '!$C$7+SUMIF('Wage Ceilings '!$B$8:'Wage Ceilings '!$B$11,"&lt;="&amp;$P$15,'Wage Ceilings '!$D$8:'Wage Ceilings '!$D$11),'Wage Ceilings '!$C$7+SUMIF('Wage Ceilings '!$B$8:'Wage Ceilings '!$B$11,"&lt;="&amp;$P$15,'Wage Ceilings '!$D$8:'Wage Ceilings '!$D$11),$P30)</f>
        <v>0</v>
      </c>
      <c r="BO30" s="91" cm="1">
        <f t="array" ref="BO30">INDEX(Appendix!$G$4:$J$8,_xlfn.IFS(BM30&lt;55,1,BM30&lt;60,2,BM30&lt;65,3,BM30&lt;70,4,TRUE,5),MATCH(YEAR($F$15),Appendix!$G$3:$L$3,0))</f>
        <v>0</v>
      </c>
      <c r="BP30" s="92">
        <f t="shared" si="9"/>
        <v>0</v>
      </c>
      <c r="BQ30" s="89">
        <f t="shared" si="23"/>
        <v>122</v>
      </c>
      <c r="BR30" s="90">
        <f>IF($Q30&gt;'Wage Ceilings '!$C$7+SUMIF('Wage Ceilings '!$B$8:'Wage Ceilings '!$B$11,"&lt;="&amp;$Q$15,'Wage Ceilings '!$D$8:'Wage Ceilings '!$D$11),'Wage Ceilings '!$C$7+SUMIF('Wage Ceilings '!$B$8:'Wage Ceilings '!$B$11,"&lt;="&amp;$Q$15,'Wage Ceilings '!$D$8:'Wage Ceilings '!$D$11),$Q30)</f>
        <v>0</v>
      </c>
      <c r="BS30" s="91" cm="1">
        <f t="array" ref="BS30">INDEX(Appendix!$G$4:$J$8,_xlfn.IFS(BQ30&lt;55,1,BQ30&lt;60,2,BQ30&lt;65,3,BQ30&lt;70,4,TRUE,5),MATCH(YEAR($F$15),Appendix!$G$3:$L$3,0))</f>
        <v>0</v>
      </c>
      <c r="BT30" s="92">
        <f t="shared" si="10"/>
        <v>0</v>
      </c>
      <c r="BU30" s="89">
        <f t="shared" si="24"/>
        <v>122</v>
      </c>
      <c r="BV30" s="90">
        <f>IF($R30&gt;'Wage Ceilings '!$C$7+SUMIF('Wage Ceilings '!$B$8:'Wage Ceilings '!$B$11,"&lt;="&amp;$R$15,'Wage Ceilings '!$D$8:'Wage Ceilings '!$D$11),'Wage Ceilings '!$C$7+SUMIF('Wage Ceilings '!$B$8:'Wage Ceilings '!$B$11,"&lt;="&amp;$R$15,'Wage Ceilings '!$D$8:'Wage Ceilings '!$D$11),$R30)</f>
        <v>0</v>
      </c>
      <c r="BW30" s="91" cm="1">
        <f t="array" ref="BW30">INDEX(Appendix!$G$4:$J$8,_xlfn.IFS(BU30&lt;55,1,BU30&lt;60,2,BU30&lt;65,3,BU30&lt;70,4,TRUE,5),MATCH(YEAR($F$15),Appendix!$G$3:$L$3,0))</f>
        <v>0</v>
      </c>
      <c r="BX30" s="92">
        <f t="shared" si="11"/>
        <v>0</v>
      </c>
      <c r="BY30" s="89" t="str">
        <f t="shared" si="25"/>
        <v>NA</v>
      </c>
      <c r="BZ30" s="92">
        <f>IF(S30&gt;=('Wage Ceilings '!$C$3-SUM(Z30,AD30,AH30,AL30,AP30,AX30,AT30,BB30,BF30,BJ30,BN30,BR30,BV30)),('Wage Ceilings '!$C$3-SUM(Z30,AD30,AH30,AL30,AP30,AX30,AT30,BB30,BF30,BJ30,BN30,BR30,BV30)),S30)</f>
        <v>0</v>
      </c>
      <c r="CA30" s="91" cm="1">
        <f t="array" ref="CA30">INDEX(Appendix!$G$4:$J$8,_xlfn.IFS(BY30&lt;55,1,BY30&lt;60,2,BY30&lt;65,3,BY30&lt;70,4,TRUE,5),MATCH(YEAR($F$15),Appendix!$G$3:$L$3,0))</f>
        <v>0</v>
      </c>
      <c r="CB30" s="92">
        <f t="shared" si="32"/>
        <v>0</v>
      </c>
      <c r="CC30" s="99"/>
    </row>
    <row r="31" spans="1:81" x14ac:dyDescent="0.2">
      <c r="A31" s="64" t="s">
        <v>31</v>
      </c>
      <c r="B31" s="65"/>
      <c r="C31" s="65"/>
      <c r="D31" s="66"/>
      <c r="E31" s="66"/>
      <c r="F31" s="67"/>
      <c r="G31" s="67"/>
      <c r="H31" s="67"/>
      <c r="I31" s="67"/>
      <c r="J31" s="67"/>
      <c r="K31" s="67"/>
      <c r="L31" s="67"/>
      <c r="M31" s="67"/>
      <c r="N31" s="67"/>
      <c r="O31" s="67"/>
      <c r="P31" s="67"/>
      <c r="Q31" s="67"/>
      <c r="R31" s="67"/>
      <c r="S31" s="67"/>
      <c r="T31" s="57">
        <f t="shared" si="26"/>
        <v>0</v>
      </c>
      <c r="U31" s="57">
        <f t="shared" si="27"/>
        <v>0</v>
      </c>
      <c r="V31" s="58">
        <f t="shared" si="28"/>
        <v>0</v>
      </c>
      <c r="W31" s="58">
        <f t="shared" si="29"/>
        <v>0</v>
      </c>
      <c r="X31" s="58">
        <f t="shared" si="30"/>
        <v>0</v>
      </c>
      <c r="Y31" s="89">
        <f t="shared" si="12"/>
        <v>121</v>
      </c>
      <c r="Z31" s="90">
        <f>IF($F31&gt;'Wage Ceilings '!$C$7+SUMIF('Wage Ceilings '!$B$8:'Wage Ceilings '!$B$11,"&lt;="&amp;$F$15,'Wage Ceilings '!$D$8:'Wage Ceilings '!$D$11),'Wage Ceilings '!$C$7+SUMIF('Wage Ceilings '!$B$8:'Wage Ceilings '!$B$11,"&lt;="&amp;$F$15,'Wage Ceilings '!$D$8:'Wage Ceilings '!$D$11),$F31)</f>
        <v>0</v>
      </c>
      <c r="AA31" s="91" cm="1">
        <f t="array" ref="AA31">INDEX(Appendix!$G$4:$J$8,_xlfn.IFS(Y31&lt;55,1,Y31&lt;60,2,Y31&lt;65,3,Y31&lt;70,4,TRUE,5),MATCH(YEAR($F$15),Appendix!$G$3:$L$3,0))</f>
        <v>0</v>
      </c>
      <c r="AB31" s="92">
        <f t="shared" si="0"/>
        <v>0</v>
      </c>
      <c r="AC31" s="89">
        <f t="shared" si="13"/>
        <v>122</v>
      </c>
      <c r="AD31" s="90">
        <f>IF($G31&gt;'Wage Ceilings '!$C$7+SUMIF('Wage Ceilings '!$B$8:'Wage Ceilings '!$B$11,"&lt;="&amp;$G$15,'Wage Ceilings '!$D$8:'Wage Ceilings '!$D$11),'Wage Ceilings '!$C$7+SUMIF('Wage Ceilings '!$B$8:'Wage Ceilings '!$B$11,"&lt;="&amp;$G$15,'Wage Ceilings '!$D$8:'Wage Ceilings '!$D$11),$G31)</f>
        <v>0</v>
      </c>
      <c r="AE31" s="91" cm="1">
        <f t="array" ref="AE31">INDEX(Appendix!$G$4:$J$8,_xlfn.IFS(AC31&lt;55,1,AC31&lt;60,2,AC31&lt;65,3,AC31&lt;70,4,TRUE,5),MATCH(YEAR($F$15),Appendix!$G$3:$L$3,0))</f>
        <v>0</v>
      </c>
      <c r="AF31" s="92">
        <f t="shared" si="1"/>
        <v>0</v>
      </c>
      <c r="AG31" s="89">
        <f t="shared" si="14"/>
        <v>122</v>
      </c>
      <c r="AH31" s="90">
        <f>IF($H31&gt;'Wage Ceilings '!$C$7+SUMIF('Wage Ceilings '!$B$8:'Wage Ceilings '!$B$11,"&lt;="&amp;$H$15,'Wage Ceilings '!$D$8:'Wage Ceilings '!$D$11),'Wage Ceilings '!$C$7+SUMIF('Wage Ceilings '!$B$8:'Wage Ceilings '!$B$11,"&lt;="&amp;$H$15,'Wage Ceilings '!$D$8:'Wage Ceilings '!$D$11),$H31)</f>
        <v>0</v>
      </c>
      <c r="AI31" s="91" cm="1">
        <f t="array" ref="AI31">INDEX(Appendix!$G$4:$J$8,_xlfn.IFS(AG31&lt;55,1,AG31&lt;60,2,AG31&lt;65,3,AG31&lt;70,4,TRUE,5),MATCH(YEAR($F$15),Appendix!$G$3:$L$3,0))</f>
        <v>0</v>
      </c>
      <c r="AJ31" s="92">
        <f t="shared" si="2"/>
        <v>0</v>
      </c>
      <c r="AK31" s="89">
        <f t="shared" si="15"/>
        <v>122</v>
      </c>
      <c r="AL31" s="90">
        <f>IF($I31&gt;'Wage Ceilings '!$C$7+SUMIF('Wage Ceilings '!$B$8:'Wage Ceilings '!$B$11,"&lt;="&amp;$I$15,'Wage Ceilings '!$D$8:'Wage Ceilings '!$D$11),'Wage Ceilings '!$C$7+SUMIF('Wage Ceilings '!$B$8:'Wage Ceilings '!$B$11,"&lt;="&amp;$I$15,'Wage Ceilings '!$D$8:'Wage Ceilings '!$D$11),$I31)</f>
        <v>0</v>
      </c>
      <c r="AM31" s="91" cm="1">
        <f t="array" ref="AM31">INDEX(Appendix!$G$4:$J$8,_xlfn.IFS(AK31&lt;55,1,AK31&lt;60,2,AK31&lt;65,3,AK31&lt;70,4,TRUE,5),MATCH(YEAR($F$15),Appendix!$G$3:$L$3,0))</f>
        <v>0</v>
      </c>
      <c r="AN31" s="92">
        <f t="shared" si="3"/>
        <v>0</v>
      </c>
      <c r="AO31" s="89">
        <f t="shared" si="16"/>
        <v>122</v>
      </c>
      <c r="AP31" s="90">
        <f>IF($J31&gt;'Wage Ceilings '!$C$7+SUMIF('Wage Ceilings '!$B$8:'Wage Ceilings '!$B$11,"&lt;="&amp;$J$15,'Wage Ceilings '!$D$8:'Wage Ceilings '!$D$11),'Wage Ceilings '!$C$7+SUMIF('Wage Ceilings '!$B$8:'Wage Ceilings '!$B$11,"&lt;="&amp;$J$15,'Wage Ceilings '!$D$8:'Wage Ceilings '!$D$11),$J31)</f>
        <v>0</v>
      </c>
      <c r="AQ31" s="91" cm="1">
        <f t="array" ref="AQ31">INDEX(Appendix!$G$4:$J$8,_xlfn.IFS(AO31&lt;55,1,AO31&lt;60,2,AO31&lt;65,3,AO31&lt;70,4,TRUE,5),MATCH(YEAR($F$15),Appendix!$G$3:$L$3,0))</f>
        <v>0</v>
      </c>
      <c r="AR31" s="92">
        <f t="shared" si="4"/>
        <v>0</v>
      </c>
      <c r="AS31" s="89">
        <f t="shared" si="31"/>
        <v>122</v>
      </c>
      <c r="AT31" s="90">
        <f>IF($K31&gt;'Wage Ceilings '!$C$7+SUMIF('Wage Ceilings '!$B$8:'Wage Ceilings '!$B$11,"&lt;="&amp;$K$15,'Wage Ceilings '!$D$8:'Wage Ceilings '!$D$11),'Wage Ceilings '!$C$7+SUMIF('Wage Ceilings '!$B$8:'Wage Ceilings '!$B$11,"&lt;="&amp;$K$15,'Wage Ceilings '!$D$8:'Wage Ceilings '!$D$11),$K31)</f>
        <v>0</v>
      </c>
      <c r="AU31" s="91" cm="1">
        <f t="array" ref="AU31">INDEX(Appendix!$G$4:$J$8,_xlfn.IFS(AS31&lt;55,1,AS31&lt;60,2,AS31&lt;65,3,AS31&lt;70,4,TRUE,5),MATCH(YEAR($F$15),Appendix!$G$3:$L$3,0))</f>
        <v>0</v>
      </c>
      <c r="AV31" s="92">
        <f t="shared" si="5"/>
        <v>0</v>
      </c>
      <c r="AW31" s="89" t="str">
        <f t="shared" si="17"/>
        <v>NA</v>
      </c>
      <c r="AX31" s="92">
        <f>IF(L31&gt;=('Wage Ceilings '!$C$3-SUM(Z31,AD31,AH31,AL31,AP31,AT31,BB31,BF31,BJ31,BN31,BR31,BV31)),('Wage Ceilings '!$C$3-SUM(Z31,AD31,AH31,AL31,AP31,AT31,BB31,BF31,BJ31,BN31,BR31,BV31)),L31)</f>
        <v>0</v>
      </c>
      <c r="AY31" s="91" cm="1">
        <f t="array" ref="AY31">INDEX(Appendix!$G$4:$J$8,_xlfn.IFS(AW31&lt;55,1,AW31&lt;60,2,AW31&lt;65,3,AW31&lt;70,4,TRUE,5),MATCH(YEAR($F$15),Appendix!$G$3:$L$3,0))</f>
        <v>0</v>
      </c>
      <c r="AZ31" s="92">
        <f t="shared" si="6"/>
        <v>0</v>
      </c>
      <c r="BA31" s="89">
        <f t="shared" si="18"/>
        <v>122</v>
      </c>
      <c r="BB31" s="90">
        <f>IF($M31&gt;'Wage Ceilings '!$C$7+SUMIF('Wage Ceilings '!$B$8:'Wage Ceilings '!$B$11,"&lt;="&amp;$M$15,'Wage Ceilings '!$D$8:'Wage Ceilings '!$D$11),'Wage Ceilings '!$C$7+SUMIF('Wage Ceilings '!$B$8:'Wage Ceilings '!$B$11,"&lt;="&amp;$M$15,'Wage Ceilings '!$D$8:'Wage Ceilings '!$D$11),$M31)</f>
        <v>0</v>
      </c>
      <c r="BC31" s="91" cm="1">
        <f t="array" ref="BC31">INDEX(Appendix!$G$4:$J$8,_xlfn.IFS(BA31&lt;55,1,BA31&lt;60,2,BA31&lt;65,3,BA31&lt;70,4,TRUE,5),MATCH(YEAR($F$15),Appendix!$G$3:$L$3,0))</f>
        <v>0</v>
      </c>
      <c r="BD31" s="92">
        <f t="shared" si="19"/>
        <v>0</v>
      </c>
      <c r="BE31" s="89">
        <f t="shared" si="20"/>
        <v>122</v>
      </c>
      <c r="BF31" s="90">
        <f>IF($N31&gt;'Wage Ceilings '!$C$7+SUMIF('Wage Ceilings '!$B$8:'Wage Ceilings '!$B$11,"&lt;="&amp;$N$15,'Wage Ceilings '!$D$8:'Wage Ceilings '!$D$11),'Wage Ceilings '!$C$7+SUMIF('Wage Ceilings '!$B$8:'Wage Ceilings '!$B$11,"&lt;="&amp;$N$15,'Wage Ceilings '!$D$8:'Wage Ceilings '!$D$11),$N31)</f>
        <v>0</v>
      </c>
      <c r="BG31" s="91" cm="1">
        <f t="array" ref="BG31">INDEX(Appendix!$G$4:$J$8,_xlfn.IFS(BE31&lt;55,1,BE31&lt;60,2,BE31&lt;65,3,BE31&lt;70,4,TRUE,5),MATCH(YEAR($F$15),Appendix!$G$3:$L$3,0))</f>
        <v>0</v>
      </c>
      <c r="BH31" s="92">
        <f t="shared" si="7"/>
        <v>0</v>
      </c>
      <c r="BI31" s="89">
        <f t="shared" si="21"/>
        <v>122</v>
      </c>
      <c r="BJ31" s="90">
        <f>IF($O31&gt;'Wage Ceilings '!$C$7+SUMIF('Wage Ceilings '!$B$8:'Wage Ceilings '!$B$11,"&lt;="&amp;$O$15,'Wage Ceilings '!$D$8:'Wage Ceilings '!$D$11),'Wage Ceilings '!$C$7+SUMIF('Wage Ceilings '!$B$8:'Wage Ceilings '!$B$11,"&lt;="&amp;$O$15,'Wage Ceilings '!$D$8:'Wage Ceilings '!$D$11),$O31)</f>
        <v>0</v>
      </c>
      <c r="BK31" s="91" cm="1">
        <f t="array" ref="BK31">INDEX(Appendix!$G$4:$J$8,_xlfn.IFS(BI31&lt;55,1,BI31&lt;60,2,BI31&lt;65,3,BI31&lt;70,4,TRUE,5),MATCH(YEAR($F$15),Appendix!$G$3:$L$3,0))</f>
        <v>0</v>
      </c>
      <c r="BL31" s="92">
        <f t="shared" si="8"/>
        <v>0</v>
      </c>
      <c r="BM31" s="89">
        <f t="shared" si="22"/>
        <v>122</v>
      </c>
      <c r="BN31" s="90">
        <f>IF($P31&gt;'Wage Ceilings '!$C$7+SUMIF('Wage Ceilings '!$B$8:'Wage Ceilings '!$B$11,"&lt;="&amp;$P$15,'Wage Ceilings '!$D$8:'Wage Ceilings '!$D$11),'Wage Ceilings '!$C$7+SUMIF('Wage Ceilings '!$B$8:'Wage Ceilings '!$B$11,"&lt;="&amp;$P$15,'Wage Ceilings '!$D$8:'Wage Ceilings '!$D$11),$P31)</f>
        <v>0</v>
      </c>
      <c r="BO31" s="91" cm="1">
        <f t="array" ref="BO31">INDEX(Appendix!$G$4:$J$8,_xlfn.IFS(BM31&lt;55,1,BM31&lt;60,2,BM31&lt;65,3,BM31&lt;70,4,TRUE,5),MATCH(YEAR($F$15),Appendix!$G$3:$L$3,0))</f>
        <v>0</v>
      </c>
      <c r="BP31" s="92">
        <f t="shared" si="9"/>
        <v>0</v>
      </c>
      <c r="BQ31" s="89">
        <f t="shared" si="23"/>
        <v>122</v>
      </c>
      <c r="BR31" s="90">
        <f>IF($Q31&gt;'Wage Ceilings '!$C$7+SUMIF('Wage Ceilings '!$B$8:'Wage Ceilings '!$B$11,"&lt;="&amp;$Q$15,'Wage Ceilings '!$D$8:'Wage Ceilings '!$D$11),'Wage Ceilings '!$C$7+SUMIF('Wage Ceilings '!$B$8:'Wage Ceilings '!$B$11,"&lt;="&amp;$Q$15,'Wage Ceilings '!$D$8:'Wage Ceilings '!$D$11),$Q31)</f>
        <v>0</v>
      </c>
      <c r="BS31" s="91" cm="1">
        <f t="array" ref="BS31">INDEX(Appendix!$G$4:$J$8,_xlfn.IFS(BQ31&lt;55,1,BQ31&lt;60,2,BQ31&lt;65,3,BQ31&lt;70,4,TRUE,5),MATCH(YEAR($F$15),Appendix!$G$3:$L$3,0))</f>
        <v>0</v>
      </c>
      <c r="BT31" s="92">
        <f t="shared" si="10"/>
        <v>0</v>
      </c>
      <c r="BU31" s="89">
        <f t="shared" si="24"/>
        <v>122</v>
      </c>
      <c r="BV31" s="90">
        <f>IF($R31&gt;'Wage Ceilings '!$C$7+SUMIF('Wage Ceilings '!$B$8:'Wage Ceilings '!$B$11,"&lt;="&amp;$R$15,'Wage Ceilings '!$D$8:'Wage Ceilings '!$D$11),'Wage Ceilings '!$C$7+SUMIF('Wage Ceilings '!$B$8:'Wage Ceilings '!$B$11,"&lt;="&amp;$R$15,'Wage Ceilings '!$D$8:'Wage Ceilings '!$D$11),$R31)</f>
        <v>0</v>
      </c>
      <c r="BW31" s="91" cm="1">
        <f t="array" ref="BW31">INDEX(Appendix!$G$4:$J$8,_xlfn.IFS(BU31&lt;55,1,BU31&lt;60,2,BU31&lt;65,3,BU31&lt;70,4,TRUE,5),MATCH(YEAR($F$15),Appendix!$G$3:$L$3,0))</f>
        <v>0</v>
      </c>
      <c r="BX31" s="92">
        <f t="shared" si="11"/>
        <v>0</v>
      </c>
      <c r="BY31" s="89" t="str">
        <f t="shared" si="25"/>
        <v>NA</v>
      </c>
      <c r="BZ31" s="92">
        <f>IF(S31&gt;=('Wage Ceilings '!$C$3-SUM(Z31,AD31,AH31,AL31,AP31,AX31,AT31,BB31,BF31,BJ31,BN31,BR31,BV31)),('Wage Ceilings '!$C$3-SUM(Z31,AD31,AH31,AL31,AP31,AX31,AT31,BB31,BF31,BJ31,BN31,BR31,BV31)),S31)</f>
        <v>0</v>
      </c>
      <c r="CA31" s="91" cm="1">
        <f t="array" ref="CA31">INDEX(Appendix!$G$4:$J$8,_xlfn.IFS(BY31&lt;55,1,BY31&lt;60,2,BY31&lt;65,3,BY31&lt;70,4,TRUE,5),MATCH(YEAR($F$15),Appendix!$G$3:$L$3,0))</f>
        <v>0</v>
      </c>
      <c r="CB31" s="92">
        <f t="shared" si="32"/>
        <v>0</v>
      </c>
      <c r="CC31" s="99"/>
    </row>
    <row r="32" spans="1:81" x14ac:dyDescent="0.2">
      <c r="A32" s="64" t="s">
        <v>32</v>
      </c>
      <c r="B32" s="65"/>
      <c r="C32" s="65"/>
      <c r="D32" s="66"/>
      <c r="E32" s="66"/>
      <c r="F32" s="67"/>
      <c r="G32" s="67"/>
      <c r="H32" s="67"/>
      <c r="I32" s="67"/>
      <c r="J32" s="67"/>
      <c r="K32" s="67"/>
      <c r="L32" s="67"/>
      <c r="M32" s="67"/>
      <c r="N32" s="67"/>
      <c r="O32" s="67"/>
      <c r="P32" s="67"/>
      <c r="Q32" s="67"/>
      <c r="R32" s="67"/>
      <c r="S32" s="67"/>
      <c r="T32" s="57">
        <f t="shared" si="26"/>
        <v>0</v>
      </c>
      <c r="U32" s="57">
        <f t="shared" si="27"/>
        <v>0</v>
      </c>
      <c r="V32" s="58">
        <f t="shared" si="28"/>
        <v>0</v>
      </c>
      <c r="W32" s="58">
        <f t="shared" si="29"/>
        <v>0</v>
      </c>
      <c r="X32" s="58">
        <f t="shared" si="30"/>
        <v>0</v>
      </c>
      <c r="Y32" s="89">
        <f t="shared" si="12"/>
        <v>121</v>
      </c>
      <c r="Z32" s="90">
        <f>IF($F32&gt;'Wage Ceilings '!$C$7+SUMIF('Wage Ceilings '!$B$8:'Wage Ceilings '!$B$11,"&lt;="&amp;$F$15,'Wage Ceilings '!$D$8:'Wage Ceilings '!$D$11),'Wage Ceilings '!$C$7+SUMIF('Wage Ceilings '!$B$8:'Wage Ceilings '!$B$11,"&lt;="&amp;$F$15,'Wage Ceilings '!$D$8:'Wage Ceilings '!$D$11),$F32)</f>
        <v>0</v>
      </c>
      <c r="AA32" s="91" cm="1">
        <f t="array" ref="AA32">INDEX(Appendix!$G$4:$J$8,_xlfn.IFS(Y32&lt;55,1,Y32&lt;60,2,Y32&lt;65,3,Y32&lt;70,4,TRUE,5),MATCH(YEAR($F$15),Appendix!$G$3:$L$3,0))</f>
        <v>0</v>
      </c>
      <c r="AB32" s="92">
        <f t="shared" si="0"/>
        <v>0</v>
      </c>
      <c r="AC32" s="89">
        <f t="shared" si="13"/>
        <v>122</v>
      </c>
      <c r="AD32" s="90">
        <f>IF($G32&gt;'Wage Ceilings '!$C$7+SUMIF('Wage Ceilings '!$B$8:'Wage Ceilings '!$B$11,"&lt;="&amp;$G$15,'Wage Ceilings '!$D$8:'Wage Ceilings '!$D$11),'Wage Ceilings '!$C$7+SUMIF('Wage Ceilings '!$B$8:'Wage Ceilings '!$B$11,"&lt;="&amp;$G$15,'Wage Ceilings '!$D$8:'Wage Ceilings '!$D$11),$G32)</f>
        <v>0</v>
      </c>
      <c r="AE32" s="91" cm="1">
        <f t="array" ref="AE32">INDEX(Appendix!$G$4:$J$8,_xlfn.IFS(AC32&lt;55,1,AC32&lt;60,2,AC32&lt;65,3,AC32&lt;70,4,TRUE,5),MATCH(YEAR($F$15),Appendix!$G$3:$L$3,0))</f>
        <v>0</v>
      </c>
      <c r="AF32" s="92">
        <f t="shared" si="1"/>
        <v>0</v>
      </c>
      <c r="AG32" s="89">
        <f t="shared" si="14"/>
        <v>122</v>
      </c>
      <c r="AH32" s="90">
        <f>IF($H32&gt;'Wage Ceilings '!$C$7+SUMIF('Wage Ceilings '!$B$8:'Wage Ceilings '!$B$11,"&lt;="&amp;$H$15,'Wage Ceilings '!$D$8:'Wage Ceilings '!$D$11),'Wage Ceilings '!$C$7+SUMIF('Wage Ceilings '!$B$8:'Wage Ceilings '!$B$11,"&lt;="&amp;$H$15,'Wage Ceilings '!$D$8:'Wage Ceilings '!$D$11),$H32)</f>
        <v>0</v>
      </c>
      <c r="AI32" s="91" cm="1">
        <f t="array" ref="AI32">INDEX(Appendix!$G$4:$J$8,_xlfn.IFS(AG32&lt;55,1,AG32&lt;60,2,AG32&lt;65,3,AG32&lt;70,4,TRUE,5),MATCH(YEAR($F$15),Appendix!$G$3:$L$3,0))</f>
        <v>0</v>
      </c>
      <c r="AJ32" s="92">
        <f t="shared" si="2"/>
        <v>0</v>
      </c>
      <c r="AK32" s="89">
        <f t="shared" si="15"/>
        <v>122</v>
      </c>
      <c r="AL32" s="90">
        <f>IF($I32&gt;'Wage Ceilings '!$C$7+SUMIF('Wage Ceilings '!$B$8:'Wage Ceilings '!$B$11,"&lt;="&amp;$I$15,'Wage Ceilings '!$D$8:'Wage Ceilings '!$D$11),'Wage Ceilings '!$C$7+SUMIF('Wage Ceilings '!$B$8:'Wage Ceilings '!$B$11,"&lt;="&amp;$I$15,'Wage Ceilings '!$D$8:'Wage Ceilings '!$D$11),$I32)</f>
        <v>0</v>
      </c>
      <c r="AM32" s="91" cm="1">
        <f t="array" ref="AM32">INDEX(Appendix!$G$4:$J$8,_xlfn.IFS(AK32&lt;55,1,AK32&lt;60,2,AK32&lt;65,3,AK32&lt;70,4,TRUE,5),MATCH(YEAR($F$15),Appendix!$G$3:$L$3,0))</f>
        <v>0</v>
      </c>
      <c r="AN32" s="92">
        <f t="shared" si="3"/>
        <v>0</v>
      </c>
      <c r="AO32" s="89">
        <f t="shared" si="16"/>
        <v>122</v>
      </c>
      <c r="AP32" s="90">
        <f>IF($J32&gt;'Wage Ceilings '!$C$7+SUMIF('Wage Ceilings '!$B$8:'Wage Ceilings '!$B$11,"&lt;="&amp;$J$15,'Wage Ceilings '!$D$8:'Wage Ceilings '!$D$11),'Wage Ceilings '!$C$7+SUMIF('Wage Ceilings '!$B$8:'Wage Ceilings '!$B$11,"&lt;="&amp;$J$15,'Wage Ceilings '!$D$8:'Wage Ceilings '!$D$11),$J32)</f>
        <v>0</v>
      </c>
      <c r="AQ32" s="91" cm="1">
        <f t="array" ref="AQ32">INDEX(Appendix!$G$4:$J$8,_xlfn.IFS(AO32&lt;55,1,AO32&lt;60,2,AO32&lt;65,3,AO32&lt;70,4,TRUE,5),MATCH(YEAR($F$15),Appendix!$G$3:$L$3,0))</f>
        <v>0</v>
      </c>
      <c r="AR32" s="92">
        <f t="shared" si="4"/>
        <v>0</v>
      </c>
      <c r="AS32" s="89">
        <f t="shared" si="31"/>
        <v>122</v>
      </c>
      <c r="AT32" s="90">
        <f>IF($K32&gt;'Wage Ceilings '!$C$7+SUMIF('Wage Ceilings '!$B$8:'Wage Ceilings '!$B$11,"&lt;="&amp;$K$15,'Wage Ceilings '!$D$8:'Wage Ceilings '!$D$11),'Wage Ceilings '!$C$7+SUMIF('Wage Ceilings '!$B$8:'Wage Ceilings '!$B$11,"&lt;="&amp;$K$15,'Wage Ceilings '!$D$8:'Wage Ceilings '!$D$11),$K32)</f>
        <v>0</v>
      </c>
      <c r="AU32" s="91" cm="1">
        <f t="array" ref="AU32">INDEX(Appendix!$G$4:$J$8,_xlfn.IFS(AS32&lt;55,1,AS32&lt;60,2,AS32&lt;65,3,AS32&lt;70,4,TRUE,5),MATCH(YEAR($F$15),Appendix!$G$3:$L$3,0))</f>
        <v>0</v>
      </c>
      <c r="AV32" s="92">
        <f t="shared" si="5"/>
        <v>0</v>
      </c>
      <c r="AW32" s="89" t="str">
        <f t="shared" si="17"/>
        <v>NA</v>
      </c>
      <c r="AX32" s="92">
        <f>IF(L32&gt;=('Wage Ceilings '!$C$3-SUM(Z32,AD32,AH32,AL32,AP32,AT32,BB32,BF32,BJ32,BN32,BR32,BV32)),('Wage Ceilings '!$C$3-SUM(Z32,AD32,AH32,AL32,AP32,AT32,BB32,BF32,BJ32,BN32,BR32,BV32)),L32)</f>
        <v>0</v>
      </c>
      <c r="AY32" s="91" cm="1">
        <f t="array" ref="AY32">INDEX(Appendix!$G$4:$J$8,_xlfn.IFS(AW32&lt;55,1,AW32&lt;60,2,AW32&lt;65,3,AW32&lt;70,4,TRUE,5),MATCH(YEAR($F$15),Appendix!$G$3:$L$3,0))</f>
        <v>0</v>
      </c>
      <c r="AZ32" s="92">
        <f t="shared" si="6"/>
        <v>0</v>
      </c>
      <c r="BA32" s="89">
        <f t="shared" si="18"/>
        <v>122</v>
      </c>
      <c r="BB32" s="90">
        <f>IF($M32&gt;'Wage Ceilings '!$C$7+SUMIF('Wage Ceilings '!$B$8:'Wage Ceilings '!$B$11,"&lt;="&amp;$M$15,'Wage Ceilings '!$D$8:'Wage Ceilings '!$D$11),'Wage Ceilings '!$C$7+SUMIF('Wage Ceilings '!$B$8:'Wage Ceilings '!$B$11,"&lt;="&amp;$M$15,'Wage Ceilings '!$D$8:'Wage Ceilings '!$D$11),$M32)</f>
        <v>0</v>
      </c>
      <c r="BC32" s="91" cm="1">
        <f t="array" ref="BC32">INDEX(Appendix!$G$4:$J$8,_xlfn.IFS(BA32&lt;55,1,BA32&lt;60,2,BA32&lt;65,3,BA32&lt;70,4,TRUE,5),MATCH(YEAR($F$15),Appendix!$G$3:$L$3,0))</f>
        <v>0</v>
      </c>
      <c r="BD32" s="92">
        <f t="shared" si="19"/>
        <v>0</v>
      </c>
      <c r="BE32" s="89">
        <f t="shared" si="20"/>
        <v>122</v>
      </c>
      <c r="BF32" s="90">
        <f>IF($N32&gt;'Wage Ceilings '!$C$7+SUMIF('Wage Ceilings '!$B$8:'Wage Ceilings '!$B$11,"&lt;="&amp;$N$15,'Wage Ceilings '!$D$8:'Wage Ceilings '!$D$11),'Wage Ceilings '!$C$7+SUMIF('Wage Ceilings '!$B$8:'Wage Ceilings '!$B$11,"&lt;="&amp;$N$15,'Wage Ceilings '!$D$8:'Wage Ceilings '!$D$11),$N32)</f>
        <v>0</v>
      </c>
      <c r="BG32" s="91" cm="1">
        <f t="array" ref="BG32">INDEX(Appendix!$G$4:$J$8,_xlfn.IFS(BE32&lt;55,1,BE32&lt;60,2,BE32&lt;65,3,BE32&lt;70,4,TRUE,5),MATCH(YEAR($F$15),Appendix!$G$3:$L$3,0))</f>
        <v>0</v>
      </c>
      <c r="BH32" s="92">
        <f t="shared" si="7"/>
        <v>0</v>
      </c>
      <c r="BI32" s="89">
        <f t="shared" si="21"/>
        <v>122</v>
      </c>
      <c r="BJ32" s="90">
        <f>IF($O32&gt;'Wage Ceilings '!$C$7+SUMIF('Wage Ceilings '!$B$8:'Wage Ceilings '!$B$11,"&lt;="&amp;$O$15,'Wage Ceilings '!$D$8:'Wage Ceilings '!$D$11),'Wage Ceilings '!$C$7+SUMIF('Wage Ceilings '!$B$8:'Wage Ceilings '!$B$11,"&lt;="&amp;$O$15,'Wage Ceilings '!$D$8:'Wage Ceilings '!$D$11),$O32)</f>
        <v>0</v>
      </c>
      <c r="BK32" s="91" cm="1">
        <f t="array" ref="BK32">INDEX(Appendix!$G$4:$J$8,_xlfn.IFS(BI32&lt;55,1,BI32&lt;60,2,BI32&lt;65,3,BI32&lt;70,4,TRUE,5),MATCH(YEAR($F$15),Appendix!$G$3:$L$3,0))</f>
        <v>0</v>
      </c>
      <c r="BL32" s="92">
        <f t="shared" si="8"/>
        <v>0</v>
      </c>
      <c r="BM32" s="89">
        <f t="shared" si="22"/>
        <v>122</v>
      </c>
      <c r="BN32" s="90">
        <f>IF($P32&gt;'Wage Ceilings '!$C$7+SUMIF('Wage Ceilings '!$B$8:'Wage Ceilings '!$B$11,"&lt;="&amp;$P$15,'Wage Ceilings '!$D$8:'Wage Ceilings '!$D$11),'Wage Ceilings '!$C$7+SUMIF('Wage Ceilings '!$B$8:'Wage Ceilings '!$B$11,"&lt;="&amp;$P$15,'Wage Ceilings '!$D$8:'Wage Ceilings '!$D$11),$P32)</f>
        <v>0</v>
      </c>
      <c r="BO32" s="91" cm="1">
        <f t="array" ref="BO32">INDEX(Appendix!$G$4:$J$8,_xlfn.IFS(BM32&lt;55,1,BM32&lt;60,2,BM32&lt;65,3,BM32&lt;70,4,TRUE,5),MATCH(YEAR($F$15),Appendix!$G$3:$L$3,0))</f>
        <v>0</v>
      </c>
      <c r="BP32" s="92">
        <f t="shared" si="9"/>
        <v>0</v>
      </c>
      <c r="BQ32" s="89">
        <f t="shared" si="23"/>
        <v>122</v>
      </c>
      <c r="BR32" s="90">
        <f>IF($Q32&gt;'Wage Ceilings '!$C$7+SUMIF('Wage Ceilings '!$B$8:'Wage Ceilings '!$B$11,"&lt;="&amp;$Q$15,'Wage Ceilings '!$D$8:'Wage Ceilings '!$D$11),'Wage Ceilings '!$C$7+SUMIF('Wage Ceilings '!$B$8:'Wage Ceilings '!$B$11,"&lt;="&amp;$Q$15,'Wage Ceilings '!$D$8:'Wage Ceilings '!$D$11),$Q32)</f>
        <v>0</v>
      </c>
      <c r="BS32" s="91" cm="1">
        <f t="array" ref="BS32">INDEX(Appendix!$G$4:$J$8,_xlfn.IFS(BQ32&lt;55,1,BQ32&lt;60,2,BQ32&lt;65,3,BQ32&lt;70,4,TRUE,5),MATCH(YEAR($F$15),Appendix!$G$3:$L$3,0))</f>
        <v>0</v>
      </c>
      <c r="BT32" s="92">
        <f t="shared" si="10"/>
        <v>0</v>
      </c>
      <c r="BU32" s="89">
        <f t="shared" si="24"/>
        <v>122</v>
      </c>
      <c r="BV32" s="90">
        <f>IF($R32&gt;'Wage Ceilings '!$C$7+SUMIF('Wage Ceilings '!$B$8:'Wage Ceilings '!$B$11,"&lt;="&amp;$R$15,'Wage Ceilings '!$D$8:'Wage Ceilings '!$D$11),'Wage Ceilings '!$C$7+SUMIF('Wage Ceilings '!$B$8:'Wage Ceilings '!$B$11,"&lt;="&amp;$R$15,'Wage Ceilings '!$D$8:'Wage Ceilings '!$D$11),$R32)</f>
        <v>0</v>
      </c>
      <c r="BW32" s="91" cm="1">
        <f t="array" ref="BW32">INDEX(Appendix!$G$4:$J$8,_xlfn.IFS(BU32&lt;55,1,BU32&lt;60,2,BU32&lt;65,3,BU32&lt;70,4,TRUE,5),MATCH(YEAR($F$15),Appendix!$G$3:$L$3,0))</f>
        <v>0</v>
      </c>
      <c r="BX32" s="92">
        <f t="shared" si="11"/>
        <v>0</v>
      </c>
      <c r="BY32" s="89" t="str">
        <f t="shared" si="25"/>
        <v>NA</v>
      </c>
      <c r="BZ32" s="92">
        <f>IF(S32&gt;=('Wage Ceilings '!$C$3-SUM(Z32,AD32,AH32,AL32,AP32,AX32,AT32,BB32,BF32,BJ32,BN32,BR32,BV32)),('Wage Ceilings '!$C$3-SUM(Z32,AD32,AH32,AL32,AP32,AX32,AT32,BB32,BF32,BJ32,BN32,BR32,BV32)),S32)</f>
        <v>0</v>
      </c>
      <c r="CA32" s="91" cm="1">
        <f t="array" ref="CA32">INDEX(Appendix!$G$4:$J$8,_xlfn.IFS(BY32&lt;55,1,BY32&lt;60,2,BY32&lt;65,3,BY32&lt;70,4,TRUE,5),MATCH(YEAR($F$15),Appendix!$G$3:$L$3,0))</f>
        <v>0</v>
      </c>
      <c r="CB32" s="92">
        <f t="shared" si="32"/>
        <v>0</v>
      </c>
      <c r="CC32" s="99"/>
    </row>
    <row r="33" spans="1:81" x14ac:dyDescent="0.2">
      <c r="A33" s="64" t="s">
        <v>33</v>
      </c>
      <c r="B33" s="65"/>
      <c r="C33" s="65"/>
      <c r="D33" s="66"/>
      <c r="E33" s="66"/>
      <c r="F33" s="67"/>
      <c r="G33" s="67"/>
      <c r="H33" s="67"/>
      <c r="I33" s="67"/>
      <c r="J33" s="67"/>
      <c r="K33" s="67"/>
      <c r="L33" s="67"/>
      <c r="M33" s="67"/>
      <c r="N33" s="67"/>
      <c r="O33" s="67"/>
      <c r="P33" s="67"/>
      <c r="Q33" s="67"/>
      <c r="R33" s="67"/>
      <c r="S33" s="67"/>
      <c r="T33" s="57">
        <f t="shared" si="26"/>
        <v>0</v>
      </c>
      <c r="U33" s="57">
        <f t="shared" si="27"/>
        <v>0</v>
      </c>
      <c r="V33" s="58">
        <f t="shared" si="28"/>
        <v>0</v>
      </c>
      <c r="W33" s="58">
        <f t="shared" si="29"/>
        <v>0</v>
      </c>
      <c r="X33" s="58">
        <f t="shared" si="30"/>
        <v>0</v>
      </c>
      <c r="Y33" s="89">
        <f t="shared" si="12"/>
        <v>121</v>
      </c>
      <c r="Z33" s="90">
        <f>IF($F33&gt;'Wage Ceilings '!$C$7+SUMIF('Wage Ceilings '!$B$8:'Wage Ceilings '!$B$11,"&lt;="&amp;$F$15,'Wage Ceilings '!$D$8:'Wage Ceilings '!$D$11),'Wage Ceilings '!$C$7+SUMIF('Wage Ceilings '!$B$8:'Wage Ceilings '!$B$11,"&lt;="&amp;$F$15,'Wage Ceilings '!$D$8:'Wage Ceilings '!$D$11),$F33)</f>
        <v>0</v>
      </c>
      <c r="AA33" s="91" cm="1">
        <f t="array" ref="AA33">INDEX(Appendix!$G$4:$J$8,_xlfn.IFS(Y33&lt;55,1,Y33&lt;60,2,Y33&lt;65,3,Y33&lt;70,4,TRUE,5),MATCH(YEAR($F$15),Appendix!$G$3:$L$3,0))</f>
        <v>0</v>
      </c>
      <c r="AB33" s="92">
        <f t="shared" si="0"/>
        <v>0</v>
      </c>
      <c r="AC33" s="89">
        <f t="shared" si="13"/>
        <v>122</v>
      </c>
      <c r="AD33" s="90">
        <f>IF($G33&gt;'Wage Ceilings '!$C$7+SUMIF('Wage Ceilings '!$B$8:'Wage Ceilings '!$B$11,"&lt;="&amp;$G$15,'Wage Ceilings '!$D$8:'Wage Ceilings '!$D$11),'Wage Ceilings '!$C$7+SUMIF('Wage Ceilings '!$B$8:'Wage Ceilings '!$B$11,"&lt;="&amp;$G$15,'Wage Ceilings '!$D$8:'Wage Ceilings '!$D$11),$G33)</f>
        <v>0</v>
      </c>
      <c r="AE33" s="91" cm="1">
        <f t="array" ref="AE33">INDEX(Appendix!$G$4:$J$8,_xlfn.IFS(AC33&lt;55,1,AC33&lt;60,2,AC33&lt;65,3,AC33&lt;70,4,TRUE,5),MATCH(YEAR($F$15),Appendix!$G$3:$L$3,0))</f>
        <v>0</v>
      </c>
      <c r="AF33" s="92">
        <f t="shared" si="1"/>
        <v>0</v>
      </c>
      <c r="AG33" s="89">
        <f t="shared" si="14"/>
        <v>122</v>
      </c>
      <c r="AH33" s="90">
        <f>IF($H33&gt;'Wage Ceilings '!$C$7+SUMIF('Wage Ceilings '!$B$8:'Wage Ceilings '!$B$11,"&lt;="&amp;$H$15,'Wage Ceilings '!$D$8:'Wage Ceilings '!$D$11),'Wage Ceilings '!$C$7+SUMIF('Wage Ceilings '!$B$8:'Wage Ceilings '!$B$11,"&lt;="&amp;$H$15,'Wage Ceilings '!$D$8:'Wage Ceilings '!$D$11),$H33)</f>
        <v>0</v>
      </c>
      <c r="AI33" s="91" cm="1">
        <f t="array" ref="AI33">INDEX(Appendix!$G$4:$J$8,_xlfn.IFS(AG33&lt;55,1,AG33&lt;60,2,AG33&lt;65,3,AG33&lt;70,4,TRUE,5),MATCH(YEAR($F$15),Appendix!$G$3:$L$3,0))</f>
        <v>0</v>
      </c>
      <c r="AJ33" s="92">
        <f t="shared" si="2"/>
        <v>0</v>
      </c>
      <c r="AK33" s="89">
        <f t="shared" si="15"/>
        <v>122</v>
      </c>
      <c r="AL33" s="90">
        <f>IF($I33&gt;'Wage Ceilings '!$C$7+SUMIF('Wage Ceilings '!$B$8:'Wage Ceilings '!$B$11,"&lt;="&amp;$I$15,'Wage Ceilings '!$D$8:'Wage Ceilings '!$D$11),'Wage Ceilings '!$C$7+SUMIF('Wage Ceilings '!$B$8:'Wage Ceilings '!$B$11,"&lt;="&amp;$I$15,'Wage Ceilings '!$D$8:'Wage Ceilings '!$D$11),$I33)</f>
        <v>0</v>
      </c>
      <c r="AM33" s="91" cm="1">
        <f t="array" ref="AM33">INDEX(Appendix!$G$4:$J$8,_xlfn.IFS(AK33&lt;55,1,AK33&lt;60,2,AK33&lt;65,3,AK33&lt;70,4,TRUE,5),MATCH(YEAR($F$15),Appendix!$G$3:$L$3,0))</f>
        <v>0</v>
      </c>
      <c r="AN33" s="92">
        <f t="shared" si="3"/>
        <v>0</v>
      </c>
      <c r="AO33" s="89">
        <f t="shared" si="16"/>
        <v>122</v>
      </c>
      <c r="AP33" s="90">
        <f>IF($J33&gt;'Wage Ceilings '!$C$7+SUMIF('Wage Ceilings '!$B$8:'Wage Ceilings '!$B$11,"&lt;="&amp;$J$15,'Wage Ceilings '!$D$8:'Wage Ceilings '!$D$11),'Wage Ceilings '!$C$7+SUMIF('Wage Ceilings '!$B$8:'Wage Ceilings '!$B$11,"&lt;="&amp;$J$15,'Wage Ceilings '!$D$8:'Wage Ceilings '!$D$11),$J33)</f>
        <v>0</v>
      </c>
      <c r="AQ33" s="91" cm="1">
        <f t="array" ref="AQ33">INDEX(Appendix!$G$4:$J$8,_xlfn.IFS(AO33&lt;55,1,AO33&lt;60,2,AO33&lt;65,3,AO33&lt;70,4,TRUE,5),MATCH(YEAR($F$15),Appendix!$G$3:$L$3,0))</f>
        <v>0</v>
      </c>
      <c r="AR33" s="92">
        <f t="shared" si="4"/>
        <v>0</v>
      </c>
      <c r="AS33" s="89">
        <f t="shared" si="31"/>
        <v>122</v>
      </c>
      <c r="AT33" s="90">
        <f>IF($K33&gt;'Wage Ceilings '!$C$7+SUMIF('Wage Ceilings '!$B$8:'Wage Ceilings '!$B$11,"&lt;="&amp;$K$15,'Wage Ceilings '!$D$8:'Wage Ceilings '!$D$11),'Wage Ceilings '!$C$7+SUMIF('Wage Ceilings '!$B$8:'Wage Ceilings '!$B$11,"&lt;="&amp;$K$15,'Wage Ceilings '!$D$8:'Wage Ceilings '!$D$11),$K33)</f>
        <v>0</v>
      </c>
      <c r="AU33" s="91" cm="1">
        <f t="array" ref="AU33">INDEX(Appendix!$G$4:$J$8,_xlfn.IFS(AS33&lt;55,1,AS33&lt;60,2,AS33&lt;65,3,AS33&lt;70,4,TRUE,5),MATCH(YEAR($F$15),Appendix!$G$3:$L$3,0))</f>
        <v>0</v>
      </c>
      <c r="AV33" s="92">
        <f t="shared" si="5"/>
        <v>0</v>
      </c>
      <c r="AW33" s="89" t="str">
        <f t="shared" si="17"/>
        <v>NA</v>
      </c>
      <c r="AX33" s="92">
        <f>IF(L33&gt;=('Wage Ceilings '!$C$3-SUM(Z33,AD33,AH33,AL33,AP33,AT33,BB33,BF33,BJ33,BN33,BR33,BV33)),('Wage Ceilings '!$C$3-SUM(Z33,AD33,AH33,AL33,AP33,AT33,BB33,BF33,BJ33,BN33,BR33,BV33)),L33)</f>
        <v>0</v>
      </c>
      <c r="AY33" s="91" cm="1">
        <f t="array" ref="AY33">INDEX(Appendix!$G$4:$J$8,_xlfn.IFS(AW33&lt;55,1,AW33&lt;60,2,AW33&lt;65,3,AW33&lt;70,4,TRUE,5),MATCH(YEAR($F$15),Appendix!$G$3:$L$3,0))</f>
        <v>0</v>
      </c>
      <c r="AZ33" s="92">
        <f t="shared" si="6"/>
        <v>0</v>
      </c>
      <c r="BA33" s="89">
        <f t="shared" si="18"/>
        <v>122</v>
      </c>
      <c r="BB33" s="90">
        <f>IF($M33&gt;'Wage Ceilings '!$C$7+SUMIF('Wage Ceilings '!$B$8:'Wage Ceilings '!$B$11,"&lt;="&amp;$M$15,'Wage Ceilings '!$D$8:'Wage Ceilings '!$D$11),'Wage Ceilings '!$C$7+SUMIF('Wage Ceilings '!$B$8:'Wage Ceilings '!$B$11,"&lt;="&amp;$M$15,'Wage Ceilings '!$D$8:'Wage Ceilings '!$D$11),$M33)</f>
        <v>0</v>
      </c>
      <c r="BC33" s="91" cm="1">
        <f t="array" ref="BC33">INDEX(Appendix!$G$4:$J$8,_xlfn.IFS(BA33&lt;55,1,BA33&lt;60,2,BA33&lt;65,3,BA33&lt;70,4,TRUE,5),MATCH(YEAR($F$15),Appendix!$G$3:$L$3,0))</f>
        <v>0</v>
      </c>
      <c r="BD33" s="92">
        <f t="shared" si="19"/>
        <v>0</v>
      </c>
      <c r="BE33" s="89">
        <f t="shared" si="20"/>
        <v>122</v>
      </c>
      <c r="BF33" s="90">
        <f>IF($N33&gt;'Wage Ceilings '!$C$7+SUMIF('Wage Ceilings '!$B$8:'Wage Ceilings '!$B$11,"&lt;="&amp;$N$15,'Wage Ceilings '!$D$8:'Wage Ceilings '!$D$11),'Wage Ceilings '!$C$7+SUMIF('Wage Ceilings '!$B$8:'Wage Ceilings '!$B$11,"&lt;="&amp;$N$15,'Wage Ceilings '!$D$8:'Wage Ceilings '!$D$11),$N33)</f>
        <v>0</v>
      </c>
      <c r="BG33" s="91" cm="1">
        <f t="array" ref="BG33">INDEX(Appendix!$G$4:$J$8,_xlfn.IFS(BE33&lt;55,1,BE33&lt;60,2,BE33&lt;65,3,BE33&lt;70,4,TRUE,5),MATCH(YEAR($F$15),Appendix!$G$3:$L$3,0))</f>
        <v>0</v>
      </c>
      <c r="BH33" s="92">
        <f t="shared" si="7"/>
        <v>0</v>
      </c>
      <c r="BI33" s="89">
        <f t="shared" si="21"/>
        <v>122</v>
      </c>
      <c r="BJ33" s="90">
        <f>IF($O33&gt;'Wage Ceilings '!$C$7+SUMIF('Wage Ceilings '!$B$8:'Wage Ceilings '!$B$11,"&lt;="&amp;$O$15,'Wage Ceilings '!$D$8:'Wage Ceilings '!$D$11),'Wage Ceilings '!$C$7+SUMIF('Wage Ceilings '!$B$8:'Wage Ceilings '!$B$11,"&lt;="&amp;$O$15,'Wage Ceilings '!$D$8:'Wage Ceilings '!$D$11),$O33)</f>
        <v>0</v>
      </c>
      <c r="BK33" s="91" cm="1">
        <f t="array" ref="BK33">INDEX(Appendix!$G$4:$J$8,_xlfn.IFS(BI33&lt;55,1,BI33&lt;60,2,BI33&lt;65,3,BI33&lt;70,4,TRUE,5),MATCH(YEAR($F$15),Appendix!$G$3:$L$3,0))</f>
        <v>0</v>
      </c>
      <c r="BL33" s="92">
        <f t="shared" si="8"/>
        <v>0</v>
      </c>
      <c r="BM33" s="89">
        <f t="shared" si="22"/>
        <v>122</v>
      </c>
      <c r="BN33" s="90">
        <f>IF($P33&gt;'Wage Ceilings '!$C$7+SUMIF('Wage Ceilings '!$B$8:'Wage Ceilings '!$B$11,"&lt;="&amp;$P$15,'Wage Ceilings '!$D$8:'Wage Ceilings '!$D$11),'Wage Ceilings '!$C$7+SUMIF('Wage Ceilings '!$B$8:'Wage Ceilings '!$B$11,"&lt;="&amp;$P$15,'Wage Ceilings '!$D$8:'Wage Ceilings '!$D$11),$P33)</f>
        <v>0</v>
      </c>
      <c r="BO33" s="91" cm="1">
        <f t="array" ref="BO33">INDEX(Appendix!$G$4:$J$8,_xlfn.IFS(BM33&lt;55,1,BM33&lt;60,2,BM33&lt;65,3,BM33&lt;70,4,TRUE,5),MATCH(YEAR($F$15),Appendix!$G$3:$L$3,0))</f>
        <v>0</v>
      </c>
      <c r="BP33" s="92">
        <f t="shared" si="9"/>
        <v>0</v>
      </c>
      <c r="BQ33" s="89">
        <f t="shared" si="23"/>
        <v>122</v>
      </c>
      <c r="BR33" s="90">
        <f>IF($Q33&gt;'Wage Ceilings '!$C$7+SUMIF('Wage Ceilings '!$B$8:'Wage Ceilings '!$B$11,"&lt;="&amp;$Q$15,'Wage Ceilings '!$D$8:'Wage Ceilings '!$D$11),'Wage Ceilings '!$C$7+SUMIF('Wage Ceilings '!$B$8:'Wage Ceilings '!$B$11,"&lt;="&amp;$Q$15,'Wage Ceilings '!$D$8:'Wage Ceilings '!$D$11),$Q33)</f>
        <v>0</v>
      </c>
      <c r="BS33" s="91" cm="1">
        <f t="array" ref="BS33">INDEX(Appendix!$G$4:$J$8,_xlfn.IFS(BQ33&lt;55,1,BQ33&lt;60,2,BQ33&lt;65,3,BQ33&lt;70,4,TRUE,5),MATCH(YEAR($F$15),Appendix!$G$3:$L$3,0))</f>
        <v>0</v>
      </c>
      <c r="BT33" s="92">
        <f t="shared" si="10"/>
        <v>0</v>
      </c>
      <c r="BU33" s="89">
        <f t="shared" si="24"/>
        <v>122</v>
      </c>
      <c r="BV33" s="90">
        <f>IF($R33&gt;'Wage Ceilings '!$C$7+SUMIF('Wage Ceilings '!$B$8:'Wage Ceilings '!$B$11,"&lt;="&amp;$R$15,'Wage Ceilings '!$D$8:'Wage Ceilings '!$D$11),'Wage Ceilings '!$C$7+SUMIF('Wage Ceilings '!$B$8:'Wage Ceilings '!$B$11,"&lt;="&amp;$R$15,'Wage Ceilings '!$D$8:'Wage Ceilings '!$D$11),$R33)</f>
        <v>0</v>
      </c>
      <c r="BW33" s="91" cm="1">
        <f t="array" ref="BW33">INDEX(Appendix!$G$4:$J$8,_xlfn.IFS(BU33&lt;55,1,BU33&lt;60,2,BU33&lt;65,3,BU33&lt;70,4,TRUE,5),MATCH(YEAR($F$15),Appendix!$G$3:$L$3,0))</f>
        <v>0</v>
      </c>
      <c r="BX33" s="92">
        <f t="shared" si="11"/>
        <v>0</v>
      </c>
      <c r="BY33" s="89" t="str">
        <f t="shared" si="25"/>
        <v>NA</v>
      </c>
      <c r="BZ33" s="92">
        <f>IF(S33&gt;=('Wage Ceilings '!$C$3-SUM(Z33,AD33,AH33,AL33,AP33,AX33,AT33,BB33,BF33,BJ33,BN33,BR33,BV33)),('Wage Ceilings '!$C$3-SUM(Z33,AD33,AH33,AL33,AP33,AX33,AT33,BB33,BF33,BJ33,BN33,BR33,BV33)),S33)</f>
        <v>0</v>
      </c>
      <c r="CA33" s="91" cm="1">
        <f t="array" ref="CA33">INDEX(Appendix!$G$4:$J$8,_xlfn.IFS(BY33&lt;55,1,BY33&lt;60,2,BY33&lt;65,3,BY33&lt;70,4,TRUE,5),MATCH(YEAR($F$15),Appendix!$G$3:$L$3,0))</f>
        <v>0</v>
      </c>
      <c r="CB33" s="92">
        <f t="shared" si="32"/>
        <v>0</v>
      </c>
      <c r="CC33" s="99"/>
    </row>
    <row r="34" spans="1:81" x14ac:dyDescent="0.2">
      <c r="A34" s="64" t="s">
        <v>34</v>
      </c>
      <c r="B34" s="65"/>
      <c r="C34" s="65"/>
      <c r="D34" s="66"/>
      <c r="E34" s="66"/>
      <c r="F34" s="67"/>
      <c r="G34" s="67"/>
      <c r="H34" s="67"/>
      <c r="I34" s="67"/>
      <c r="J34" s="67"/>
      <c r="K34" s="67"/>
      <c r="L34" s="67"/>
      <c r="M34" s="67"/>
      <c r="N34" s="67"/>
      <c r="O34" s="67"/>
      <c r="P34" s="67"/>
      <c r="Q34" s="67"/>
      <c r="R34" s="67"/>
      <c r="S34" s="67"/>
      <c r="T34" s="57">
        <f t="shared" si="26"/>
        <v>0</v>
      </c>
      <c r="U34" s="57">
        <f t="shared" si="27"/>
        <v>0</v>
      </c>
      <c r="V34" s="58">
        <f t="shared" si="28"/>
        <v>0</v>
      </c>
      <c r="W34" s="58">
        <f t="shared" si="29"/>
        <v>0</v>
      </c>
      <c r="X34" s="58">
        <f t="shared" si="30"/>
        <v>0</v>
      </c>
      <c r="Y34" s="89">
        <f t="shared" si="12"/>
        <v>121</v>
      </c>
      <c r="Z34" s="90">
        <f>IF($F34&gt;'Wage Ceilings '!$C$7+SUMIF('Wage Ceilings '!$B$8:'Wage Ceilings '!$B$11,"&lt;="&amp;$F$15,'Wage Ceilings '!$D$8:'Wage Ceilings '!$D$11),'Wage Ceilings '!$C$7+SUMIF('Wage Ceilings '!$B$8:'Wage Ceilings '!$B$11,"&lt;="&amp;$F$15,'Wage Ceilings '!$D$8:'Wage Ceilings '!$D$11),$F34)</f>
        <v>0</v>
      </c>
      <c r="AA34" s="91" cm="1">
        <f t="array" ref="AA34">INDEX(Appendix!$G$4:$J$8,_xlfn.IFS(Y34&lt;55,1,Y34&lt;60,2,Y34&lt;65,3,Y34&lt;70,4,TRUE,5),MATCH(YEAR($F$15),Appendix!$G$3:$L$3,0))</f>
        <v>0</v>
      </c>
      <c r="AB34" s="92">
        <f t="shared" si="0"/>
        <v>0</v>
      </c>
      <c r="AC34" s="89">
        <f t="shared" si="13"/>
        <v>122</v>
      </c>
      <c r="AD34" s="90">
        <f>IF($G34&gt;'Wage Ceilings '!$C$7+SUMIF('Wage Ceilings '!$B$8:'Wage Ceilings '!$B$11,"&lt;="&amp;$G$15,'Wage Ceilings '!$D$8:'Wage Ceilings '!$D$11),'Wage Ceilings '!$C$7+SUMIF('Wage Ceilings '!$B$8:'Wage Ceilings '!$B$11,"&lt;="&amp;$G$15,'Wage Ceilings '!$D$8:'Wage Ceilings '!$D$11),$G34)</f>
        <v>0</v>
      </c>
      <c r="AE34" s="91" cm="1">
        <f t="array" ref="AE34">INDEX(Appendix!$G$4:$J$8,_xlfn.IFS(AC34&lt;55,1,AC34&lt;60,2,AC34&lt;65,3,AC34&lt;70,4,TRUE,5),MATCH(YEAR($F$15),Appendix!$G$3:$L$3,0))</f>
        <v>0</v>
      </c>
      <c r="AF34" s="92">
        <f t="shared" si="1"/>
        <v>0</v>
      </c>
      <c r="AG34" s="89">
        <f t="shared" si="14"/>
        <v>122</v>
      </c>
      <c r="AH34" s="90">
        <f>IF($H34&gt;'Wage Ceilings '!$C$7+SUMIF('Wage Ceilings '!$B$8:'Wage Ceilings '!$B$11,"&lt;="&amp;$H$15,'Wage Ceilings '!$D$8:'Wage Ceilings '!$D$11),'Wage Ceilings '!$C$7+SUMIF('Wage Ceilings '!$B$8:'Wage Ceilings '!$B$11,"&lt;="&amp;$H$15,'Wage Ceilings '!$D$8:'Wage Ceilings '!$D$11),$H34)</f>
        <v>0</v>
      </c>
      <c r="AI34" s="91" cm="1">
        <f t="array" ref="AI34">INDEX(Appendix!$G$4:$J$8,_xlfn.IFS(AG34&lt;55,1,AG34&lt;60,2,AG34&lt;65,3,AG34&lt;70,4,TRUE,5),MATCH(YEAR($F$15),Appendix!$G$3:$L$3,0))</f>
        <v>0</v>
      </c>
      <c r="AJ34" s="92">
        <f t="shared" si="2"/>
        <v>0</v>
      </c>
      <c r="AK34" s="89">
        <f t="shared" si="15"/>
        <v>122</v>
      </c>
      <c r="AL34" s="90">
        <f>IF($I34&gt;'Wage Ceilings '!$C$7+SUMIF('Wage Ceilings '!$B$8:'Wage Ceilings '!$B$11,"&lt;="&amp;$I$15,'Wage Ceilings '!$D$8:'Wage Ceilings '!$D$11),'Wage Ceilings '!$C$7+SUMIF('Wage Ceilings '!$B$8:'Wage Ceilings '!$B$11,"&lt;="&amp;$I$15,'Wage Ceilings '!$D$8:'Wage Ceilings '!$D$11),$I34)</f>
        <v>0</v>
      </c>
      <c r="AM34" s="91" cm="1">
        <f t="array" ref="AM34">INDEX(Appendix!$G$4:$J$8,_xlfn.IFS(AK34&lt;55,1,AK34&lt;60,2,AK34&lt;65,3,AK34&lt;70,4,TRUE,5),MATCH(YEAR($F$15),Appendix!$G$3:$L$3,0))</f>
        <v>0</v>
      </c>
      <c r="AN34" s="92">
        <f t="shared" si="3"/>
        <v>0</v>
      </c>
      <c r="AO34" s="89">
        <f t="shared" si="16"/>
        <v>122</v>
      </c>
      <c r="AP34" s="90">
        <f>IF($J34&gt;'Wage Ceilings '!$C$7+SUMIF('Wage Ceilings '!$B$8:'Wage Ceilings '!$B$11,"&lt;="&amp;$J$15,'Wage Ceilings '!$D$8:'Wage Ceilings '!$D$11),'Wage Ceilings '!$C$7+SUMIF('Wage Ceilings '!$B$8:'Wage Ceilings '!$B$11,"&lt;="&amp;$J$15,'Wage Ceilings '!$D$8:'Wage Ceilings '!$D$11),$J34)</f>
        <v>0</v>
      </c>
      <c r="AQ34" s="91" cm="1">
        <f t="array" ref="AQ34">INDEX(Appendix!$G$4:$J$8,_xlfn.IFS(AO34&lt;55,1,AO34&lt;60,2,AO34&lt;65,3,AO34&lt;70,4,TRUE,5),MATCH(YEAR($F$15),Appendix!$G$3:$L$3,0))</f>
        <v>0</v>
      </c>
      <c r="AR34" s="92">
        <f t="shared" si="4"/>
        <v>0</v>
      </c>
      <c r="AS34" s="89">
        <f t="shared" si="31"/>
        <v>122</v>
      </c>
      <c r="AT34" s="90">
        <f>IF($K34&gt;'Wage Ceilings '!$C$7+SUMIF('Wage Ceilings '!$B$8:'Wage Ceilings '!$B$11,"&lt;="&amp;$K$15,'Wage Ceilings '!$D$8:'Wage Ceilings '!$D$11),'Wage Ceilings '!$C$7+SUMIF('Wage Ceilings '!$B$8:'Wage Ceilings '!$B$11,"&lt;="&amp;$K$15,'Wage Ceilings '!$D$8:'Wage Ceilings '!$D$11),$K34)</f>
        <v>0</v>
      </c>
      <c r="AU34" s="91" cm="1">
        <f t="array" ref="AU34">INDEX(Appendix!$G$4:$J$8,_xlfn.IFS(AS34&lt;55,1,AS34&lt;60,2,AS34&lt;65,3,AS34&lt;70,4,TRUE,5),MATCH(YEAR($F$15),Appendix!$G$3:$L$3,0))</f>
        <v>0</v>
      </c>
      <c r="AV34" s="92">
        <f t="shared" si="5"/>
        <v>0</v>
      </c>
      <c r="AW34" s="89" t="str">
        <f t="shared" si="17"/>
        <v>NA</v>
      </c>
      <c r="AX34" s="92">
        <f>IF(L34&gt;=('Wage Ceilings '!$C$3-SUM(Z34,AD34,AH34,AL34,AP34,AT34,BB34,BF34,BJ34,BN34,BR34,BV34)),('Wage Ceilings '!$C$3-SUM(Z34,AD34,AH34,AL34,AP34,AT34,BB34,BF34,BJ34,BN34,BR34,BV34)),L34)</f>
        <v>0</v>
      </c>
      <c r="AY34" s="91" cm="1">
        <f t="array" ref="AY34">INDEX(Appendix!$G$4:$J$8,_xlfn.IFS(AW34&lt;55,1,AW34&lt;60,2,AW34&lt;65,3,AW34&lt;70,4,TRUE,5),MATCH(YEAR($F$15),Appendix!$G$3:$L$3,0))</f>
        <v>0</v>
      </c>
      <c r="AZ34" s="92">
        <f t="shared" si="6"/>
        <v>0</v>
      </c>
      <c r="BA34" s="89">
        <f t="shared" si="18"/>
        <v>122</v>
      </c>
      <c r="BB34" s="90">
        <f>IF($M34&gt;'Wage Ceilings '!$C$7+SUMIF('Wage Ceilings '!$B$8:'Wage Ceilings '!$B$11,"&lt;="&amp;$M$15,'Wage Ceilings '!$D$8:'Wage Ceilings '!$D$11),'Wage Ceilings '!$C$7+SUMIF('Wage Ceilings '!$B$8:'Wage Ceilings '!$B$11,"&lt;="&amp;$M$15,'Wage Ceilings '!$D$8:'Wage Ceilings '!$D$11),$M34)</f>
        <v>0</v>
      </c>
      <c r="BC34" s="91" cm="1">
        <f t="array" ref="BC34">INDEX(Appendix!$G$4:$J$8,_xlfn.IFS(BA34&lt;55,1,BA34&lt;60,2,BA34&lt;65,3,BA34&lt;70,4,TRUE,5),MATCH(YEAR($F$15),Appendix!$G$3:$L$3,0))</f>
        <v>0</v>
      </c>
      <c r="BD34" s="92">
        <f t="shared" si="19"/>
        <v>0</v>
      </c>
      <c r="BE34" s="89">
        <f t="shared" si="20"/>
        <v>122</v>
      </c>
      <c r="BF34" s="90">
        <f>IF($N34&gt;'Wage Ceilings '!$C$7+SUMIF('Wage Ceilings '!$B$8:'Wage Ceilings '!$B$11,"&lt;="&amp;$N$15,'Wage Ceilings '!$D$8:'Wage Ceilings '!$D$11),'Wage Ceilings '!$C$7+SUMIF('Wage Ceilings '!$B$8:'Wage Ceilings '!$B$11,"&lt;="&amp;$N$15,'Wage Ceilings '!$D$8:'Wage Ceilings '!$D$11),$N34)</f>
        <v>0</v>
      </c>
      <c r="BG34" s="91" cm="1">
        <f t="array" ref="BG34">INDEX(Appendix!$G$4:$J$8,_xlfn.IFS(BE34&lt;55,1,BE34&lt;60,2,BE34&lt;65,3,BE34&lt;70,4,TRUE,5),MATCH(YEAR($F$15),Appendix!$G$3:$L$3,0))</f>
        <v>0</v>
      </c>
      <c r="BH34" s="92">
        <f t="shared" si="7"/>
        <v>0</v>
      </c>
      <c r="BI34" s="89">
        <f t="shared" si="21"/>
        <v>122</v>
      </c>
      <c r="BJ34" s="90">
        <f>IF($O34&gt;'Wage Ceilings '!$C$7+SUMIF('Wage Ceilings '!$B$8:'Wage Ceilings '!$B$11,"&lt;="&amp;$O$15,'Wage Ceilings '!$D$8:'Wage Ceilings '!$D$11),'Wage Ceilings '!$C$7+SUMIF('Wage Ceilings '!$B$8:'Wage Ceilings '!$B$11,"&lt;="&amp;$O$15,'Wage Ceilings '!$D$8:'Wage Ceilings '!$D$11),$O34)</f>
        <v>0</v>
      </c>
      <c r="BK34" s="91" cm="1">
        <f t="array" ref="BK34">INDEX(Appendix!$G$4:$J$8,_xlfn.IFS(BI34&lt;55,1,BI34&lt;60,2,BI34&lt;65,3,BI34&lt;70,4,TRUE,5),MATCH(YEAR($F$15),Appendix!$G$3:$L$3,0))</f>
        <v>0</v>
      </c>
      <c r="BL34" s="92">
        <f t="shared" si="8"/>
        <v>0</v>
      </c>
      <c r="BM34" s="89">
        <f t="shared" si="22"/>
        <v>122</v>
      </c>
      <c r="BN34" s="90">
        <f>IF($P34&gt;'Wage Ceilings '!$C$7+SUMIF('Wage Ceilings '!$B$8:'Wage Ceilings '!$B$11,"&lt;="&amp;$P$15,'Wage Ceilings '!$D$8:'Wage Ceilings '!$D$11),'Wage Ceilings '!$C$7+SUMIF('Wage Ceilings '!$B$8:'Wage Ceilings '!$B$11,"&lt;="&amp;$P$15,'Wage Ceilings '!$D$8:'Wage Ceilings '!$D$11),$P34)</f>
        <v>0</v>
      </c>
      <c r="BO34" s="91" cm="1">
        <f t="array" ref="BO34">INDEX(Appendix!$G$4:$J$8,_xlfn.IFS(BM34&lt;55,1,BM34&lt;60,2,BM34&lt;65,3,BM34&lt;70,4,TRUE,5),MATCH(YEAR($F$15),Appendix!$G$3:$L$3,0))</f>
        <v>0</v>
      </c>
      <c r="BP34" s="92">
        <f t="shared" si="9"/>
        <v>0</v>
      </c>
      <c r="BQ34" s="89">
        <f t="shared" si="23"/>
        <v>122</v>
      </c>
      <c r="BR34" s="90">
        <f>IF($Q34&gt;'Wage Ceilings '!$C$7+SUMIF('Wage Ceilings '!$B$8:'Wage Ceilings '!$B$11,"&lt;="&amp;$Q$15,'Wage Ceilings '!$D$8:'Wage Ceilings '!$D$11),'Wage Ceilings '!$C$7+SUMIF('Wage Ceilings '!$B$8:'Wage Ceilings '!$B$11,"&lt;="&amp;$Q$15,'Wage Ceilings '!$D$8:'Wage Ceilings '!$D$11),$Q34)</f>
        <v>0</v>
      </c>
      <c r="BS34" s="91" cm="1">
        <f t="array" ref="BS34">INDEX(Appendix!$G$4:$J$8,_xlfn.IFS(BQ34&lt;55,1,BQ34&lt;60,2,BQ34&lt;65,3,BQ34&lt;70,4,TRUE,5),MATCH(YEAR($F$15),Appendix!$G$3:$L$3,0))</f>
        <v>0</v>
      </c>
      <c r="BT34" s="92">
        <f t="shared" si="10"/>
        <v>0</v>
      </c>
      <c r="BU34" s="89">
        <f t="shared" si="24"/>
        <v>122</v>
      </c>
      <c r="BV34" s="90">
        <f>IF($R34&gt;'Wage Ceilings '!$C$7+SUMIF('Wage Ceilings '!$B$8:'Wage Ceilings '!$B$11,"&lt;="&amp;$R$15,'Wage Ceilings '!$D$8:'Wage Ceilings '!$D$11),'Wage Ceilings '!$C$7+SUMIF('Wage Ceilings '!$B$8:'Wage Ceilings '!$B$11,"&lt;="&amp;$R$15,'Wage Ceilings '!$D$8:'Wage Ceilings '!$D$11),$R34)</f>
        <v>0</v>
      </c>
      <c r="BW34" s="91" cm="1">
        <f t="array" ref="BW34">INDEX(Appendix!$G$4:$J$8,_xlfn.IFS(BU34&lt;55,1,BU34&lt;60,2,BU34&lt;65,3,BU34&lt;70,4,TRUE,5),MATCH(YEAR($F$15),Appendix!$G$3:$L$3,0))</f>
        <v>0</v>
      </c>
      <c r="BX34" s="92">
        <f t="shared" si="11"/>
        <v>0</v>
      </c>
      <c r="BY34" s="89" t="str">
        <f t="shared" si="25"/>
        <v>NA</v>
      </c>
      <c r="BZ34" s="92">
        <f>IF(S34&gt;=('Wage Ceilings '!$C$3-SUM(Z34,AD34,AH34,AL34,AP34,AX34,AT34,BB34,BF34,BJ34,BN34,BR34,BV34)),('Wage Ceilings '!$C$3-SUM(Z34,AD34,AH34,AL34,AP34,AX34,AT34,BB34,BF34,BJ34,BN34,BR34,BV34)),S34)</f>
        <v>0</v>
      </c>
      <c r="CA34" s="91" cm="1">
        <f t="array" ref="CA34">INDEX(Appendix!$G$4:$J$8,_xlfn.IFS(BY34&lt;55,1,BY34&lt;60,2,BY34&lt;65,3,BY34&lt;70,4,TRUE,5),MATCH(YEAR($F$15),Appendix!$G$3:$L$3,0))</f>
        <v>0</v>
      </c>
      <c r="CB34" s="92">
        <f t="shared" si="32"/>
        <v>0</v>
      </c>
      <c r="CC34" s="99"/>
    </row>
    <row r="35" spans="1:81" x14ac:dyDescent="0.2">
      <c r="A35" s="64" t="s">
        <v>35</v>
      </c>
      <c r="B35" s="65"/>
      <c r="C35" s="65"/>
      <c r="D35" s="66"/>
      <c r="E35" s="66"/>
      <c r="F35" s="67"/>
      <c r="G35" s="67"/>
      <c r="H35" s="67"/>
      <c r="I35" s="67"/>
      <c r="J35" s="67"/>
      <c r="K35" s="67"/>
      <c r="L35" s="67"/>
      <c r="M35" s="67"/>
      <c r="N35" s="67"/>
      <c r="O35" s="67"/>
      <c r="P35" s="67"/>
      <c r="Q35" s="67"/>
      <c r="R35" s="67"/>
      <c r="S35" s="67"/>
      <c r="T35" s="57">
        <f t="shared" si="26"/>
        <v>0</v>
      </c>
      <c r="U35" s="57">
        <f t="shared" si="27"/>
        <v>0</v>
      </c>
      <c r="V35" s="58">
        <f t="shared" si="28"/>
        <v>0</v>
      </c>
      <c r="W35" s="58">
        <f t="shared" si="29"/>
        <v>0</v>
      </c>
      <c r="X35" s="58">
        <f t="shared" si="30"/>
        <v>0</v>
      </c>
      <c r="Y35" s="89">
        <f t="shared" si="12"/>
        <v>121</v>
      </c>
      <c r="Z35" s="90">
        <f>IF($F35&gt;'Wage Ceilings '!$C$7+SUMIF('Wage Ceilings '!$B$8:'Wage Ceilings '!$B$11,"&lt;="&amp;$F$15,'Wage Ceilings '!$D$8:'Wage Ceilings '!$D$11),'Wage Ceilings '!$C$7+SUMIF('Wage Ceilings '!$B$8:'Wage Ceilings '!$B$11,"&lt;="&amp;$F$15,'Wage Ceilings '!$D$8:'Wage Ceilings '!$D$11),$F35)</f>
        <v>0</v>
      </c>
      <c r="AA35" s="91" cm="1">
        <f t="array" ref="AA35">INDEX(Appendix!$G$4:$J$8,_xlfn.IFS(Y35&lt;55,1,Y35&lt;60,2,Y35&lt;65,3,Y35&lt;70,4,TRUE,5),MATCH(YEAR($F$15),Appendix!$G$3:$L$3,0))</f>
        <v>0</v>
      </c>
      <c r="AB35" s="92">
        <f t="shared" si="0"/>
        <v>0</v>
      </c>
      <c r="AC35" s="89">
        <f t="shared" si="13"/>
        <v>122</v>
      </c>
      <c r="AD35" s="90">
        <f>IF($G35&gt;'Wage Ceilings '!$C$7+SUMIF('Wage Ceilings '!$B$8:'Wage Ceilings '!$B$11,"&lt;="&amp;$G$15,'Wage Ceilings '!$D$8:'Wage Ceilings '!$D$11),'Wage Ceilings '!$C$7+SUMIF('Wage Ceilings '!$B$8:'Wage Ceilings '!$B$11,"&lt;="&amp;$G$15,'Wage Ceilings '!$D$8:'Wage Ceilings '!$D$11),$G35)</f>
        <v>0</v>
      </c>
      <c r="AE35" s="91" cm="1">
        <f t="array" ref="AE35">INDEX(Appendix!$G$4:$J$8,_xlfn.IFS(AC35&lt;55,1,AC35&lt;60,2,AC35&lt;65,3,AC35&lt;70,4,TRUE,5),MATCH(YEAR($F$15),Appendix!$G$3:$L$3,0))</f>
        <v>0</v>
      </c>
      <c r="AF35" s="92">
        <f t="shared" si="1"/>
        <v>0</v>
      </c>
      <c r="AG35" s="89">
        <f t="shared" si="14"/>
        <v>122</v>
      </c>
      <c r="AH35" s="90">
        <f>IF($H35&gt;'Wage Ceilings '!$C$7+SUMIF('Wage Ceilings '!$B$8:'Wage Ceilings '!$B$11,"&lt;="&amp;$H$15,'Wage Ceilings '!$D$8:'Wage Ceilings '!$D$11),'Wage Ceilings '!$C$7+SUMIF('Wage Ceilings '!$B$8:'Wage Ceilings '!$B$11,"&lt;="&amp;$H$15,'Wage Ceilings '!$D$8:'Wage Ceilings '!$D$11),$H35)</f>
        <v>0</v>
      </c>
      <c r="AI35" s="91" cm="1">
        <f t="array" ref="AI35">INDEX(Appendix!$G$4:$J$8,_xlfn.IFS(AG35&lt;55,1,AG35&lt;60,2,AG35&lt;65,3,AG35&lt;70,4,TRUE,5),MATCH(YEAR($F$15),Appendix!$G$3:$L$3,0))</f>
        <v>0</v>
      </c>
      <c r="AJ35" s="92">
        <f t="shared" si="2"/>
        <v>0</v>
      </c>
      <c r="AK35" s="89">
        <f t="shared" si="15"/>
        <v>122</v>
      </c>
      <c r="AL35" s="90">
        <f>IF($I35&gt;'Wage Ceilings '!$C$7+SUMIF('Wage Ceilings '!$B$8:'Wage Ceilings '!$B$11,"&lt;="&amp;$I$15,'Wage Ceilings '!$D$8:'Wage Ceilings '!$D$11),'Wage Ceilings '!$C$7+SUMIF('Wage Ceilings '!$B$8:'Wage Ceilings '!$B$11,"&lt;="&amp;$I$15,'Wage Ceilings '!$D$8:'Wage Ceilings '!$D$11),$I35)</f>
        <v>0</v>
      </c>
      <c r="AM35" s="91" cm="1">
        <f t="array" ref="AM35">INDEX(Appendix!$G$4:$J$8,_xlfn.IFS(AK35&lt;55,1,AK35&lt;60,2,AK35&lt;65,3,AK35&lt;70,4,TRUE,5),MATCH(YEAR($F$15),Appendix!$G$3:$L$3,0))</f>
        <v>0</v>
      </c>
      <c r="AN35" s="92">
        <f t="shared" si="3"/>
        <v>0</v>
      </c>
      <c r="AO35" s="89">
        <f t="shared" si="16"/>
        <v>122</v>
      </c>
      <c r="AP35" s="90">
        <f>IF($J35&gt;'Wage Ceilings '!$C$7+SUMIF('Wage Ceilings '!$B$8:'Wage Ceilings '!$B$11,"&lt;="&amp;$J$15,'Wage Ceilings '!$D$8:'Wage Ceilings '!$D$11),'Wage Ceilings '!$C$7+SUMIF('Wage Ceilings '!$B$8:'Wage Ceilings '!$B$11,"&lt;="&amp;$J$15,'Wage Ceilings '!$D$8:'Wage Ceilings '!$D$11),$J35)</f>
        <v>0</v>
      </c>
      <c r="AQ35" s="91" cm="1">
        <f t="array" ref="AQ35">INDEX(Appendix!$G$4:$J$8,_xlfn.IFS(AO35&lt;55,1,AO35&lt;60,2,AO35&lt;65,3,AO35&lt;70,4,TRUE,5),MATCH(YEAR($F$15),Appendix!$G$3:$L$3,0))</f>
        <v>0</v>
      </c>
      <c r="AR35" s="92">
        <f t="shared" si="4"/>
        <v>0</v>
      </c>
      <c r="AS35" s="89">
        <f t="shared" si="31"/>
        <v>122</v>
      </c>
      <c r="AT35" s="90">
        <f>IF($K35&gt;'Wage Ceilings '!$C$7+SUMIF('Wage Ceilings '!$B$8:'Wage Ceilings '!$B$11,"&lt;="&amp;$K$15,'Wage Ceilings '!$D$8:'Wage Ceilings '!$D$11),'Wage Ceilings '!$C$7+SUMIF('Wage Ceilings '!$B$8:'Wage Ceilings '!$B$11,"&lt;="&amp;$K$15,'Wage Ceilings '!$D$8:'Wage Ceilings '!$D$11),$K35)</f>
        <v>0</v>
      </c>
      <c r="AU35" s="91" cm="1">
        <f t="array" ref="AU35">INDEX(Appendix!$G$4:$J$8,_xlfn.IFS(AS35&lt;55,1,AS35&lt;60,2,AS35&lt;65,3,AS35&lt;70,4,TRUE,5),MATCH(YEAR($F$15),Appendix!$G$3:$L$3,0))</f>
        <v>0</v>
      </c>
      <c r="AV35" s="92">
        <f t="shared" si="5"/>
        <v>0</v>
      </c>
      <c r="AW35" s="89" t="str">
        <f t="shared" si="17"/>
        <v>NA</v>
      </c>
      <c r="AX35" s="92">
        <f>IF(L35&gt;=('Wage Ceilings '!$C$3-SUM(Z35,AD35,AH35,AL35,AP35,AT35,BB35,BF35,BJ35,BN35,BR35,BV35)),('Wage Ceilings '!$C$3-SUM(Z35,AD35,AH35,AL35,AP35,AT35,BB35,BF35,BJ35,BN35,BR35,BV35)),L35)</f>
        <v>0</v>
      </c>
      <c r="AY35" s="91" cm="1">
        <f t="array" ref="AY35">INDEX(Appendix!$G$4:$J$8,_xlfn.IFS(AW35&lt;55,1,AW35&lt;60,2,AW35&lt;65,3,AW35&lt;70,4,TRUE,5),MATCH(YEAR($F$15),Appendix!$G$3:$L$3,0))</f>
        <v>0</v>
      </c>
      <c r="AZ35" s="92">
        <f t="shared" si="6"/>
        <v>0</v>
      </c>
      <c r="BA35" s="89">
        <f t="shared" si="18"/>
        <v>122</v>
      </c>
      <c r="BB35" s="90">
        <f>IF($M35&gt;'Wage Ceilings '!$C$7+SUMIF('Wage Ceilings '!$B$8:'Wage Ceilings '!$B$11,"&lt;="&amp;$M$15,'Wage Ceilings '!$D$8:'Wage Ceilings '!$D$11),'Wage Ceilings '!$C$7+SUMIF('Wage Ceilings '!$B$8:'Wage Ceilings '!$B$11,"&lt;="&amp;$M$15,'Wage Ceilings '!$D$8:'Wage Ceilings '!$D$11),$M35)</f>
        <v>0</v>
      </c>
      <c r="BC35" s="91" cm="1">
        <f t="array" ref="BC35">INDEX(Appendix!$G$4:$J$8,_xlfn.IFS(BA35&lt;55,1,BA35&lt;60,2,BA35&lt;65,3,BA35&lt;70,4,TRUE,5),MATCH(YEAR($F$15),Appendix!$G$3:$L$3,0))</f>
        <v>0</v>
      </c>
      <c r="BD35" s="92">
        <f t="shared" si="19"/>
        <v>0</v>
      </c>
      <c r="BE35" s="89">
        <f t="shared" si="20"/>
        <v>122</v>
      </c>
      <c r="BF35" s="90">
        <f>IF($N35&gt;'Wage Ceilings '!$C$7+SUMIF('Wage Ceilings '!$B$8:'Wage Ceilings '!$B$11,"&lt;="&amp;$N$15,'Wage Ceilings '!$D$8:'Wage Ceilings '!$D$11),'Wage Ceilings '!$C$7+SUMIF('Wage Ceilings '!$B$8:'Wage Ceilings '!$B$11,"&lt;="&amp;$N$15,'Wage Ceilings '!$D$8:'Wage Ceilings '!$D$11),$N35)</f>
        <v>0</v>
      </c>
      <c r="BG35" s="91" cm="1">
        <f t="array" ref="BG35">INDEX(Appendix!$G$4:$J$8,_xlfn.IFS(BE35&lt;55,1,BE35&lt;60,2,BE35&lt;65,3,BE35&lt;70,4,TRUE,5),MATCH(YEAR($F$15),Appendix!$G$3:$L$3,0))</f>
        <v>0</v>
      </c>
      <c r="BH35" s="92">
        <f t="shared" si="7"/>
        <v>0</v>
      </c>
      <c r="BI35" s="89">
        <f t="shared" si="21"/>
        <v>122</v>
      </c>
      <c r="BJ35" s="90">
        <f>IF($O35&gt;'Wage Ceilings '!$C$7+SUMIF('Wage Ceilings '!$B$8:'Wage Ceilings '!$B$11,"&lt;="&amp;$O$15,'Wage Ceilings '!$D$8:'Wage Ceilings '!$D$11),'Wage Ceilings '!$C$7+SUMIF('Wage Ceilings '!$B$8:'Wage Ceilings '!$B$11,"&lt;="&amp;$O$15,'Wage Ceilings '!$D$8:'Wage Ceilings '!$D$11),$O35)</f>
        <v>0</v>
      </c>
      <c r="BK35" s="91" cm="1">
        <f t="array" ref="BK35">INDEX(Appendix!$G$4:$J$8,_xlfn.IFS(BI35&lt;55,1,BI35&lt;60,2,BI35&lt;65,3,BI35&lt;70,4,TRUE,5),MATCH(YEAR($F$15),Appendix!$G$3:$L$3,0))</f>
        <v>0</v>
      </c>
      <c r="BL35" s="92">
        <f t="shared" si="8"/>
        <v>0</v>
      </c>
      <c r="BM35" s="89">
        <f t="shared" si="22"/>
        <v>122</v>
      </c>
      <c r="BN35" s="90">
        <f>IF($P35&gt;'Wage Ceilings '!$C$7+SUMIF('Wage Ceilings '!$B$8:'Wage Ceilings '!$B$11,"&lt;="&amp;$P$15,'Wage Ceilings '!$D$8:'Wage Ceilings '!$D$11),'Wage Ceilings '!$C$7+SUMIF('Wage Ceilings '!$B$8:'Wage Ceilings '!$B$11,"&lt;="&amp;$P$15,'Wage Ceilings '!$D$8:'Wage Ceilings '!$D$11),$P35)</f>
        <v>0</v>
      </c>
      <c r="BO35" s="91" cm="1">
        <f t="array" ref="BO35">INDEX(Appendix!$G$4:$J$8,_xlfn.IFS(BM35&lt;55,1,BM35&lt;60,2,BM35&lt;65,3,BM35&lt;70,4,TRUE,5),MATCH(YEAR($F$15),Appendix!$G$3:$L$3,0))</f>
        <v>0</v>
      </c>
      <c r="BP35" s="92">
        <f t="shared" si="9"/>
        <v>0</v>
      </c>
      <c r="BQ35" s="89">
        <f t="shared" si="23"/>
        <v>122</v>
      </c>
      <c r="BR35" s="90">
        <f>IF($Q35&gt;'Wage Ceilings '!$C$7+SUMIF('Wage Ceilings '!$B$8:'Wage Ceilings '!$B$11,"&lt;="&amp;$Q$15,'Wage Ceilings '!$D$8:'Wage Ceilings '!$D$11),'Wage Ceilings '!$C$7+SUMIF('Wage Ceilings '!$B$8:'Wage Ceilings '!$B$11,"&lt;="&amp;$Q$15,'Wage Ceilings '!$D$8:'Wage Ceilings '!$D$11),$Q35)</f>
        <v>0</v>
      </c>
      <c r="BS35" s="91" cm="1">
        <f t="array" ref="BS35">INDEX(Appendix!$G$4:$J$8,_xlfn.IFS(BQ35&lt;55,1,BQ35&lt;60,2,BQ35&lt;65,3,BQ35&lt;70,4,TRUE,5),MATCH(YEAR($F$15),Appendix!$G$3:$L$3,0))</f>
        <v>0</v>
      </c>
      <c r="BT35" s="92">
        <f t="shared" si="10"/>
        <v>0</v>
      </c>
      <c r="BU35" s="89">
        <f t="shared" si="24"/>
        <v>122</v>
      </c>
      <c r="BV35" s="90">
        <f>IF($R35&gt;'Wage Ceilings '!$C$7+SUMIF('Wage Ceilings '!$B$8:'Wage Ceilings '!$B$11,"&lt;="&amp;$R$15,'Wage Ceilings '!$D$8:'Wage Ceilings '!$D$11),'Wage Ceilings '!$C$7+SUMIF('Wage Ceilings '!$B$8:'Wage Ceilings '!$B$11,"&lt;="&amp;$R$15,'Wage Ceilings '!$D$8:'Wage Ceilings '!$D$11),$R35)</f>
        <v>0</v>
      </c>
      <c r="BW35" s="91" cm="1">
        <f t="array" ref="BW35">INDEX(Appendix!$G$4:$J$8,_xlfn.IFS(BU35&lt;55,1,BU35&lt;60,2,BU35&lt;65,3,BU35&lt;70,4,TRUE,5),MATCH(YEAR($F$15),Appendix!$G$3:$L$3,0))</f>
        <v>0</v>
      </c>
      <c r="BX35" s="92">
        <f t="shared" si="11"/>
        <v>0</v>
      </c>
      <c r="BY35" s="89" t="str">
        <f t="shared" si="25"/>
        <v>NA</v>
      </c>
      <c r="BZ35" s="92">
        <f>IF(S35&gt;=('Wage Ceilings '!$C$3-SUM(Z35,AD35,AH35,AL35,AP35,AX35,AT35,BB35,BF35,BJ35,BN35,BR35,BV35)),('Wage Ceilings '!$C$3-SUM(Z35,AD35,AH35,AL35,AP35,AX35,AT35,BB35,BF35,BJ35,BN35,BR35,BV35)),S35)</f>
        <v>0</v>
      </c>
      <c r="CA35" s="91" cm="1">
        <f t="array" ref="CA35">INDEX(Appendix!$G$4:$J$8,_xlfn.IFS(BY35&lt;55,1,BY35&lt;60,2,BY35&lt;65,3,BY35&lt;70,4,TRUE,5),MATCH(YEAR($F$15),Appendix!$G$3:$L$3,0))</f>
        <v>0</v>
      </c>
      <c r="CB35" s="92">
        <f t="shared" si="32"/>
        <v>0</v>
      </c>
      <c r="CC35" s="99"/>
    </row>
    <row r="36" spans="1:81" x14ac:dyDescent="0.2">
      <c r="A36" s="64" t="s">
        <v>36</v>
      </c>
      <c r="B36" s="65"/>
      <c r="C36" s="65"/>
      <c r="D36" s="66"/>
      <c r="E36" s="66"/>
      <c r="F36" s="67"/>
      <c r="G36" s="67"/>
      <c r="H36" s="67"/>
      <c r="I36" s="67"/>
      <c r="J36" s="67"/>
      <c r="K36" s="67"/>
      <c r="L36" s="67"/>
      <c r="M36" s="67"/>
      <c r="N36" s="67"/>
      <c r="O36" s="67"/>
      <c r="P36" s="67"/>
      <c r="Q36" s="67"/>
      <c r="R36" s="67"/>
      <c r="S36" s="67"/>
      <c r="T36" s="57">
        <f t="shared" si="26"/>
        <v>0</v>
      </c>
      <c r="U36" s="57">
        <f t="shared" si="27"/>
        <v>0</v>
      </c>
      <c r="V36" s="58">
        <f t="shared" si="28"/>
        <v>0</v>
      </c>
      <c r="W36" s="58">
        <f t="shared" si="29"/>
        <v>0</v>
      </c>
      <c r="X36" s="58">
        <f t="shared" si="30"/>
        <v>0</v>
      </c>
      <c r="Y36" s="89">
        <f t="shared" si="12"/>
        <v>121</v>
      </c>
      <c r="Z36" s="90">
        <f>IF($F36&gt;'Wage Ceilings '!$C$7+SUMIF('Wage Ceilings '!$B$8:'Wage Ceilings '!$B$11,"&lt;="&amp;$F$15,'Wage Ceilings '!$D$8:'Wage Ceilings '!$D$11),'Wage Ceilings '!$C$7+SUMIF('Wage Ceilings '!$B$8:'Wage Ceilings '!$B$11,"&lt;="&amp;$F$15,'Wage Ceilings '!$D$8:'Wage Ceilings '!$D$11),$F36)</f>
        <v>0</v>
      </c>
      <c r="AA36" s="91" cm="1">
        <f t="array" ref="AA36">INDEX(Appendix!$G$4:$J$8,_xlfn.IFS(Y36&lt;55,1,Y36&lt;60,2,Y36&lt;65,3,Y36&lt;70,4,TRUE,5),MATCH(YEAR($F$15),Appendix!$G$3:$L$3,0))</f>
        <v>0</v>
      </c>
      <c r="AB36" s="92">
        <f t="shared" si="0"/>
        <v>0</v>
      </c>
      <c r="AC36" s="89">
        <f t="shared" si="13"/>
        <v>122</v>
      </c>
      <c r="AD36" s="90">
        <f>IF($G36&gt;'Wage Ceilings '!$C$7+SUMIF('Wage Ceilings '!$B$8:'Wage Ceilings '!$B$11,"&lt;="&amp;$G$15,'Wage Ceilings '!$D$8:'Wage Ceilings '!$D$11),'Wage Ceilings '!$C$7+SUMIF('Wage Ceilings '!$B$8:'Wage Ceilings '!$B$11,"&lt;="&amp;$G$15,'Wage Ceilings '!$D$8:'Wage Ceilings '!$D$11),$G36)</f>
        <v>0</v>
      </c>
      <c r="AE36" s="91" cm="1">
        <f t="array" ref="AE36">INDEX(Appendix!$G$4:$J$8,_xlfn.IFS(AC36&lt;55,1,AC36&lt;60,2,AC36&lt;65,3,AC36&lt;70,4,TRUE,5),MATCH(YEAR($F$15),Appendix!$G$3:$L$3,0))</f>
        <v>0</v>
      </c>
      <c r="AF36" s="92">
        <f t="shared" si="1"/>
        <v>0</v>
      </c>
      <c r="AG36" s="89">
        <f t="shared" si="14"/>
        <v>122</v>
      </c>
      <c r="AH36" s="90">
        <f>IF($H36&gt;'Wage Ceilings '!$C$7+SUMIF('Wage Ceilings '!$B$8:'Wage Ceilings '!$B$11,"&lt;="&amp;$H$15,'Wage Ceilings '!$D$8:'Wage Ceilings '!$D$11),'Wage Ceilings '!$C$7+SUMIF('Wage Ceilings '!$B$8:'Wage Ceilings '!$B$11,"&lt;="&amp;$H$15,'Wage Ceilings '!$D$8:'Wage Ceilings '!$D$11),$H36)</f>
        <v>0</v>
      </c>
      <c r="AI36" s="91" cm="1">
        <f t="array" ref="AI36">INDEX(Appendix!$G$4:$J$8,_xlfn.IFS(AG36&lt;55,1,AG36&lt;60,2,AG36&lt;65,3,AG36&lt;70,4,TRUE,5),MATCH(YEAR($F$15),Appendix!$G$3:$L$3,0))</f>
        <v>0</v>
      </c>
      <c r="AJ36" s="92">
        <f t="shared" si="2"/>
        <v>0</v>
      </c>
      <c r="AK36" s="89">
        <f t="shared" si="15"/>
        <v>122</v>
      </c>
      <c r="AL36" s="90">
        <f>IF($I36&gt;'Wage Ceilings '!$C$7+SUMIF('Wage Ceilings '!$B$8:'Wage Ceilings '!$B$11,"&lt;="&amp;$I$15,'Wage Ceilings '!$D$8:'Wage Ceilings '!$D$11),'Wage Ceilings '!$C$7+SUMIF('Wage Ceilings '!$B$8:'Wage Ceilings '!$B$11,"&lt;="&amp;$I$15,'Wage Ceilings '!$D$8:'Wage Ceilings '!$D$11),$I36)</f>
        <v>0</v>
      </c>
      <c r="AM36" s="91" cm="1">
        <f t="array" ref="AM36">INDEX(Appendix!$G$4:$J$8,_xlfn.IFS(AK36&lt;55,1,AK36&lt;60,2,AK36&lt;65,3,AK36&lt;70,4,TRUE,5),MATCH(YEAR($F$15),Appendix!$G$3:$L$3,0))</f>
        <v>0</v>
      </c>
      <c r="AN36" s="92">
        <f t="shared" si="3"/>
        <v>0</v>
      </c>
      <c r="AO36" s="89">
        <f t="shared" si="16"/>
        <v>122</v>
      </c>
      <c r="AP36" s="90">
        <f>IF($J36&gt;'Wage Ceilings '!$C$7+SUMIF('Wage Ceilings '!$B$8:'Wage Ceilings '!$B$11,"&lt;="&amp;$J$15,'Wage Ceilings '!$D$8:'Wage Ceilings '!$D$11),'Wage Ceilings '!$C$7+SUMIF('Wage Ceilings '!$B$8:'Wage Ceilings '!$B$11,"&lt;="&amp;$J$15,'Wage Ceilings '!$D$8:'Wage Ceilings '!$D$11),$J36)</f>
        <v>0</v>
      </c>
      <c r="AQ36" s="91" cm="1">
        <f t="array" ref="AQ36">INDEX(Appendix!$G$4:$J$8,_xlfn.IFS(AO36&lt;55,1,AO36&lt;60,2,AO36&lt;65,3,AO36&lt;70,4,TRUE,5),MATCH(YEAR($F$15),Appendix!$G$3:$L$3,0))</f>
        <v>0</v>
      </c>
      <c r="AR36" s="92">
        <f t="shared" si="4"/>
        <v>0</v>
      </c>
      <c r="AS36" s="89">
        <f t="shared" si="31"/>
        <v>122</v>
      </c>
      <c r="AT36" s="90">
        <f>IF($K36&gt;'Wage Ceilings '!$C$7+SUMIF('Wage Ceilings '!$B$8:'Wage Ceilings '!$B$11,"&lt;="&amp;$K$15,'Wage Ceilings '!$D$8:'Wage Ceilings '!$D$11),'Wage Ceilings '!$C$7+SUMIF('Wage Ceilings '!$B$8:'Wage Ceilings '!$B$11,"&lt;="&amp;$K$15,'Wage Ceilings '!$D$8:'Wage Ceilings '!$D$11),$K36)</f>
        <v>0</v>
      </c>
      <c r="AU36" s="91" cm="1">
        <f t="array" ref="AU36">INDEX(Appendix!$G$4:$J$8,_xlfn.IFS(AS36&lt;55,1,AS36&lt;60,2,AS36&lt;65,3,AS36&lt;70,4,TRUE,5),MATCH(YEAR($F$15),Appendix!$G$3:$L$3,0))</f>
        <v>0</v>
      </c>
      <c r="AV36" s="92">
        <f t="shared" si="5"/>
        <v>0</v>
      </c>
      <c r="AW36" s="89" t="str">
        <f t="shared" si="17"/>
        <v>NA</v>
      </c>
      <c r="AX36" s="92">
        <f>IF(L36&gt;=('Wage Ceilings '!$C$3-SUM(Z36,AD36,AH36,AL36,AP36,AT36,BB36,BF36,BJ36,BN36,BR36,BV36)),('Wage Ceilings '!$C$3-SUM(Z36,AD36,AH36,AL36,AP36,AT36,BB36,BF36,BJ36,BN36,BR36,BV36)),L36)</f>
        <v>0</v>
      </c>
      <c r="AY36" s="91" cm="1">
        <f t="array" ref="AY36">INDEX(Appendix!$G$4:$J$8,_xlfn.IFS(AW36&lt;55,1,AW36&lt;60,2,AW36&lt;65,3,AW36&lt;70,4,TRUE,5),MATCH(YEAR($F$15),Appendix!$G$3:$L$3,0))</f>
        <v>0</v>
      </c>
      <c r="AZ36" s="92">
        <f t="shared" si="6"/>
        <v>0</v>
      </c>
      <c r="BA36" s="89">
        <f t="shared" si="18"/>
        <v>122</v>
      </c>
      <c r="BB36" s="90">
        <f>IF($M36&gt;'Wage Ceilings '!$C$7+SUMIF('Wage Ceilings '!$B$8:'Wage Ceilings '!$B$11,"&lt;="&amp;$M$15,'Wage Ceilings '!$D$8:'Wage Ceilings '!$D$11),'Wage Ceilings '!$C$7+SUMIF('Wage Ceilings '!$B$8:'Wage Ceilings '!$B$11,"&lt;="&amp;$M$15,'Wage Ceilings '!$D$8:'Wage Ceilings '!$D$11),$M36)</f>
        <v>0</v>
      </c>
      <c r="BC36" s="91" cm="1">
        <f t="array" ref="BC36">INDEX(Appendix!$G$4:$J$8,_xlfn.IFS(BA36&lt;55,1,BA36&lt;60,2,BA36&lt;65,3,BA36&lt;70,4,TRUE,5),MATCH(YEAR($F$15),Appendix!$G$3:$L$3,0))</f>
        <v>0</v>
      </c>
      <c r="BD36" s="92">
        <f t="shared" si="19"/>
        <v>0</v>
      </c>
      <c r="BE36" s="89">
        <f t="shared" si="20"/>
        <v>122</v>
      </c>
      <c r="BF36" s="90">
        <f>IF($N36&gt;'Wage Ceilings '!$C$7+SUMIF('Wage Ceilings '!$B$8:'Wage Ceilings '!$B$11,"&lt;="&amp;$N$15,'Wage Ceilings '!$D$8:'Wage Ceilings '!$D$11),'Wage Ceilings '!$C$7+SUMIF('Wage Ceilings '!$B$8:'Wage Ceilings '!$B$11,"&lt;="&amp;$N$15,'Wage Ceilings '!$D$8:'Wage Ceilings '!$D$11),$N36)</f>
        <v>0</v>
      </c>
      <c r="BG36" s="91" cm="1">
        <f t="array" ref="BG36">INDEX(Appendix!$G$4:$J$8,_xlfn.IFS(BE36&lt;55,1,BE36&lt;60,2,BE36&lt;65,3,BE36&lt;70,4,TRUE,5),MATCH(YEAR($F$15),Appendix!$G$3:$L$3,0))</f>
        <v>0</v>
      </c>
      <c r="BH36" s="92">
        <f t="shared" si="7"/>
        <v>0</v>
      </c>
      <c r="BI36" s="89">
        <f t="shared" si="21"/>
        <v>122</v>
      </c>
      <c r="BJ36" s="90">
        <f>IF($O36&gt;'Wage Ceilings '!$C$7+SUMIF('Wage Ceilings '!$B$8:'Wage Ceilings '!$B$11,"&lt;="&amp;$O$15,'Wage Ceilings '!$D$8:'Wage Ceilings '!$D$11),'Wage Ceilings '!$C$7+SUMIF('Wage Ceilings '!$B$8:'Wage Ceilings '!$B$11,"&lt;="&amp;$O$15,'Wage Ceilings '!$D$8:'Wage Ceilings '!$D$11),$O36)</f>
        <v>0</v>
      </c>
      <c r="BK36" s="91" cm="1">
        <f t="array" ref="BK36">INDEX(Appendix!$G$4:$J$8,_xlfn.IFS(BI36&lt;55,1,BI36&lt;60,2,BI36&lt;65,3,BI36&lt;70,4,TRUE,5),MATCH(YEAR($F$15),Appendix!$G$3:$L$3,0))</f>
        <v>0</v>
      </c>
      <c r="BL36" s="92">
        <f t="shared" si="8"/>
        <v>0</v>
      </c>
      <c r="BM36" s="89">
        <f t="shared" si="22"/>
        <v>122</v>
      </c>
      <c r="BN36" s="90">
        <f>IF($P36&gt;'Wage Ceilings '!$C$7+SUMIF('Wage Ceilings '!$B$8:'Wage Ceilings '!$B$11,"&lt;="&amp;$P$15,'Wage Ceilings '!$D$8:'Wage Ceilings '!$D$11),'Wage Ceilings '!$C$7+SUMIF('Wage Ceilings '!$B$8:'Wage Ceilings '!$B$11,"&lt;="&amp;$P$15,'Wage Ceilings '!$D$8:'Wage Ceilings '!$D$11),$P36)</f>
        <v>0</v>
      </c>
      <c r="BO36" s="91" cm="1">
        <f t="array" ref="BO36">INDEX(Appendix!$G$4:$J$8,_xlfn.IFS(BM36&lt;55,1,BM36&lt;60,2,BM36&lt;65,3,BM36&lt;70,4,TRUE,5),MATCH(YEAR($F$15),Appendix!$G$3:$L$3,0))</f>
        <v>0</v>
      </c>
      <c r="BP36" s="92">
        <f t="shared" si="9"/>
        <v>0</v>
      </c>
      <c r="BQ36" s="89">
        <f t="shared" si="23"/>
        <v>122</v>
      </c>
      <c r="BR36" s="90">
        <f>IF($Q36&gt;'Wage Ceilings '!$C$7+SUMIF('Wage Ceilings '!$B$8:'Wage Ceilings '!$B$11,"&lt;="&amp;$Q$15,'Wage Ceilings '!$D$8:'Wage Ceilings '!$D$11),'Wage Ceilings '!$C$7+SUMIF('Wage Ceilings '!$B$8:'Wage Ceilings '!$B$11,"&lt;="&amp;$Q$15,'Wage Ceilings '!$D$8:'Wage Ceilings '!$D$11),$Q36)</f>
        <v>0</v>
      </c>
      <c r="BS36" s="91" cm="1">
        <f t="array" ref="BS36">INDEX(Appendix!$G$4:$J$8,_xlfn.IFS(BQ36&lt;55,1,BQ36&lt;60,2,BQ36&lt;65,3,BQ36&lt;70,4,TRUE,5),MATCH(YEAR($F$15),Appendix!$G$3:$L$3,0))</f>
        <v>0</v>
      </c>
      <c r="BT36" s="92">
        <f t="shared" si="10"/>
        <v>0</v>
      </c>
      <c r="BU36" s="89">
        <f t="shared" si="24"/>
        <v>122</v>
      </c>
      <c r="BV36" s="90">
        <f>IF($R36&gt;'Wage Ceilings '!$C$7+SUMIF('Wage Ceilings '!$B$8:'Wage Ceilings '!$B$11,"&lt;="&amp;$R$15,'Wage Ceilings '!$D$8:'Wage Ceilings '!$D$11),'Wage Ceilings '!$C$7+SUMIF('Wage Ceilings '!$B$8:'Wage Ceilings '!$B$11,"&lt;="&amp;$R$15,'Wage Ceilings '!$D$8:'Wage Ceilings '!$D$11),$R36)</f>
        <v>0</v>
      </c>
      <c r="BW36" s="91" cm="1">
        <f t="array" ref="BW36">INDEX(Appendix!$G$4:$J$8,_xlfn.IFS(BU36&lt;55,1,BU36&lt;60,2,BU36&lt;65,3,BU36&lt;70,4,TRUE,5),MATCH(YEAR($F$15),Appendix!$G$3:$L$3,0))</f>
        <v>0</v>
      </c>
      <c r="BX36" s="92">
        <f t="shared" si="11"/>
        <v>0</v>
      </c>
      <c r="BY36" s="89" t="str">
        <f t="shared" si="25"/>
        <v>NA</v>
      </c>
      <c r="BZ36" s="92">
        <f>IF(S36&gt;=('Wage Ceilings '!$C$3-SUM(Z36,AD36,AH36,AL36,AP36,AX36,AT36,BB36,BF36,BJ36,BN36,BR36,BV36)),('Wage Ceilings '!$C$3-SUM(Z36,AD36,AH36,AL36,AP36,AX36,AT36,BB36,BF36,BJ36,BN36,BR36,BV36)),S36)</f>
        <v>0</v>
      </c>
      <c r="CA36" s="91" cm="1">
        <f t="array" ref="CA36">INDEX(Appendix!$G$4:$J$8,_xlfn.IFS(BY36&lt;55,1,BY36&lt;60,2,BY36&lt;65,3,BY36&lt;70,4,TRUE,5),MATCH(YEAR($F$15),Appendix!$G$3:$L$3,0))</f>
        <v>0</v>
      </c>
      <c r="CB36" s="92">
        <f t="shared" si="32"/>
        <v>0</v>
      </c>
      <c r="CC36" s="99"/>
    </row>
    <row r="37" spans="1:81" x14ac:dyDescent="0.2">
      <c r="A37" s="64" t="s">
        <v>37</v>
      </c>
      <c r="B37" s="65"/>
      <c r="C37" s="65"/>
      <c r="D37" s="66"/>
      <c r="E37" s="66"/>
      <c r="F37" s="67"/>
      <c r="G37" s="67"/>
      <c r="H37" s="67"/>
      <c r="I37" s="67"/>
      <c r="J37" s="67"/>
      <c r="K37" s="67"/>
      <c r="L37" s="67"/>
      <c r="M37" s="67"/>
      <c r="N37" s="67"/>
      <c r="O37" s="67"/>
      <c r="P37" s="67"/>
      <c r="Q37" s="67"/>
      <c r="R37" s="67"/>
      <c r="S37" s="67"/>
      <c r="T37" s="57">
        <f t="shared" si="26"/>
        <v>0</v>
      </c>
      <c r="U37" s="57">
        <f t="shared" si="27"/>
        <v>0</v>
      </c>
      <c r="V37" s="58">
        <f t="shared" si="28"/>
        <v>0</v>
      </c>
      <c r="W37" s="58">
        <f t="shared" si="29"/>
        <v>0</v>
      </c>
      <c r="X37" s="58">
        <f t="shared" si="30"/>
        <v>0</v>
      </c>
      <c r="Y37" s="89">
        <f t="shared" si="12"/>
        <v>121</v>
      </c>
      <c r="Z37" s="90">
        <f>IF($F37&gt;'Wage Ceilings '!$C$7+SUMIF('Wage Ceilings '!$B$8:'Wage Ceilings '!$B$11,"&lt;="&amp;$F$15,'Wage Ceilings '!$D$8:'Wage Ceilings '!$D$11),'Wage Ceilings '!$C$7+SUMIF('Wage Ceilings '!$B$8:'Wage Ceilings '!$B$11,"&lt;="&amp;$F$15,'Wage Ceilings '!$D$8:'Wage Ceilings '!$D$11),$F37)</f>
        <v>0</v>
      </c>
      <c r="AA37" s="91" cm="1">
        <f t="array" ref="AA37">INDEX(Appendix!$G$4:$J$8,_xlfn.IFS(Y37&lt;55,1,Y37&lt;60,2,Y37&lt;65,3,Y37&lt;70,4,TRUE,5),MATCH(YEAR($F$15),Appendix!$G$3:$L$3,0))</f>
        <v>0</v>
      </c>
      <c r="AB37" s="92">
        <f t="shared" si="0"/>
        <v>0</v>
      </c>
      <c r="AC37" s="89">
        <f t="shared" si="13"/>
        <v>122</v>
      </c>
      <c r="AD37" s="90">
        <f>IF($G37&gt;'Wage Ceilings '!$C$7+SUMIF('Wage Ceilings '!$B$8:'Wage Ceilings '!$B$11,"&lt;="&amp;$G$15,'Wage Ceilings '!$D$8:'Wage Ceilings '!$D$11),'Wage Ceilings '!$C$7+SUMIF('Wage Ceilings '!$B$8:'Wage Ceilings '!$B$11,"&lt;="&amp;$G$15,'Wage Ceilings '!$D$8:'Wage Ceilings '!$D$11),$G37)</f>
        <v>0</v>
      </c>
      <c r="AE37" s="91" cm="1">
        <f t="array" ref="AE37">INDEX(Appendix!$G$4:$J$8,_xlfn.IFS(AC37&lt;55,1,AC37&lt;60,2,AC37&lt;65,3,AC37&lt;70,4,TRUE,5),MATCH(YEAR($F$15),Appendix!$G$3:$L$3,0))</f>
        <v>0</v>
      </c>
      <c r="AF37" s="92">
        <f t="shared" si="1"/>
        <v>0</v>
      </c>
      <c r="AG37" s="89">
        <f t="shared" si="14"/>
        <v>122</v>
      </c>
      <c r="AH37" s="90">
        <f>IF($H37&gt;'Wage Ceilings '!$C$7+SUMIF('Wage Ceilings '!$B$8:'Wage Ceilings '!$B$11,"&lt;="&amp;$H$15,'Wage Ceilings '!$D$8:'Wage Ceilings '!$D$11),'Wage Ceilings '!$C$7+SUMIF('Wage Ceilings '!$B$8:'Wage Ceilings '!$B$11,"&lt;="&amp;$H$15,'Wage Ceilings '!$D$8:'Wage Ceilings '!$D$11),$H37)</f>
        <v>0</v>
      </c>
      <c r="AI37" s="91" cm="1">
        <f t="array" ref="AI37">INDEX(Appendix!$G$4:$J$8,_xlfn.IFS(AG37&lt;55,1,AG37&lt;60,2,AG37&lt;65,3,AG37&lt;70,4,TRUE,5),MATCH(YEAR($F$15),Appendix!$G$3:$L$3,0))</f>
        <v>0</v>
      </c>
      <c r="AJ37" s="92">
        <f t="shared" si="2"/>
        <v>0</v>
      </c>
      <c r="AK37" s="89">
        <f t="shared" si="15"/>
        <v>122</v>
      </c>
      <c r="AL37" s="90">
        <f>IF($I37&gt;'Wage Ceilings '!$C$7+SUMIF('Wage Ceilings '!$B$8:'Wage Ceilings '!$B$11,"&lt;="&amp;$I$15,'Wage Ceilings '!$D$8:'Wage Ceilings '!$D$11),'Wage Ceilings '!$C$7+SUMIF('Wage Ceilings '!$B$8:'Wage Ceilings '!$B$11,"&lt;="&amp;$I$15,'Wage Ceilings '!$D$8:'Wage Ceilings '!$D$11),$I37)</f>
        <v>0</v>
      </c>
      <c r="AM37" s="91" cm="1">
        <f t="array" ref="AM37">INDEX(Appendix!$G$4:$J$8,_xlfn.IFS(AK37&lt;55,1,AK37&lt;60,2,AK37&lt;65,3,AK37&lt;70,4,TRUE,5),MATCH(YEAR($F$15),Appendix!$G$3:$L$3,0))</f>
        <v>0</v>
      </c>
      <c r="AN37" s="92">
        <f t="shared" si="3"/>
        <v>0</v>
      </c>
      <c r="AO37" s="89">
        <f t="shared" si="16"/>
        <v>122</v>
      </c>
      <c r="AP37" s="90">
        <f>IF($J37&gt;'Wage Ceilings '!$C$7+SUMIF('Wage Ceilings '!$B$8:'Wage Ceilings '!$B$11,"&lt;="&amp;$J$15,'Wage Ceilings '!$D$8:'Wage Ceilings '!$D$11),'Wage Ceilings '!$C$7+SUMIF('Wage Ceilings '!$B$8:'Wage Ceilings '!$B$11,"&lt;="&amp;$J$15,'Wage Ceilings '!$D$8:'Wage Ceilings '!$D$11),$J37)</f>
        <v>0</v>
      </c>
      <c r="AQ37" s="91" cm="1">
        <f t="array" ref="AQ37">INDEX(Appendix!$G$4:$J$8,_xlfn.IFS(AO37&lt;55,1,AO37&lt;60,2,AO37&lt;65,3,AO37&lt;70,4,TRUE,5),MATCH(YEAR($F$15),Appendix!$G$3:$L$3,0))</f>
        <v>0</v>
      </c>
      <c r="AR37" s="92">
        <f t="shared" si="4"/>
        <v>0</v>
      </c>
      <c r="AS37" s="89">
        <f t="shared" si="31"/>
        <v>122</v>
      </c>
      <c r="AT37" s="90">
        <f>IF($K37&gt;'Wage Ceilings '!$C$7+SUMIF('Wage Ceilings '!$B$8:'Wage Ceilings '!$B$11,"&lt;="&amp;$K$15,'Wage Ceilings '!$D$8:'Wage Ceilings '!$D$11),'Wage Ceilings '!$C$7+SUMIF('Wage Ceilings '!$B$8:'Wage Ceilings '!$B$11,"&lt;="&amp;$K$15,'Wage Ceilings '!$D$8:'Wage Ceilings '!$D$11),$K37)</f>
        <v>0</v>
      </c>
      <c r="AU37" s="91" cm="1">
        <f t="array" ref="AU37">INDEX(Appendix!$G$4:$J$8,_xlfn.IFS(AS37&lt;55,1,AS37&lt;60,2,AS37&lt;65,3,AS37&lt;70,4,TRUE,5),MATCH(YEAR($F$15),Appendix!$G$3:$L$3,0))</f>
        <v>0</v>
      </c>
      <c r="AV37" s="92">
        <f t="shared" si="5"/>
        <v>0</v>
      </c>
      <c r="AW37" s="89" t="str">
        <f t="shared" si="17"/>
        <v>NA</v>
      </c>
      <c r="AX37" s="92">
        <f>IF(L37&gt;=('Wage Ceilings '!$C$3-SUM(Z37,AD37,AH37,AL37,AP37,AT37,BB37,BF37,BJ37,BN37,BR37,BV37)),('Wage Ceilings '!$C$3-SUM(Z37,AD37,AH37,AL37,AP37,AT37,BB37,BF37,BJ37,BN37,BR37,BV37)),L37)</f>
        <v>0</v>
      </c>
      <c r="AY37" s="91" cm="1">
        <f t="array" ref="AY37">INDEX(Appendix!$G$4:$J$8,_xlfn.IFS(AW37&lt;55,1,AW37&lt;60,2,AW37&lt;65,3,AW37&lt;70,4,TRUE,5),MATCH(YEAR($F$15),Appendix!$G$3:$L$3,0))</f>
        <v>0</v>
      </c>
      <c r="AZ37" s="92">
        <f t="shared" si="6"/>
        <v>0</v>
      </c>
      <c r="BA37" s="89">
        <f t="shared" si="18"/>
        <v>122</v>
      </c>
      <c r="BB37" s="90">
        <f>IF($M37&gt;'Wage Ceilings '!$C$7+SUMIF('Wage Ceilings '!$B$8:'Wage Ceilings '!$B$11,"&lt;="&amp;$M$15,'Wage Ceilings '!$D$8:'Wage Ceilings '!$D$11),'Wage Ceilings '!$C$7+SUMIF('Wage Ceilings '!$B$8:'Wage Ceilings '!$B$11,"&lt;="&amp;$M$15,'Wage Ceilings '!$D$8:'Wage Ceilings '!$D$11),$M37)</f>
        <v>0</v>
      </c>
      <c r="BC37" s="91" cm="1">
        <f t="array" ref="BC37">INDEX(Appendix!$G$4:$J$8,_xlfn.IFS(BA37&lt;55,1,BA37&lt;60,2,BA37&lt;65,3,BA37&lt;70,4,TRUE,5),MATCH(YEAR($F$15),Appendix!$G$3:$L$3,0))</f>
        <v>0</v>
      </c>
      <c r="BD37" s="92">
        <f t="shared" si="19"/>
        <v>0</v>
      </c>
      <c r="BE37" s="89">
        <f t="shared" si="20"/>
        <v>122</v>
      </c>
      <c r="BF37" s="90">
        <f>IF($N37&gt;'Wage Ceilings '!$C$7+SUMIF('Wage Ceilings '!$B$8:'Wage Ceilings '!$B$11,"&lt;="&amp;$N$15,'Wage Ceilings '!$D$8:'Wage Ceilings '!$D$11),'Wage Ceilings '!$C$7+SUMIF('Wage Ceilings '!$B$8:'Wage Ceilings '!$B$11,"&lt;="&amp;$N$15,'Wage Ceilings '!$D$8:'Wage Ceilings '!$D$11),$N37)</f>
        <v>0</v>
      </c>
      <c r="BG37" s="91" cm="1">
        <f t="array" ref="BG37">INDEX(Appendix!$G$4:$J$8,_xlfn.IFS(BE37&lt;55,1,BE37&lt;60,2,BE37&lt;65,3,BE37&lt;70,4,TRUE,5),MATCH(YEAR($F$15),Appendix!$G$3:$L$3,0))</f>
        <v>0</v>
      </c>
      <c r="BH37" s="92">
        <f t="shared" si="7"/>
        <v>0</v>
      </c>
      <c r="BI37" s="89">
        <f t="shared" si="21"/>
        <v>122</v>
      </c>
      <c r="BJ37" s="90">
        <f>IF($O37&gt;'Wage Ceilings '!$C$7+SUMIF('Wage Ceilings '!$B$8:'Wage Ceilings '!$B$11,"&lt;="&amp;$O$15,'Wage Ceilings '!$D$8:'Wage Ceilings '!$D$11),'Wage Ceilings '!$C$7+SUMIF('Wage Ceilings '!$B$8:'Wage Ceilings '!$B$11,"&lt;="&amp;$O$15,'Wage Ceilings '!$D$8:'Wage Ceilings '!$D$11),$O37)</f>
        <v>0</v>
      </c>
      <c r="BK37" s="91" cm="1">
        <f t="array" ref="BK37">INDEX(Appendix!$G$4:$J$8,_xlfn.IFS(BI37&lt;55,1,BI37&lt;60,2,BI37&lt;65,3,BI37&lt;70,4,TRUE,5),MATCH(YEAR($F$15),Appendix!$G$3:$L$3,0))</f>
        <v>0</v>
      </c>
      <c r="BL37" s="92">
        <f t="shared" si="8"/>
        <v>0</v>
      </c>
      <c r="BM37" s="89">
        <f t="shared" si="22"/>
        <v>122</v>
      </c>
      <c r="BN37" s="90">
        <f>IF($P37&gt;'Wage Ceilings '!$C$7+SUMIF('Wage Ceilings '!$B$8:'Wage Ceilings '!$B$11,"&lt;="&amp;$P$15,'Wage Ceilings '!$D$8:'Wage Ceilings '!$D$11),'Wage Ceilings '!$C$7+SUMIF('Wage Ceilings '!$B$8:'Wage Ceilings '!$B$11,"&lt;="&amp;$P$15,'Wage Ceilings '!$D$8:'Wage Ceilings '!$D$11),$P37)</f>
        <v>0</v>
      </c>
      <c r="BO37" s="91" cm="1">
        <f t="array" ref="BO37">INDEX(Appendix!$G$4:$J$8,_xlfn.IFS(BM37&lt;55,1,BM37&lt;60,2,BM37&lt;65,3,BM37&lt;70,4,TRUE,5),MATCH(YEAR($F$15),Appendix!$G$3:$L$3,0))</f>
        <v>0</v>
      </c>
      <c r="BP37" s="92">
        <f t="shared" si="9"/>
        <v>0</v>
      </c>
      <c r="BQ37" s="89">
        <f t="shared" si="23"/>
        <v>122</v>
      </c>
      <c r="BR37" s="90">
        <f>IF($Q37&gt;'Wage Ceilings '!$C$7+SUMIF('Wage Ceilings '!$B$8:'Wage Ceilings '!$B$11,"&lt;="&amp;$Q$15,'Wage Ceilings '!$D$8:'Wage Ceilings '!$D$11),'Wage Ceilings '!$C$7+SUMIF('Wage Ceilings '!$B$8:'Wage Ceilings '!$B$11,"&lt;="&amp;$Q$15,'Wage Ceilings '!$D$8:'Wage Ceilings '!$D$11),$Q37)</f>
        <v>0</v>
      </c>
      <c r="BS37" s="91" cm="1">
        <f t="array" ref="BS37">INDEX(Appendix!$G$4:$J$8,_xlfn.IFS(BQ37&lt;55,1,BQ37&lt;60,2,BQ37&lt;65,3,BQ37&lt;70,4,TRUE,5),MATCH(YEAR($F$15),Appendix!$G$3:$L$3,0))</f>
        <v>0</v>
      </c>
      <c r="BT37" s="92">
        <f t="shared" si="10"/>
        <v>0</v>
      </c>
      <c r="BU37" s="89">
        <f t="shared" si="24"/>
        <v>122</v>
      </c>
      <c r="BV37" s="90">
        <f>IF($R37&gt;'Wage Ceilings '!$C$7+SUMIF('Wage Ceilings '!$B$8:'Wage Ceilings '!$B$11,"&lt;="&amp;$R$15,'Wage Ceilings '!$D$8:'Wage Ceilings '!$D$11),'Wage Ceilings '!$C$7+SUMIF('Wage Ceilings '!$B$8:'Wage Ceilings '!$B$11,"&lt;="&amp;$R$15,'Wage Ceilings '!$D$8:'Wage Ceilings '!$D$11),$R37)</f>
        <v>0</v>
      </c>
      <c r="BW37" s="91" cm="1">
        <f t="array" ref="BW37">INDEX(Appendix!$G$4:$J$8,_xlfn.IFS(BU37&lt;55,1,BU37&lt;60,2,BU37&lt;65,3,BU37&lt;70,4,TRUE,5),MATCH(YEAR($F$15),Appendix!$G$3:$L$3,0))</f>
        <v>0</v>
      </c>
      <c r="BX37" s="92">
        <f t="shared" si="11"/>
        <v>0</v>
      </c>
      <c r="BY37" s="89" t="str">
        <f t="shared" si="25"/>
        <v>NA</v>
      </c>
      <c r="BZ37" s="92">
        <f>IF(S37&gt;=('Wage Ceilings '!$C$3-SUM(Z37,AD37,AH37,AL37,AP37,AX37,AT37,BB37,BF37,BJ37,BN37,BR37,BV37)),('Wage Ceilings '!$C$3-SUM(Z37,AD37,AH37,AL37,AP37,AX37,AT37,BB37,BF37,BJ37,BN37,BR37,BV37)),S37)</f>
        <v>0</v>
      </c>
      <c r="CA37" s="91" cm="1">
        <f t="array" ref="CA37">INDEX(Appendix!$G$4:$J$8,_xlfn.IFS(BY37&lt;55,1,BY37&lt;60,2,BY37&lt;65,3,BY37&lt;70,4,TRUE,5),MATCH(YEAR($F$15),Appendix!$G$3:$L$3,0))</f>
        <v>0</v>
      </c>
      <c r="CB37" s="92">
        <f t="shared" si="32"/>
        <v>0</v>
      </c>
      <c r="CC37" s="99"/>
    </row>
    <row r="38" spans="1:81" x14ac:dyDescent="0.2">
      <c r="A38" s="64" t="s">
        <v>38</v>
      </c>
      <c r="B38" s="65"/>
      <c r="C38" s="65"/>
      <c r="D38" s="66"/>
      <c r="E38" s="66"/>
      <c r="F38" s="67"/>
      <c r="G38" s="67"/>
      <c r="H38" s="67"/>
      <c r="I38" s="67"/>
      <c r="J38" s="67"/>
      <c r="K38" s="67"/>
      <c r="L38" s="67"/>
      <c r="M38" s="67"/>
      <c r="N38" s="67"/>
      <c r="O38" s="67"/>
      <c r="P38" s="67"/>
      <c r="Q38" s="67"/>
      <c r="R38" s="67"/>
      <c r="S38" s="67"/>
      <c r="T38" s="57">
        <f t="shared" si="26"/>
        <v>0</v>
      </c>
      <c r="U38" s="57">
        <f t="shared" si="27"/>
        <v>0</v>
      </c>
      <c r="V38" s="58">
        <f t="shared" si="28"/>
        <v>0</v>
      </c>
      <c r="W38" s="58">
        <f t="shared" si="29"/>
        <v>0</v>
      </c>
      <c r="X38" s="58">
        <f t="shared" si="30"/>
        <v>0</v>
      </c>
      <c r="Y38" s="89">
        <f t="shared" si="12"/>
        <v>121</v>
      </c>
      <c r="Z38" s="90">
        <f>IF($F38&gt;'Wage Ceilings '!$C$7+SUMIF('Wage Ceilings '!$B$8:'Wage Ceilings '!$B$11,"&lt;="&amp;$F$15,'Wage Ceilings '!$D$8:'Wage Ceilings '!$D$11),'Wage Ceilings '!$C$7+SUMIF('Wage Ceilings '!$B$8:'Wage Ceilings '!$B$11,"&lt;="&amp;$F$15,'Wage Ceilings '!$D$8:'Wage Ceilings '!$D$11),$F38)</f>
        <v>0</v>
      </c>
      <c r="AA38" s="91" cm="1">
        <f t="array" ref="AA38">INDEX(Appendix!$G$4:$J$8,_xlfn.IFS(Y38&lt;55,1,Y38&lt;60,2,Y38&lt;65,3,Y38&lt;70,4,TRUE,5),MATCH(YEAR($F$15),Appendix!$G$3:$L$3,0))</f>
        <v>0</v>
      </c>
      <c r="AB38" s="92">
        <f t="shared" si="0"/>
        <v>0</v>
      </c>
      <c r="AC38" s="89">
        <f t="shared" si="13"/>
        <v>122</v>
      </c>
      <c r="AD38" s="90">
        <f>IF($G38&gt;'Wage Ceilings '!$C$7+SUMIF('Wage Ceilings '!$B$8:'Wage Ceilings '!$B$11,"&lt;="&amp;$G$15,'Wage Ceilings '!$D$8:'Wage Ceilings '!$D$11),'Wage Ceilings '!$C$7+SUMIF('Wage Ceilings '!$B$8:'Wage Ceilings '!$B$11,"&lt;="&amp;$G$15,'Wage Ceilings '!$D$8:'Wage Ceilings '!$D$11),$G38)</f>
        <v>0</v>
      </c>
      <c r="AE38" s="91" cm="1">
        <f t="array" ref="AE38">INDEX(Appendix!$G$4:$J$8,_xlfn.IFS(AC38&lt;55,1,AC38&lt;60,2,AC38&lt;65,3,AC38&lt;70,4,TRUE,5),MATCH(YEAR($F$15),Appendix!$G$3:$L$3,0))</f>
        <v>0</v>
      </c>
      <c r="AF38" s="92">
        <f t="shared" si="1"/>
        <v>0</v>
      </c>
      <c r="AG38" s="89">
        <f t="shared" si="14"/>
        <v>122</v>
      </c>
      <c r="AH38" s="90">
        <f>IF($H38&gt;'Wage Ceilings '!$C$7+SUMIF('Wage Ceilings '!$B$8:'Wage Ceilings '!$B$11,"&lt;="&amp;$H$15,'Wage Ceilings '!$D$8:'Wage Ceilings '!$D$11),'Wage Ceilings '!$C$7+SUMIF('Wage Ceilings '!$B$8:'Wage Ceilings '!$B$11,"&lt;="&amp;$H$15,'Wage Ceilings '!$D$8:'Wage Ceilings '!$D$11),$H38)</f>
        <v>0</v>
      </c>
      <c r="AI38" s="91" cm="1">
        <f t="array" ref="AI38">INDEX(Appendix!$G$4:$J$8,_xlfn.IFS(AG38&lt;55,1,AG38&lt;60,2,AG38&lt;65,3,AG38&lt;70,4,TRUE,5),MATCH(YEAR($F$15),Appendix!$G$3:$L$3,0))</f>
        <v>0</v>
      </c>
      <c r="AJ38" s="92">
        <f t="shared" si="2"/>
        <v>0</v>
      </c>
      <c r="AK38" s="89">
        <f t="shared" si="15"/>
        <v>122</v>
      </c>
      <c r="AL38" s="90">
        <f>IF($I38&gt;'Wage Ceilings '!$C$7+SUMIF('Wage Ceilings '!$B$8:'Wage Ceilings '!$B$11,"&lt;="&amp;$I$15,'Wage Ceilings '!$D$8:'Wage Ceilings '!$D$11),'Wage Ceilings '!$C$7+SUMIF('Wage Ceilings '!$B$8:'Wage Ceilings '!$B$11,"&lt;="&amp;$I$15,'Wage Ceilings '!$D$8:'Wage Ceilings '!$D$11),$I38)</f>
        <v>0</v>
      </c>
      <c r="AM38" s="91" cm="1">
        <f t="array" ref="AM38">INDEX(Appendix!$G$4:$J$8,_xlfn.IFS(AK38&lt;55,1,AK38&lt;60,2,AK38&lt;65,3,AK38&lt;70,4,TRUE,5),MATCH(YEAR($F$15),Appendix!$G$3:$L$3,0))</f>
        <v>0</v>
      </c>
      <c r="AN38" s="92">
        <f t="shared" si="3"/>
        <v>0</v>
      </c>
      <c r="AO38" s="89">
        <f t="shared" si="16"/>
        <v>122</v>
      </c>
      <c r="AP38" s="90">
        <f>IF($J38&gt;'Wage Ceilings '!$C$7+SUMIF('Wage Ceilings '!$B$8:'Wage Ceilings '!$B$11,"&lt;="&amp;$J$15,'Wage Ceilings '!$D$8:'Wage Ceilings '!$D$11),'Wage Ceilings '!$C$7+SUMIF('Wage Ceilings '!$B$8:'Wage Ceilings '!$B$11,"&lt;="&amp;$J$15,'Wage Ceilings '!$D$8:'Wage Ceilings '!$D$11),$J38)</f>
        <v>0</v>
      </c>
      <c r="AQ38" s="91" cm="1">
        <f t="array" ref="AQ38">INDEX(Appendix!$G$4:$J$8,_xlfn.IFS(AO38&lt;55,1,AO38&lt;60,2,AO38&lt;65,3,AO38&lt;70,4,TRUE,5),MATCH(YEAR($F$15),Appendix!$G$3:$L$3,0))</f>
        <v>0</v>
      </c>
      <c r="AR38" s="92">
        <f t="shared" si="4"/>
        <v>0</v>
      </c>
      <c r="AS38" s="89">
        <f t="shared" si="31"/>
        <v>122</v>
      </c>
      <c r="AT38" s="90">
        <f>IF($K38&gt;'Wage Ceilings '!$C$7+SUMIF('Wage Ceilings '!$B$8:'Wage Ceilings '!$B$11,"&lt;="&amp;$K$15,'Wage Ceilings '!$D$8:'Wage Ceilings '!$D$11),'Wage Ceilings '!$C$7+SUMIF('Wage Ceilings '!$B$8:'Wage Ceilings '!$B$11,"&lt;="&amp;$K$15,'Wage Ceilings '!$D$8:'Wage Ceilings '!$D$11),$K38)</f>
        <v>0</v>
      </c>
      <c r="AU38" s="91" cm="1">
        <f t="array" ref="AU38">INDEX(Appendix!$G$4:$J$8,_xlfn.IFS(AS38&lt;55,1,AS38&lt;60,2,AS38&lt;65,3,AS38&lt;70,4,TRUE,5),MATCH(YEAR($F$15),Appendix!$G$3:$L$3,0))</f>
        <v>0</v>
      </c>
      <c r="AV38" s="92">
        <f t="shared" si="5"/>
        <v>0</v>
      </c>
      <c r="AW38" s="89" t="str">
        <f t="shared" si="17"/>
        <v>NA</v>
      </c>
      <c r="AX38" s="92">
        <f>IF(L38&gt;=('Wage Ceilings '!$C$3-SUM(Z38,AD38,AH38,AL38,AP38,AT38,BB38,BF38,BJ38,BN38,BR38,BV38)),('Wage Ceilings '!$C$3-SUM(Z38,AD38,AH38,AL38,AP38,AT38,BB38,BF38,BJ38,BN38,BR38,BV38)),L38)</f>
        <v>0</v>
      </c>
      <c r="AY38" s="91" cm="1">
        <f t="array" ref="AY38">INDEX(Appendix!$G$4:$J$8,_xlfn.IFS(AW38&lt;55,1,AW38&lt;60,2,AW38&lt;65,3,AW38&lt;70,4,TRUE,5),MATCH(YEAR($F$15),Appendix!$G$3:$L$3,0))</f>
        <v>0</v>
      </c>
      <c r="AZ38" s="92">
        <f t="shared" si="6"/>
        <v>0</v>
      </c>
      <c r="BA38" s="89">
        <f t="shared" si="18"/>
        <v>122</v>
      </c>
      <c r="BB38" s="90">
        <f>IF($M38&gt;'Wage Ceilings '!$C$7+SUMIF('Wage Ceilings '!$B$8:'Wage Ceilings '!$B$11,"&lt;="&amp;$M$15,'Wage Ceilings '!$D$8:'Wage Ceilings '!$D$11),'Wage Ceilings '!$C$7+SUMIF('Wage Ceilings '!$B$8:'Wage Ceilings '!$B$11,"&lt;="&amp;$M$15,'Wage Ceilings '!$D$8:'Wage Ceilings '!$D$11),$M38)</f>
        <v>0</v>
      </c>
      <c r="BC38" s="91" cm="1">
        <f t="array" ref="BC38">INDEX(Appendix!$G$4:$J$8,_xlfn.IFS(BA38&lt;55,1,BA38&lt;60,2,BA38&lt;65,3,BA38&lt;70,4,TRUE,5),MATCH(YEAR($F$15),Appendix!$G$3:$L$3,0))</f>
        <v>0</v>
      </c>
      <c r="BD38" s="92">
        <f t="shared" si="19"/>
        <v>0</v>
      </c>
      <c r="BE38" s="89">
        <f t="shared" si="20"/>
        <v>122</v>
      </c>
      <c r="BF38" s="90">
        <f>IF($N38&gt;'Wage Ceilings '!$C$7+SUMIF('Wage Ceilings '!$B$8:'Wage Ceilings '!$B$11,"&lt;="&amp;$N$15,'Wage Ceilings '!$D$8:'Wage Ceilings '!$D$11),'Wage Ceilings '!$C$7+SUMIF('Wage Ceilings '!$B$8:'Wage Ceilings '!$B$11,"&lt;="&amp;$N$15,'Wage Ceilings '!$D$8:'Wage Ceilings '!$D$11),$N38)</f>
        <v>0</v>
      </c>
      <c r="BG38" s="91" cm="1">
        <f t="array" ref="BG38">INDEX(Appendix!$G$4:$J$8,_xlfn.IFS(BE38&lt;55,1,BE38&lt;60,2,BE38&lt;65,3,BE38&lt;70,4,TRUE,5),MATCH(YEAR($F$15),Appendix!$G$3:$L$3,0))</f>
        <v>0</v>
      </c>
      <c r="BH38" s="92">
        <f t="shared" si="7"/>
        <v>0</v>
      </c>
      <c r="BI38" s="89">
        <f t="shared" si="21"/>
        <v>122</v>
      </c>
      <c r="BJ38" s="90">
        <f>IF($O38&gt;'Wage Ceilings '!$C$7+SUMIF('Wage Ceilings '!$B$8:'Wage Ceilings '!$B$11,"&lt;="&amp;$O$15,'Wage Ceilings '!$D$8:'Wage Ceilings '!$D$11),'Wage Ceilings '!$C$7+SUMIF('Wage Ceilings '!$B$8:'Wage Ceilings '!$B$11,"&lt;="&amp;$O$15,'Wage Ceilings '!$D$8:'Wage Ceilings '!$D$11),$O38)</f>
        <v>0</v>
      </c>
      <c r="BK38" s="91" cm="1">
        <f t="array" ref="BK38">INDEX(Appendix!$G$4:$J$8,_xlfn.IFS(BI38&lt;55,1,BI38&lt;60,2,BI38&lt;65,3,BI38&lt;70,4,TRUE,5),MATCH(YEAR($F$15),Appendix!$G$3:$L$3,0))</f>
        <v>0</v>
      </c>
      <c r="BL38" s="92">
        <f t="shared" si="8"/>
        <v>0</v>
      </c>
      <c r="BM38" s="89">
        <f t="shared" si="22"/>
        <v>122</v>
      </c>
      <c r="BN38" s="90">
        <f>IF($P38&gt;'Wage Ceilings '!$C$7+SUMIF('Wage Ceilings '!$B$8:'Wage Ceilings '!$B$11,"&lt;="&amp;$P$15,'Wage Ceilings '!$D$8:'Wage Ceilings '!$D$11),'Wage Ceilings '!$C$7+SUMIF('Wage Ceilings '!$B$8:'Wage Ceilings '!$B$11,"&lt;="&amp;$P$15,'Wage Ceilings '!$D$8:'Wage Ceilings '!$D$11),$P38)</f>
        <v>0</v>
      </c>
      <c r="BO38" s="91" cm="1">
        <f t="array" ref="BO38">INDEX(Appendix!$G$4:$J$8,_xlfn.IFS(BM38&lt;55,1,BM38&lt;60,2,BM38&lt;65,3,BM38&lt;70,4,TRUE,5),MATCH(YEAR($F$15),Appendix!$G$3:$L$3,0))</f>
        <v>0</v>
      </c>
      <c r="BP38" s="92">
        <f t="shared" si="9"/>
        <v>0</v>
      </c>
      <c r="BQ38" s="89">
        <f t="shared" si="23"/>
        <v>122</v>
      </c>
      <c r="BR38" s="90">
        <f>IF($Q38&gt;'Wage Ceilings '!$C$7+SUMIF('Wage Ceilings '!$B$8:'Wage Ceilings '!$B$11,"&lt;="&amp;$Q$15,'Wage Ceilings '!$D$8:'Wage Ceilings '!$D$11),'Wage Ceilings '!$C$7+SUMIF('Wage Ceilings '!$B$8:'Wage Ceilings '!$B$11,"&lt;="&amp;$Q$15,'Wage Ceilings '!$D$8:'Wage Ceilings '!$D$11),$Q38)</f>
        <v>0</v>
      </c>
      <c r="BS38" s="91" cm="1">
        <f t="array" ref="BS38">INDEX(Appendix!$G$4:$J$8,_xlfn.IFS(BQ38&lt;55,1,BQ38&lt;60,2,BQ38&lt;65,3,BQ38&lt;70,4,TRUE,5),MATCH(YEAR($F$15),Appendix!$G$3:$L$3,0))</f>
        <v>0</v>
      </c>
      <c r="BT38" s="92">
        <f t="shared" si="10"/>
        <v>0</v>
      </c>
      <c r="BU38" s="89">
        <f t="shared" si="24"/>
        <v>122</v>
      </c>
      <c r="BV38" s="90">
        <f>IF($R38&gt;'Wage Ceilings '!$C$7+SUMIF('Wage Ceilings '!$B$8:'Wage Ceilings '!$B$11,"&lt;="&amp;$R$15,'Wage Ceilings '!$D$8:'Wage Ceilings '!$D$11),'Wage Ceilings '!$C$7+SUMIF('Wage Ceilings '!$B$8:'Wage Ceilings '!$B$11,"&lt;="&amp;$R$15,'Wage Ceilings '!$D$8:'Wage Ceilings '!$D$11),$R38)</f>
        <v>0</v>
      </c>
      <c r="BW38" s="91" cm="1">
        <f t="array" ref="BW38">INDEX(Appendix!$G$4:$J$8,_xlfn.IFS(BU38&lt;55,1,BU38&lt;60,2,BU38&lt;65,3,BU38&lt;70,4,TRUE,5),MATCH(YEAR($F$15),Appendix!$G$3:$L$3,0))</f>
        <v>0</v>
      </c>
      <c r="BX38" s="92">
        <f t="shared" si="11"/>
        <v>0</v>
      </c>
      <c r="BY38" s="89" t="str">
        <f t="shared" si="25"/>
        <v>NA</v>
      </c>
      <c r="BZ38" s="92">
        <f>IF(S38&gt;=('Wage Ceilings '!$C$3-SUM(Z38,AD38,AH38,AL38,AP38,AX38,AT38,BB38,BF38,BJ38,BN38,BR38,BV38)),('Wage Ceilings '!$C$3-SUM(Z38,AD38,AH38,AL38,AP38,AX38,AT38,BB38,BF38,BJ38,BN38,BR38,BV38)),S38)</f>
        <v>0</v>
      </c>
      <c r="CA38" s="91" cm="1">
        <f t="array" ref="CA38">INDEX(Appendix!$G$4:$J$8,_xlfn.IFS(BY38&lt;55,1,BY38&lt;60,2,BY38&lt;65,3,BY38&lt;70,4,TRUE,5),MATCH(YEAR($F$15),Appendix!$G$3:$L$3,0))</f>
        <v>0</v>
      </c>
      <c r="CB38" s="92">
        <f t="shared" si="32"/>
        <v>0</v>
      </c>
      <c r="CC38" s="99"/>
    </row>
    <row r="39" spans="1:81" x14ac:dyDescent="0.2">
      <c r="A39" s="64" t="s">
        <v>39</v>
      </c>
      <c r="B39" s="65"/>
      <c r="C39" s="65"/>
      <c r="D39" s="66"/>
      <c r="E39" s="66"/>
      <c r="F39" s="67"/>
      <c r="G39" s="67"/>
      <c r="H39" s="67"/>
      <c r="I39" s="67"/>
      <c r="J39" s="67"/>
      <c r="K39" s="67"/>
      <c r="L39" s="67"/>
      <c r="M39" s="67"/>
      <c r="N39" s="67"/>
      <c r="O39" s="67"/>
      <c r="P39" s="67"/>
      <c r="Q39" s="67"/>
      <c r="R39" s="67"/>
      <c r="S39" s="67"/>
      <c r="T39" s="57">
        <f t="shared" si="26"/>
        <v>0</v>
      </c>
      <c r="U39" s="57">
        <f t="shared" si="27"/>
        <v>0</v>
      </c>
      <c r="V39" s="58">
        <f t="shared" si="28"/>
        <v>0</v>
      </c>
      <c r="W39" s="58">
        <f t="shared" si="29"/>
        <v>0</v>
      </c>
      <c r="X39" s="58">
        <f t="shared" si="30"/>
        <v>0</v>
      </c>
      <c r="Y39" s="89">
        <f t="shared" si="12"/>
        <v>121</v>
      </c>
      <c r="Z39" s="90">
        <f>IF($F39&gt;'Wage Ceilings '!$C$7+SUMIF('Wage Ceilings '!$B$8:'Wage Ceilings '!$B$11,"&lt;="&amp;$F$15,'Wage Ceilings '!$D$8:'Wage Ceilings '!$D$11),'Wage Ceilings '!$C$7+SUMIF('Wage Ceilings '!$B$8:'Wage Ceilings '!$B$11,"&lt;="&amp;$F$15,'Wage Ceilings '!$D$8:'Wage Ceilings '!$D$11),$F39)</f>
        <v>0</v>
      </c>
      <c r="AA39" s="91" cm="1">
        <f t="array" ref="AA39">INDEX(Appendix!$G$4:$J$8,_xlfn.IFS(Y39&lt;55,1,Y39&lt;60,2,Y39&lt;65,3,Y39&lt;70,4,TRUE,5),MATCH(YEAR($F$15),Appendix!$G$3:$L$3,0))</f>
        <v>0</v>
      </c>
      <c r="AB39" s="92">
        <f t="shared" si="0"/>
        <v>0</v>
      </c>
      <c r="AC39" s="89">
        <f t="shared" si="13"/>
        <v>122</v>
      </c>
      <c r="AD39" s="90">
        <f>IF($G39&gt;'Wage Ceilings '!$C$7+SUMIF('Wage Ceilings '!$B$8:'Wage Ceilings '!$B$11,"&lt;="&amp;$G$15,'Wage Ceilings '!$D$8:'Wage Ceilings '!$D$11),'Wage Ceilings '!$C$7+SUMIF('Wage Ceilings '!$B$8:'Wage Ceilings '!$B$11,"&lt;="&amp;$G$15,'Wage Ceilings '!$D$8:'Wage Ceilings '!$D$11),$G39)</f>
        <v>0</v>
      </c>
      <c r="AE39" s="91" cm="1">
        <f t="array" ref="AE39">INDEX(Appendix!$G$4:$J$8,_xlfn.IFS(AC39&lt;55,1,AC39&lt;60,2,AC39&lt;65,3,AC39&lt;70,4,TRUE,5),MATCH(YEAR($F$15),Appendix!$G$3:$L$3,0))</f>
        <v>0</v>
      </c>
      <c r="AF39" s="92">
        <f t="shared" si="1"/>
        <v>0</v>
      </c>
      <c r="AG39" s="89">
        <f t="shared" si="14"/>
        <v>122</v>
      </c>
      <c r="AH39" s="90">
        <f>IF($H39&gt;'Wage Ceilings '!$C$7+SUMIF('Wage Ceilings '!$B$8:'Wage Ceilings '!$B$11,"&lt;="&amp;$H$15,'Wage Ceilings '!$D$8:'Wage Ceilings '!$D$11),'Wage Ceilings '!$C$7+SUMIF('Wage Ceilings '!$B$8:'Wage Ceilings '!$B$11,"&lt;="&amp;$H$15,'Wage Ceilings '!$D$8:'Wage Ceilings '!$D$11),$H39)</f>
        <v>0</v>
      </c>
      <c r="AI39" s="91" cm="1">
        <f t="array" ref="AI39">INDEX(Appendix!$G$4:$J$8,_xlfn.IFS(AG39&lt;55,1,AG39&lt;60,2,AG39&lt;65,3,AG39&lt;70,4,TRUE,5),MATCH(YEAR($F$15),Appendix!$G$3:$L$3,0))</f>
        <v>0</v>
      </c>
      <c r="AJ39" s="92">
        <f t="shared" si="2"/>
        <v>0</v>
      </c>
      <c r="AK39" s="89">
        <f t="shared" si="15"/>
        <v>122</v>
      </c>
      <c r="AL39" s="90">
        <f>IF($I39&gt;'Wage Ceilings '!$C$7+SUMIF('Wage Ceilings '!$B$8:'Wage Ceilings '!$B$11,"&lt;="&amp;$I$15,'Wage Ceilings '!$D$8:'Wage Ceilings '!$D$11),'Wage Ceilings '!$C$7+SUMIF('Wage Ceilings '!$B$8:'Wage Ceilings '!$B$11,"&lt;="&amp;$I$15,'Wage Ceilings '!$D$8:'Wage Ceilings '!$D$11),$I39)</f>
        <v>0</v>
      </c>
      <c r="AM39" s="91" cm="1">
        <f t="array" ref="AM39">INDEX(Appendix!$G$4:$J$8,_xlfn.IFS(AK39&lt;55,1,AK39&lt;60,2,AK39&lt;65,3,AK39&lt;70,4,TRUE,5),MATCH(YEAR($F$15),Appendix!$G$3:$L$3,0))</f>
        <v>0</v>
      </c>
      <c r="AN39" s="92">
        <f t="shared" si="3"/>
        <v>0</v>
      </c>
      <c r="AO39" s="89">
        <f t="shared" si="16"/>
        <v>122</v>
      </c>
      <c r="AP39" s="90">
        <f>IF($J39&gt;'Wage Ceilings '!$C$7+SUMIF('Wage Ceilings '!$B$8:'Wage Ceilings '!$B$11,"&lt;="&amp;$J$15,'Wage Ceilings '!$D$8:'Wage Ceilings '!$D$11),'Wage Ceilings '!$C$7+SUMIF('Wage Ceilings '!$B$8:'Wage Ceilings '!$B$11,"&lt;="&amp;$J$15,'Wage Ceilings '!$D$8:'Wage Ceilings '!$D$11),$J39)</f>
        <v>0</v>
      </c>
      <c r="AQ39" s="91" cm="1">
        <f t="array" ref="AQ39">INDEX(Appendix!$G$4:$J$8,_xlfn.IFS(AO39&lt;55,1,AO39&lt;60,2,AO39&lt;65,3,AO39&lt;70,4,TRUE,5),MATCH(YEAR($F$15),Appendix!$G$3:$L$3,0))</f>
        <v>0</v>
      </c>
      <c r="AR39" s="92">
        <f t="shared" si="4"/>
        <v>0</v>
      </c>
      <c r="AS39" s="89">
        <f t="shared" si="31"/>
        <v>122</v>
      </c>
      <c r="AT39" s="90">
        <f>IF($K39&gt;'Wage Ceilings '!$C$7+SUMIF('Wage Ceilings '!$B$8:'Wage Ceilings '!$B$11,"&lt;="&amp;$K$15,'Wage Ceilings '!$D$8:'Wage Ceilings '!$D$11),'Wage Ceilings '!$C$7+SUMIF('Wage Ceilings '!$B$8:'Wage Ceilings '!$B$11,"&lt;="&amp;$K$15,'Wage Ceilings '!$D$8:'Wage Ceilings '!$D$11),$K39)</f>
        <v>0</v>
      </c>
      <c r="AU39" s="91" cm="1">
        <f t="array" ref="AU39">INDEX(Appendix!$G$4:$J$8,_xlfn.IFS(AS39&lt;55,1,AS39&lt;60,2,AS39&lt;65,3,AS39&lt;70,4,TRUE,5),MATCH(YEAR($F$15),Appendix!$G$3:$L$3,0))</f>
        <v>0</v>
      </c>
      <c r="AV39" s="92">
        <f t="shared" si="5"/>
        <v>0</v>
      </c>
      <c r="AW39" s="89" t="str">
        <f t="shared" si="17"/>
        <v>NA</v>
      </c>
      <c r="AX39" s="92">
        <f>IF(L39&gt;=('Wage Ceilings '!$C$3-SUM(Z39,AD39,AH39,AL39,AP39,AT39,BB39,BF39,BJ39,BN39,BR39,BV39)),('Wage Ceilings '!$C$3-SUM(Z39,AD39,AH39,AL39,AP39,AT39,BB39,BF39,BJ39,BN39,BR39,BV39)),L39)</f>
        <v>0</v>
      </c>
      <c r="AY39" s="91" cm="1">
        <f t="array" ref="AY39">INDEX(Appendix!$G$4:$J$8,_xlfn.IFS(AW39&lt;55,1,AW39&lt;60,2,AW39&lt;65,3,AW39&lt;70,4,TRUE,5),MATCH(YEAR($F$15),Appendix!$G$3:$L$3,0))</f>
        <v>0</v>
      </c>
      <c r="AZ39" s="92">
        <f t="shared" si="6"/>
        <v>0</v>
      </c>
      <c r="BA39" s="89">
        <f t="shared" si="18"/>
        <v>122</v>
      </c>
      <c r="BB39" s="90">
        <f>IF($M39&gt;'Wage Ceilings '!$C$7+SUMIF('Wage Ceilings '!$B$8:'Wage Ceilings '!$B$11,"&lt;="&amp;$M$15,'Wage Ceilings '!$D$8:'Wage Ceilings '!$D$11),'Wage Ceilings '!$C$7+SUMIF('Wage Ceilings '!$B$8:'Wage Ceilings '!$B$11,"&lt;="&amp;$M$15,'Wage Ceilings '!$D$8:'Wage Ceilings '!$D$11),$M39)</f>
        <v>0</v>
      </c>
      <c r="BC39" s="91" cm="1">
        <f t="array" ref="BC39">INDEX(Appendix!$G$4:$J$8,_xlfn.IFS(BA39&lt;55,1,BA39&lt;60,2,BA39&lt;65,3,BA39&lt;70,4,TRUE,5),MATCH(YEAR($F$15),Appendix!$G$3:$L$3,0))</f>
        <v>0</v>
      </c>
      <c r="BD39" s="92">
        <f t="shared" si="19"/>
        <v>0</v>
      </c>
      <c r="BE39" s="89">
        <f t="shared" si="20"/>
        <v>122</v>
      </c>
      <c r="BF39" s="90">
        <f>IF($N39&gt;'Wage Ceilings '!$C$7+SUMIF('Wage Ceilings '!$B$8:'Wage Ceilings '!$B$11,"&lt;="&amp;$N$15,'Wage Ceilings '!$D$8:'Wage Ceilings '!$D$11),'Wage Ceilings '!$C$7+SUMIF('Wage Ceilings '!$B$8:'Wage Ceilings '!$B$11,"&lt;="&amp;$N$15,'Wage Ceilings '!$D$8:'Wage Ceilings '!$D$11),$N39)</f>
        <v>0</v>
      </c>
      <c r="BG39" s="91" cm="1">
        <f t="array" ref="BG39">INDEX(Appendix!$G$4:$J$8,_xlfn.IFS(BE39&lt;55,1,BE39&lt;60,2,BE39&lt;65,3,BE39&lt;70,4,TRUE,5),MATCH(YEAR($F$15),Appendix!$G$3:$L$3,0))</f>
        <v>0</v>
      </c>
      <c r="BH39" s="92">
        <f t="shared" si="7"/>
        <v>0</v>
      </c>
      <c r="BI39" s="89">
        <f t="shared" si="21"/>
        <v>122</v>
      </c>
      <c r="BJ39" s="90">
        <f>IF($O39&gt;'Wage Ceilings '!$C$7+SUMIF('Wage Ceilings '!$B$8:'Wage Ceilings '!$B$11,"&lt;="&amp;$O$15,'Wage Ceilings '!$D$8:'Wage Ceilings '!$D$11),'Wage Ceilings '!$C$7+SUMIF('Wage Ceilings '!$B$8:'Wage Ceilings '!$B$11,"&lt;="&amp;$O$15,'Wage Ceilings '!$D$8:'Wage Ceilings '!$D$11),$O39)</f>
        <v>0</v>
      </c>
      <c r="BK39" s="91" cm="1">
        <f t="array" ref="BK39">INDEX(Appendix!$G$4:$J$8,_xlfn.IFS(BI39&lt;55,1,BI39&lt;60,2,BI39&lt;65,3,BI39&lt;70,4,TRUE,5),MATCH(YEAR($F$15),Appendix!$G$3:$L$3,0))</f>
        <v>0</v>
      </c>
      <c r="BL39" s="92">
        <f t="shared" si="8"/>
        <v>0</v>
      </c>
      <c r="BM39" s="89">
        <f t="shared" si="22"/>
        <v>122</v>
      </c>
      <c r="BN39" s="90">
        <f>IF($P39&gt;'Wage Ceilings '!$C$7+SUMIF('Wage Ceilings '!$B$8:'Wage Ceilings '!$B$11,"&lt;="&amp;$P$15,'Wage Ceilings '!$D$8:'Wage Ceilings '!$D$11),'Wage Ceilings '!$C$7+SUMIF('Wage Ceilings '!$B$8:'Wage Ceilings '!$B$11,"&lt;="&amp;$P$15,'Wage Ceilings '!$D$8:'Wage Ceilings '!$D$11),$P39)</f>
        <v>0</v>
      </c>
      <c r="BO39" s="91" cm="1">
        <f t="array" ref="BO39">INDEX(Appendix!$G$4:$J$8,_xlfn.IFS(BM39&lt;55,1,BM39&lt;60,2,BM39&lt;65,3,BM39&lt;70,4,TRUE,5),MATCH(YEAR($F$15),Appendix!$G$3:$L$3,0))</f>
        <v>0</v>
      </c>
      <c r="BP39" s="92">
        <f t="shared" si="9"/>
        <v>0</v>
      </c>
      <c r="BQ39" s="89">
        <f t="shared" si="23"/>
        <v>122</v>
      </c>
      <c r="BR39" s="90">
        <f>IF($Q39&gt;'Wage Ceilings '!$C$7+SUMIF('Wage Ceilings '!$B$8:'Wage Ceilings '!$B$11,"&lt;="&amp;$Q$15,'Wage Ceilings '!$D$8:'Wage Ceilings '!$D$11),'Wage Ceilings '!$C$7+SUMIF('Wage Ceilings '!$B$8:'Wage Ceilings '!$B$11,"&lt;="&amp;$Q$15,'Wage Ceilings '!$D$8:'Wage Ceilings '!$D$11),$Q39)</f>
        <v>0</v>
      </c>
      <c r="BS39" s="91" cm="1">
        <f t="array" ref="BS39">INDEX(Appendix!$G$4:$J$8,_xlfn.IFS(BQ39&lt;55,1,BQ39&lt;60,2,BQ39&lt;65,3,BQ39&lt;70,4,TRUE,5),MATCH(YEAR($F$15),Appendix!$G$3:$L$3,0))</f>
        <v>0</v>
      </c>
      <c r="BT39" s="92">
        <f t="shared" si="10"/>
        <v>0</v>
      </c>
      <c r="BU39" s="89">
        <f t="shared" si="24"/>
        <v>122</v>
      </c>
      <c r="BV39" s="90">
        <f>IF($R39&gt;'Wage Ceilings '!$C$7+SUMIF('Wage Ceilings '!$B$8:'Wage Ceilings '!$B$11,"&lt;="&amp;$R$15,'Wage Ceilings '!$D$8:'Wage Ceilings '!$D$11),'Wage Ceilings '!$C$7+SUMIF('Wage Ceilings '!$B$8:'Wage Ceilings '!$B$11,"&lt;="&amp;$R$15,'Wage Ceilings '!$D$8:'Wage Ceilings '!$D$11),$R39)</f>
        <v>0</v>
      </c>
      <c r="BW39" s="91" cm="1">
        <f t="array" ref="BW39">INDEX(Appendix!$G$4:$J$8,_xlfn.IFS(BU39&lt;55,1,BU39&lt;60,2,BU39&lt;65,3,BU39&lt;70,4,TRUE,5),MATCH(YEAR($F$15),Appendix!$G$3:$L$3,0))</f>
        <v>0</v>
      </c>
      <c r="BX39" s="92">
        <f t="shared" si="11"/>
        <v>0</v>
      </c>
      <c r="BY39" s="89" t="str">
        <f t="shared" si="25"/>
        <v>NA</v>
      </c>
      <c r="BZ39" s="92">
        <f>IF(S39&gt;=('Wage Ceilings '!$C$3-SUM(Z39,AD39,AH39,AL39,AP39,AX39,AT39,BB39,BF39,BJ39,BN39,BR39,BV39)),('Wage Ceilings '!$C$3-SUM(Z39,AD39,AH39,AL39,AP39,AX39,AT39,BB39,BF39,BJ39,BN39,BR39,BV39)),S39)</f>
        <v>0</v>
      </c>
      <c r="CA39" s="91" cm="1">
        <f t="array" ref="CA39">INDEX(Appendix!$G$4:$J$8,_xlfn.IFS(BY39&lt;55,1,BY39&lt;60,2,BY39&lt;65,3,BY39&lt;70,4,TRUE,5),MATCH(YEAR($F$15),Appendix!$G$3:$L$3,0))</f>
        <v>0</v>
      </c>
      <c r="CB39" s="92">
        <f t="shared" si="32"/>
        <v>0</v>
      </c>
      <c r="CC39" s="99"/>
    </row>
    <row r="40" spans="1:81" x14ac:dyDescent="0.2">
      <c r="A40" s="64" t="s">
        <v>40</v>
      </c>
      <c r="B40" s="65"/>
      <c r="C40" s="65"/>
      <c r="D40" s="66"/>
      <c r="E40" s="66"/>
      <c r="F40" s="67"/>
      <c r="G40" s="67"/>
      <c r="H40" s="67"/>
      <c r="I40" s="67"/>
      <c r="J40" s="67"/>
      <c r="K40" s="67"/>
      <c r="L40" s="67"/>
      <c r="M40" s="67"/>
      <c r="N40" s="67"/>
      <c r="O40" s="67"/>
      <c r="P40" s="67"/>
      <c r="Q40" s="67"/>
      <c r="R40" s="67"/>
      <c r="S40" s="67"/>
      <c r="T40" s="57">
        <f t="shared" si="26"/>
        <v>0</v>
      </c>
      <c r="U40" s="57">
        <f t="shared" si="27"/>
        <v>0</v>
      </c>
      <c r="V40" s="58">
        <f t="shared" si="28"/>
        <v>0</v>
      </c>
      <c r="W40" s="58">
        <f t="shared" si="29"/>
        <v>0</v>
      </c>
      <c r="X40" s="58">
        <f t="shared" si="30"/>
        <v>0</v>
      </c>
      <c r="Y40" s="89">
        <f t="shared" si="12"/>
        <v>121</v>
      </c>
      <c r="Z40" s="90">
        <f>IF($F40&gt;'Wage Ceilings '!$C$7+SUMIF('Wage Ceilings '!$B$8:'Wage Ceilings '!$B$11,"&lt;="&amp;$F$15,'Wage Ceilings '!$D$8:'Wage Ceilings '!$D$11),'Wage Ceilings '!$C$7+SUMIF('Wage Ceilings '!$B$8:'Wage Ceilings '!$B$11,"&lt;="&amp;$F$15,'Wage Ceilings '!$D$8:'Wage Ceilings '!$D$11),$F40)</f>
        <v>0</v>
      </c>
      <c r="AA40" s="91" cm="1">
        <f t="array" ref="AA40">INDEX(Appendix!$G$4:$J$8,_xlfn.IFS(Y40&lt;55,1,Y40&lt;60,2,Y40&lt;65,3,Y40&lt;70,4,TRUE,5),MATCH(YEAR($F$15),Appendix!$G$3:$L$3,0))</f>
        <v>0</v>
      </c>
      <c r="AB40" s="92">
        <f t="shared" si="0"/>
        <v>0</v>
      </c>
      <c r="AC40" s="89">
        <f t="shared" si="13"/>
        <v>122</v>
      </c>
      <c r="AD40" s="90">
        <f>IF($G40&gt;'Wage Ceilings '!$C$7+SUMIF('Wage Ceilings '!$B$8:'Wage Ceilings '!$B$11,"&lt;="&amp;$G$15,'Wage Ceilings '!$D$8:'Wage Ceilings '!$D$11),'Wage Ceilings '!$C$7+SUMIF('Wage Ceilings '!$B$8:'Wage Ceilings '!$B$11,"&lt;="&amp;$G$15,'Wage Ceilings '!$D$8:'Wage Ceilings '!$D$11),$G40)</f>
        <v>0</v>
      </c>
      <c r="AE40" s="91" cm="1">
        <f t="array" ref="AE40">INDEX(Appendix!$G$4:$J$8,_xlfn.IFS(AC40&lt;55,1,AC40&lt;60,2,AC40&lt;65,3,AC40&lt;70,4,TRUE,5),MATCH(YEAR($F$15),Appendix!$G$3:$L$3,0))</f>
        <v>0</v>
      </c>
      <c r="AF40" s="92">
        <f t="shared" si="1"/>
        <v>0</v>
      </c>
      <c r="AG40" s="89">
        <f t="shared" si="14"/>
        <v>122</v>
      </c>
      <c r="AH40" s="90">
        <f>IF($H40&gt;'Wage Ceilings '!$C$7+SUMIF('Wage Ceilings '!$B$8:'Wage Ceilings '!$B$11,"&lt;="&amp;$H$15,'Wage Ceilings '!$D$8:'Wage Ceilings '!$D$11),'Wage Ceilings '!$C$7+SUMIF('Wage Ceilings '!$B$8:'Wage Ceilings '!$B$11,"&lt;="&amp;$H$15,'Wage Ceilings '!$D$8:'Wage Ceilings '!$D$11),$H40)</f>
        <v>0</v>
      </c>
      <c r="AI40" s="91" cm="1">
        <f t="array" ref="AI40">INDEX(Appendix!$G$4:$J$8,_xlfn.IFS(AG40&lt;55,1,AG40&lt;60,2,AG40&lt;65,3,AG40&lt;70,4,TRUE,5),MATCH(YEAR($F$15),Appendix!$G$3:$L$3,0))</f>
        <v>0</v>
      </c>
      <c r="AJ40" s="92">
        <f t="shared" si="2"/>
        <v>0</v>
      </c>
      <c r="AK40" s="89">
        <f t="shared" si="15"/>
        <v>122</v>
      </c>
      <c r="AL40" s="90">
        <f>IF($I40&gt;'Wage Ceilings '!$C$7+SUMIF('Wage Ceilings '!$B$8:'Wage Ceilings '!$B$11,"&lt;="&amp;$I$15,'Wage Ceilings '!$D$8:'Wage Ceilings '!$D$11),'Wage Ceilings '!$C$7+SUMIF('Wage Ceilings '!$B$8:'Wage Ceilings '!$B$11,"&lt;="&amp;$I$15,'Wage Ceilings '!$D$8:'Wage Ceilings '!$D$11),$I40)</f>
        <v>0</v>
      </c>
      <c r="AM40" s="91" cm="1">
        <f t="array" ref="AM40">INDEX(Appendix!$G$4:$J$8,_xlfn.IFS(AK40&lt;55,1,AK40&lt;60,2,AK40&lt;65,3,AK40&lt;70,4,TRUE,5),MATCH(YEAR($F$15),Appendix!$G$3:$L$3,0))</f>
        <v>0</v>
      </c>
      <c r="AN40" s="92">
        <f t="shared" si="3"/>
        <v>0</v>
      </c>
      <c r="AO40" s="89">
        <f t="shared" si="16"/>
        <v>122</v>
      </c>
      <c r="AP40" s="90">
        <f>IF($J40&gt;'Wage Ceilings '!$C$7+SUMIF('Wage Ceilings '!$B$8:'Wage Ceilings '!$B$11,"&lt;="&amp;$J$15,'Wage Ceilings '!$D$8:'Wage Ceilings '!$D$11),'Wage Ceilings '!$C$7+SUMIF('Wage Ceilings '!$B$8:'Wage Ceilings '!$B$11,"&lt;="&amp;$J$15,'Wage Ceilings '!$D$8:'Wage Ceilings '!$D$11),$J40)</f>
        <v>0</v>
      </c>
      <c r="AQ40" s="91" cm="1">
        <f t="array" ref="AQ40">INDEX(Appendix!$G$4:$J$8,_xlfn.IFS(AO40&lt;55,1,AO40&lt;60,2,AO40&lt;65,3,AO40&lt;70,4,TRUE,5),MATCH(YEAR($F$15),Appendix!$G$3:$L$3,0))</f>
        <v>0</v>
      </c>
      <c r="AR40" s="92">
        <f t="shared" si="4"/>
        <v>0</v>
      </c>
      <c r="AS40" s="89">
        <f t="shared" si="31"/>
        <v>122</v>
      </c>
      <c r="AT40" s="90">
        <f>IF($K40&gt;'Wage Ceilings '!$C$7+SUMIF('Wage Ceilings '!$B$8:'Wage Ceilings '!$B$11,"&lt;="&amp;$K$15,'Wage Ceilings '!$D$8:'Wage Ceilings '!$D$11),'Wage Ceilings '!$C$7+SUMIF('Wage Ceilings '!$B$8:'Wage Ceilings '!$B$11,"&lt;="&amp;$K$15,'Wage Ceilings '!$D$8:'Wage Ceilings '!$D$11),$K40)</f>
        <v>0</v>
      </c>
      <c r="AU40" s="91" cm="1">
        <f t="array" ref="AU40">INDEX(Appendix!$G$4:$J$8,_xlfn.IFS(AS40&lt;55,1,AS40&lt;60,2,AS40&lt;65,3,AS40&lt;70,4,TRUE,5),MATCH(YEAR($F$15),Appendix!$G$3:$L$3,0))</f>
        <v>0</v>
      </c>
      <c r="AV40" s="92">
        <f t="shared" si="5"/>
        <v>0</v>
      </c>
      <c r="AW40" s="89" t="str">
        <f t="shared" si="17"/>
        <v>NA</v>
      </c>
      <c r="AX40" s="92">
        <f>IF(L40&gt;=('Wage Ceilings '!$C$3-SUM(Z40,AD40,AH40,AL40,AP40,AT40,BB40,BF40,BJ40,BN40,BR40,BV40)),('Wage Ceilings '!$C$3-SUM(Z40,AD40,AH40,AL40,AP40,AT40,BB40,BF40,BJ40,BN40,BR40,BV40)),L40)</f>
        <v>0</v>
      </c>
      <c r="AY40" s="91" cm="1">
        <f t="array" ref="AY40">INDEX(Appendix!$G$4:$J$8,_xlfn.IFS(AW40&lt;55,1,AW40&lt;60,2,AW40&lt;65,3,AW40&lt;70,4,TRUE,5),MATCH(YEAR($F$15),Appendix!$G$3:$L$3,0))</f>
        <v>0</v>
      </c>
      <c r="AZ40" s="92">
        <f t="shared" si="6"/>
        <v>0</v>
      </c>
      <c r="BA40" s="89">
        <f t="shared" si="18"/>
        <v>122</v>
      </c>
      <c r="BB40" s="90">
        <f>IF($M40&gt;'Wage Ceilings '!$C$7+SUMIF('Wage Ceilings '!$B$8:'Wage Ceilings '!$B$11,"&lt;="&amp;$M$15,'Wage Ceilings '!$D$8:'Wage Ceilings '!$D$11),'Wage Ceilings '!$C$7+SUMIF('Wage Ceilings '!$B$8:'Wage Ceilings '!$B$11,"&lt;="&amp;$M$15,'Wage Ceilings '!$D$8:'Wage Ceilings '!$D$11),$M40)</f>
        <v>0</v>
      </c>
      <c r="BC40" s="91" cm="1">
        <f t="array" ref="BC40">INDEX(Appendix!$G$4:$J$8,_xlfn.IFS(BA40&lt;55,1,BA40&lt;60,2,BA40&lt;65,3,BA40&lt;70,4,TRUE,5),MATCH(YEAR($F$15),Appendix!$G$3:$L$3,0))</f>
        <v>0</v>
      </c>
      <c r="BD40" s="92">
        <f t="shared" si="19"/>
        <v>0</v>
      </c>
      <c r="BE40" s="89">
        <f t="shared" si="20"/>
        <v>122</v>
      </c>
      <c r="BF40" s="90">
        <f>IF($N40&gt;'Wage Ceilings '!$C$7+SUMIF('Wage Ceilings '!$B$8:'Wage Ceilings '!$B$11,"&lt;="&amp;$N$15,'Wage Ceilings '!$D$8:'Wage Ceilings '!$D$11),'Wage Ceilings '!$C$7+SUMIF('Wage Ceilings '!$B$8:'Wage Ceilings '!$B$11,"&lt;="&amp;$N$15,'Wage Ceilings '!$D$8:'Wage Ceilings '!$D$11),$N40)</f>
        <v>0</v>
      </c>
      <c r="BG40" s="91" cm="1">
        <f t="array" ref="BG40">INDEX(Appendix!$G$4:$J$8,_xlfn.IFS(BE40&lt;55,1,BE40&lt;60,2,BE40&lt;65,3,BE40&lt;70,4,TRUE,5),MATCH(YEAR($F$15),Appendix!$G$3:$L$3,0))</f>
        <v>0</v>
      </c>
      <c r="BH40" s="92">
        <f t="shared" si="7"/>
        <v>0</v>
      </c>
      <c r="BI40" s="89">
        <f t="shared" si="21"/>
        <v>122</v>
      </c>
      <c r="BJ40" s="90">
        <f>IF($O40&gt;'Wage Ceilings '!$C$7+SUMIF('Wage Ceilings '!$B$8:'Wage Ceilings '!$B$11,"&lt;="&amp;$O$15,'Wage Ceilings '!$D$8:'Wage Ceilings '!$D$11),'Wage Ceilings '!$C$7+SUMIF('Wage Ceilings '!$B$8:'Wage Ceilings '!$B$11,"&lt;="&amp;$O$15,'Wage Ceilings '!$D$8:'Wage Ceilings '!$D$11),$O40)</f>
        <v>0</v>
      </c>
      <c r="BK40" s="91" cm="1">
        <f t="array" ref="BK40">INDEX(Appendix!$G$4:$J$8,_xlfn.IFS(BI40&lt;55,1,BI40&lt;60,2,BI40&lt;65,3,BI40&lt;70,4,TRUE,5),MATCH(YEAR($F$15),Appendix!$G$3:$L$3,0))</f>
        <v>0</v>
      </c>
      <c r="BL40" s="92">
        <f t="shared" si="8"/>
        <v>0</v>
      </c>
      <c r="BM40" s="89">
        <f t="shared" si="22"/>
        <v>122</v>
      </c>
      <c r="BN40" s="90">
        <f>IF($P40&gt;'Wage Ceilings '!$C$7+SUMIF('Wage Ceilings '!$B$8:'Wage Ceilings '!$B$11,"&lt;="&amp;$P$15,'Wage Ceilings '!$D$8:'Wage Ceilings '!$D$11),'Wage Ceilings '!$C$7+SUMIF('Wage Ceilings '!$B$8:'Wage Ceilings '!$B$11,"&lt;="&amp;$P$15,'Wage Ceilings '!$D$8:'Wage Ceilings '!$D$11),$P40)</f>
        <v>0</v>
      </c>
      <c r="BO40" s="91" cm="1">
        <f t="array" ref="BO40">INDEX(Appendix!$G$4:$J$8,_xlfn.IFS(BM40&lt;55,1,BM40&lt;60,2,BM40&lt;65,3,BM40&lt;70,4,TRUE,5),MATCH(YEAR($F$15),Appendix!$G$3:$L$3,0))</f>
        <v>0</v>
      </c>
      <c r="BP40" s="92">
        <f t="shared" si="9"/>
        <v>0</v>
      </c>
      <c r="BQ40" s="89">
        <f t="shared" si="23"/>
        <v>122</v>
      </c>
      <c r="BR40" s="90">
        <f>IF($Q40&gt;'Wage Ceilings '!$C$7+SUMIF('Wage Ceilings '!$B$8:'Wage Ceilings '!$B$11,"&lt;="&amp;$Q$15,'Wage Ceilings '!$D$8:'Wage Ceilings '!$D$11),'Wage Ceilings '!$C$7+SUMIF('Wage Ceilings '!$B$8:'Wage Ceilings '!$B$11,"&lt;="&amp;$Q$15,'Wage Ceilings '!$D$8:'Wage Ceilings '!$D$11),$Q40)</f>
        <v>0</v>
      </c>
      <c r="BS40" s="91" cm="1">
        <f t="array" ref="BS40">INDEX(Appendix!$G$4:$J$8,_xlfn.IFS(BQ40&lt;55,1,BQ40&lt;60,2,BQ40&lt;65,3,BQ40&lt;70,4,TRUE,5),MATCH(YEAR($F$15),Appendix!$G$3:$L$3,0))</f>
        <v>0</v>
      </c>
      <c r="BT40" s="92">
        <f t="shared" si="10"/>
        <v>0</v>
      </c>
      <c r="BU40" s="89">
        <f t="shared" si="24"/>
        <v>122</v>
      </c>
      <c r="BV40" s="90">
        <f>IF($R40&gt;'Wage Ceilings '!$C$7+SUMIF('Wage Ceilings '!$B$8:'Wage Ceilings '!$B$11,"&lt;="&amp;$R$15,'Wage Ceilings '!$D$8:'Wage Ceilings '!$D$11),'Wage Ceilings '!$C$7+SUMIF('Wage Ceilings '!$B$8:'Wage Ceilings '!$B$11,"&lt;="&amp;$R$15,'Wage Ceilings '!$D$8:'Wage Ceilings '!$D$11),$R40)</f>
        <v>0</v>
      </c>
      <c r="BW40" s="91" cm="1">
        <f t="array" ref="BW40">INDEX(Appendix!$G$4:$J$8,_xlfn.IFS(BU40&lt;55,1,BU40&lt;60,2,BU40&lt;65,3,BU40&lt;70,4,TRUE,5),MATCH(YEAR($F$15),Appendix!$G$3:$L$3,0))</f>
        <v>0</v>
      </c>
      <c r="BX40" s="92">
        <f t="shared" si="11"/>
        <v>0</v>
      </c>
      <c r="BY40" s="89" t="str">
        <f t="shared" si="25"/>
        <v>NA</v>
      </c>
      <c r="BZ40" s="92">
        <f>IF(S40&gt;=('Wage Ceilings '!$C$3-SUM(Z40,AD40,AH40,AL40,AP40,AX40,AT40,BB40,BF40,BJ40,BN40,BR40,BV40)),('Wage Ceilings '!$C$3-SUM(Z40,AD40,AH40,AL40,AP40,AX40,AT40,BB40,BF40,BJ40,BN40,BR40,BV40)),S40)</f>
        <v>0</v>
      </c>
      <c r="CA40" s="91" cm="1">
        <f t="array" ref="CA40">INDEX(Appendix!$G$4:$J$8,_xlfn.IFS(BY40&lt;55,1,BY40&lt;60,2,BY40&lt;65,3,BY40&lt;70,4,TRUE,5),MATCH(YEAR($F$15),Appendix!$G$3:$L$3,0))</f>
        <v>0</v>
      </c>
      <c r="CB40" s="92">
        <f t="shared" si="32"/>
        <v>0</v>
      </c>
      <c r="CC40" s="99"/>
    </row>
    <row r="41" spans="1:81" x14ac:dyDescent="0.2">
      <c r="A41" s="64" t="s">
        <v>41</v>
      </c>
      <c r="B41" s="65"/>
      <c r="C41" s="65"/>
      <c r="D41" s="66"/>
      <c r="E41" s="66"/>
      <c r="F41" s="67"/>
      <c r="G41" s="67"/>
      <c r="H41" s="67"/>
      <c r="I41" s="67"/>
      <c r="J41" s="67"/>
      <c r="K41" s="67"/>
      <c r="L41" s="67"/>
      <c r="M41" s="67"/>
      <c r="N41" s="67"/>
      <c r="O41" s="67"/>
      <c r="P41" s="67"/>
      <c r="Q41" s="67"/>
      <c r="R41" s="67"/>
      <c r="S41" s="67"/>
      <c r="T41" s="57">
        <f t="shared" si="26"/>
        <v>0</v>
      </c>
      <c r="U41" s="57">
        <f t="shared" si="27"/>
        <v>0</v>
      </c>
      <c r="V41" s="58">
        <f t="shared" si="28"/>
        <v>0</v>
      </c>
      <c r="W41" s="58">
        <f t="shared" si="29"/>
        <v>0</v>
      </c>
      <c r="X41" s="58">
        <f t="shared" si="30"/>
        <v>0</v>
      </c>
      <c r="Y41" s="89">
        <f t="shared" si="12"/>
        <v>121</v>
      </c>
      <c r="Z41" s="90">
        <f>IF($F41&gt;'Wage Ceilings '!$C$7+SUMIF('Wage Ceilings '!$B$8:'Wage Ceilings '!$B$11,"&lt;="&amp;$F$15,'Wage Ceilings '!$D$8:'Wage Ceilings '!$D$11),'Wage Ceilings '!$C$7+SUMIF('Wage Ceilings '!$B$8:'Wage Ceilings '!$B$11,"&lt;="&amp;$F$15,'Wage Ceilings '!$D$8:'Wage Ceilings '!$D$11),$F41)</f>
        <v>0</v>
      </c>
      <c r="AA41" s="91" cm="1">
        <f t="array" ref="AA41">INDEX(Appendix!$G$4:$J$8,_xlfn.IFS(Y41&lt;55,1,Y41&lt;60,2,Y41&lt;65,3,Y41&lt;70,4,TRUE,5),MATCH(YEAR($F$15),Appendix!$G$3:$L$3,0))</f>
        <v>0</v>
      </c>
      <c r="AB41" s="92">
        <f t="shared" si="0"/>
        <v>0</v>
      </c>
      <c r="AC41" s="89">
        <f t="shared" si="13"/>
        <v>122</v>
      </c>
      <c r="AD41" s="90">
        <f>IF($G41&gt;'Wage Ceilings '!$C$7+SUMIF('Wage Ceilings '!$B$8:'Wage Ceilings '!$B$11,"&lt;="&amp;$G$15,'Wage Ceilings '!$D$8:'Wage Ceilings '!$D$11),'Wage Ceilings '!$C$7+SUMIF('Wage Ceilings '!$B$8:'Wage Ceilings '!$B$11,"&lt;="&amp;$G$15,'Wage Ceilings '!$D$8:'Wage Ceilings '!$D$11),$G41)</f>
        <v>0</v>
      </c>
      <c r="AE41" s="91" cm="1">
        <f t="array" ref="AE41">INDEX(Appendix!$G$4:$J$8,_xlfn.IFS(AC41&lt;55,1,AC41&lt;60,2,AC41&lt;65,3,AC41&lt;70,4,TRUE,5),MATCH(YEAR($F$15),Appendix!$G$3:$L$3,0))</f>
        <v>0</v>
      </c>
      <c r="AF41" s="92">
        <f t="shared" si="1"/>
        <v>0</v>
      </c>
      <c r="AG41" s="89">
        <f t="shared" si="14"/>
        <v>122</v>
      </c>
      <c r="AH41" s="90">
        <f>IF($H41&gt;'Wage Ceilings '!$C$7+SUMIF('Wage Ceilings '!$B$8:'Wage Ceilings '!$B$11,"&lt;="&amp;$H$15,'Wage Ceilings '!$D$8:'Wage Ceilings '!$D$11),'Wage Ceilings '!$C$7+SUMIF('Wage Ceilings '!$B$8:'Wage Ceilings '!$B$11,"&lt;="&amp;$H$15,'Wage Ceilings '!$D$8:'Wage Ceilings '!$D$11),$H41)</f>
        <v>0</v>
      </c>
      <c r="AI41" s="91" cm="1">
        <f t="array" ref="AI41">INDEX(Appendix!$G$4:$J$8,_xlfn.IFS(AG41&lt;55,1,AG41&lt;60,2,AG41&lt;65,3,AG41&lt;70,4,TRUE,5),MATCH(YEAR($F$15),Appendix!$G$3:$L$3,0))</f>
        <v>0</v>
      </c>
      <c r="AJ41" s="92">
        <f t="shared" si="2"/>
        <v>0</v>
      </c>
      <c r="AK41" s="89">
        <f t="shared" si="15"/>
        <v>122</v>
      </c>
      <c r="AL41" s="90">
        <f>IF($I41&gt;'Wage Ceilings '!$C$7+SUMIF('Wage Ceilings '!$B$8:'Wage Ceilings '!$B$11,"&lt;="&amp;$I$15,'Wage Ceilings '!$D$8:'Wage Ceilings '!$D$11),'Wage Ceilings '!$C$7+SUMIF('Wage Ceilings '!$B$8:'Wage Ceilings '!$B$11,"&lt;="&amp;$I$15,'Wage Ceilings '!$D$8:'Wage Ceilings '!$D$11),$I41)</f>
        <v>0</v>
      </c>
      <c r="AM41" s="91" cm="1">
        <f t="array" ref="AM41">INDEX(Appendix!$G$4:$J$8,_xlfn.IFS(AK41&lt;55,1,AK41&lt;60,2,AK41&lt;65,3,AK41&lt;70,4,TRUE,5),MATCH(YEAR($F$15),Appendix!$G$3:$L$3,0))</f>
        <v>0</v>
      </c>
      <c r="AN41" s="92">
        <f t="shared" si="3"/>
        <v>0</v>
      </c>
      <c r="AO41" s="89">
        <f t="shared" si="16"/>
        <v>122</v>
      </c>
      <c r="AP41" s="90">
        <f>IF($J41&gt;'Wage Ceilings '!$C$7+SUMIF('Wage Ceilings '!$B$8:'Wage Ceilings '!$B$11,"&lt;="&amp;$J$15,'Wage Ceilings '!$D$8:'Wage Ceilings '!$D$11),'Wage Ceilings '!$C$7+SUMIF('Wage Ceilings '!$B$8:'Wage Ceilings '!$B$11,"&lt;="&amp;$J$15,'Wage Ceilings '!$D$8:'Wage Ceilings '!$D$11),$J41)</f>
        <v>0</v>
      </c>
      <c r="AQ41" s="91" cm="1">
        <f t="array" ref="AQ41">INDEX(Appendix!$G$4:$J$8,_xlfn.IFS(AO41&lt;55,1,AO41&lt;60,2,AO41&lt;65,3,AO41&lt;70,4,TRUE,5),MATCH(YEAR($F$15),Appendix!$G$3:$L$3,0))</f>
        <v>0</v>
      </c>
      <c r="AR41" s="92">
        <f t="shared" si="4"/>
        <v>0</v>
      </c>
      <c r="AS41" s="89">
        <f t="shared" si="31"/>
        <v>122</v>
      </c>
      <c r="AT41" s="90">
        <f>IF($K41&gt;'Wage Ceilings '!$C$7+SUMIF('Wage Ceilings '!$B$8:'Wage Ceilings '!$B$11,"&lt;="&amp;$K$15,'Wage Ceilings '!$D$8:'Wage Ceilings '!$D$11),'Wage Ceilings '!$C$7+SUMIF('Wage Ceilings '!$B$8:'Wage Ceilings '!$B$11,"&lt;="&amp;$K$15,'Wage Ceilings '!$D$8:'Wage Ceilings '!$D$11),$K41)</f>
        <v>0</v>
      </c>
      <c r="AU41" s="91" cm="1">
        <f t="array" ref="AU41">INDEX(Appendix!$G$4:$J$8,_xlfn.IFS(AS41&lt;55,1,AS41&lt;60,2,AS41&lt;65,3,AS41&lt;70,4,TRUE,5),MATCH(YEAR($F$15),Appendix!$G$3:$L$3,0))</f>
        <v>0</v>
      </c>
      <c r="AV41" s="92">
        <f t="shared" si="5"/>
        <v>0</v>
      </c>
      <c r="AW41" s="89" t="str">
        <f t="shared" si="17"/>
        <v>NA</v>
      </c>
      <c r="AX41" s="92">
        <f>IF(L41&gt;=('Wage Ceilings '!$C$3-SUM(Z41,AD41,AH41,AL41,AP41,AT41,BB41,BF41,BJ41,BN41,BR41,BV41)),('Wage Ceilings '!$C$3-SUM(Z41,AD41,AH41,AL41,AP41,AT41,BB41,BF41,BJ41,BN41,BR41,BV41)),L41)</f>
        <v>0</v>
      </c>
      <c r="AY41" s="91" cm="1">
        <f t="array" ref="AY41">INDEX(Appendix!$G$4:$J$8,_xlfn.IFS(AW41&lt;55,1,AW41&lt;60,2,AW41&lt;65,3,AW41&lt;70,4,TRUE,5),MATCH(YEAR($F$15),Appendix!$G$3:$L$3,0))</f>
        <v>0</v>
      </c>
      <c r="AZ41" s="92">
        <f t="shared" si="6"/>
        <v>0</v>
      </c>
      <c r="BA41" s="89">
        <f t="shared" si="18"/>
        <v>122</v>
      </c>
      <c r="BB41" s="90">
        <f>IF($M41&gt;'Wage Ceilings '!$C$7+SUMIF('Wage Ceilings '!$B$8:'Wage Ceilings '!$B$11,"&lt;="&amp;$M$15,'Wage Ceilings '!$D$8:'Wage Ceilings '!$D$11),'Wage Ceilings '!$C$7+SUMIF('Wage Ceilings '!$B$8:'Wage Ceilings '!$B$11,"&lt;="&amp;$M$15,'Wage Ceilings '!$D$8:'Wage Ceilings '!$D$11),$M41)</f>
        <v>0</v>
      </c>
      <c r="BC41" s="91" cm="1">
        <f t="array" ref="BC41">INDEX(Appendix!$G$4:$J$8,_xlfn.IFS(BA41&lt;55,1,BA41&lt;60,2,BA41&lt;65,3,BA41&lt;70,4,TRUE,5),MATCH(YEAR($F$15),Appendix!$G$3:$L$3,0))</f>
        <v>0</v>
      </c>
      <c r="BD41" s="92">
        <f t="shared" si="19"/>
        <v>0</v>
      </c>
      <c r="BE41" s="89">
        <f t="shared" si="20"/>
        <v>122</v>
      </c>
      <c r="BF41" s="90">
        <f>IF($N41&gt;'Wage Ceilings '!$C$7+SUMIF('Wage Ceilings '!$B$8:'Wage Ceilings '!$B$11,"&lt;="&amp;$N$15,'Wage Ceilings '!$D$8:'Wage Ceilings '!$D$11),'Wage Ceilings '!$C$7+SUMIF('Wage Ceilings '!$B$8:'Wage Ceilings '!$B$11,"&lt;="&amp;$N$15,'Wage Ceilings '!$D$8:'Wage Ceilings '!$D$11),$N41)</f>
        <v>0</v>
      </c>
      <c r="BG41" s="91" cm="1">
        <f t="array" ref="BG41">INDEX(Appendix!$G$4:$J$8,_xlfn.IFS(BE41&lt;55,1,BE41&lt;60,2,BE41&lt;65,3,BE41&lt;70,4,TRUE,5),MATCH(YEAR($F$15),Appendix!$G$3:$L$3,0))</f>
        <v>0</v>
      </c>
      <c r="BH41" s="92">
        <f t="shared" si="7"/>
        <v>0</v>
      </c>
      <c r="BI41" s="89">
        <f t="shared" si="21"/>
        <v>122</v>
      </c>
      <c r="BJ41" s="90">
        <f>IF($O41&gt;'Wage Ceilings '!$C$7+SUMIF('Wage Ceilings '!$B$8:'Wage Ceilings '!$B$11,"&lt;="&amp;$O$15,'Wage Ceilings '!$D$8:'Wage Ceilings '!$D$11),'Wage Ceilings '!$C$7+SUMIF('Wage Ceilings '!$B$8:'Wage Ceilings '!$B$11,"&lt;="&amp;$O$15,'Wage Ceilings '!$D$8:'Wage Ceilings '!$D$11),$O41)</f>
        <v>0</v>
      </c>
      <c r="BK41" s="91" cm="1">
        <f t="array" ref="BK41">INDEX(Appendix!$G$4:$J$8,_xlfn.IFS(BI41&lt;55,1,BI41&lt;60,2,BI41&lt;65,3,BI41&lt;70,4,TRUE,5),MATCH(YEAR($F$15),Appendix!$G$3:$L$3,0))</f>
        <v>0</v>
      </c>
      <c r="BL41" s="92">
        <f t="shared" si="8"/>
        <v>0</v>
      </c>
      <c r="BM41" s="89">
        <f t="shared" si="22"/>
        <v>122</v>
      </c>
      <c r="BN41" s="90">
        <f>IF($P41&gt;'Wage Ceilings '!$C$7+SUMIF('Wage Ceilings '!$B$8:'Wage Ceilings '!$B$11,"&lt;="&amp;$P$15,'Wage Ceilings '!$D$8:'Wage Ceilings '!$D$11),'Wage Ceilings '!$C$7+SUMIF('Wage Ceilings '!$B$8:'Wage Ceilings '!$B$11,"&lt;="&amp;$P$15,'Wage Ceilings '!$D$8:'Wage Ceilings '!$D$11),$P41)</f>
        <v>0</v>
      </c>
      <c r="BO41" s="91" cm="1">
        <f t="array" ref="BO41">INDEX(Appendix!$G$4:$J$8,_xlfn.IFS(BM41&lt;55,1,BM41&lt;60,2,BM41&lt;65,3,BM41&lt;70,4,TRUE,5),MATCH(YEAR($F$15),Appendix!$G$3:$L$3,0))</f>
        <v>0</v>
      </c>
      <c r="BP41" s="92">
        <f t="shared" si="9"/>
        <v>0</v>
      </c>
      <c r="BQ41" s="89">
        <f t="shared" si="23"/>
        <v>122</v>
      </c>
      <c r="BR41" s="90">
        <f>IF($Q41&gt;'Wage Ceilings '!$C$7+SUMIF('Wage Ceilings '!$B$8:'Wage Ceilings '!$B$11,"&lt;="&amp;$Q$15,'Wage Ceilings '!$D$8:'Wage Ceilings '!$D$11),'Wage Ceilings '!$C$7+SUMIF('Wage Ceilings '!$B$8:'Wage Ceilings '!$B$11,"&lt;="&amp;$Q$15,'Wage Ceilings '!$D$8:'Wage Ceilings '!$D$11),$Q41)</f>
        <v>0</v>
      </c>
      <c r="BS41" s="91" cm="1">
        <f t="array" ref="BS41">INDEX(Appendix!$G$4:$J$8,_xlfn.IFS(BQ41&lt;55,1,BQ41&lt;60,2,BQ41&lt;65,3,BQ41&lt;70,4,TRUE,5),MATCH(YEAR($F$15),Appendix!$G$3:$L$3,0))</f>
        <v>0</v>
      </c>
      <c r="BT41" s="92">
        <f t="shared" si="10"/>
        <v>0</v>
      </c>
      <c r="BU41" s="89">
        <f t="shared" si="24"/>
        <v>122</v>
      </c>
      <c r="BV41" s="90">
        <f>IF($R41&gt;'Wage Ceilings '!$C$7+SUMIF('Wage Ceilings '!$B$8:'Wage Ceilings '!$B$11,"&lt;="&amp;$R$15,'Wage Ceilings '!$D$8:'Wage Ceilings '!$D$11),'Wage Ceilings '!$C$7+SUMIF('Wage Ceilings '!$B$8:'Wage Ceilings '!$B$11,"&lt;="&amp;$R$15,'Wage Ceilings '!$D$8:'Wage Ceilings '!$D$11),$R41)</f>
        <v>0</v>
      </c>
      <c r="BW41" s="91" cm="1">
        <f t="array" ref="BW41">INDEX(Appendix!$G$4:$J$8,_xlfn.IFS(BU41&lt;55,1,BU41&lt;60,2,BU41&lt;65,3,BU41&lt;70,4,TRUE,5),MATCH(YEAR($F$15),Appendix!$G$3:$L$3,0))</f>
        <v>0</v>
      </c>
      <c r="BX41" s="92">
        <f t="shared" si="11"/>
        <v>0</v>
      </c>
      <c r="BY41" s="89" t="str">
        <f t="shared" si="25"/>
        <v>NA</v>
      </c>
      <c r="BZ41" s="92">
        <f>IF(S41&gt;=('Wage Ceilings '!$C$3-SUM(Z41,AD41,AH41,AL41,AP41,AX41,AT41,BB41,BF41,BJ41,BN41,BR41,BV41)),('Wage Ceilings '!$C$3-SUM(Z41,AD41,AH41,AL41,AP41,AX41,AT41,BB41,BF41,BJ41,BN41,BR41,BV41)),S41)</f>
        <v>0</v>
      </c>
      <c r="CA41" s="91" cm="1">
        <f t="array" ref="CA41">INDEX(Appendix!$G$4:$J$8,_xlfn.IFS(BY41&lt;55,1,BY41&lt;60,2,BY41&lt;65,3,BY41&lt;70,4,TRUE,5),MATCH(YEAR($F$15),Appendix!$G$3:$L$3,0))</f>
        <v>0</v>
      </c>
      <c r="CB41" s="92">
        <f t="shared" si="32"/>
        <v>0</v>
      </c>
      <c r="CC41" s="99"/>
    </row>
    <row r="42" spans="1:81" x14ac:dyDescent="0.2">
      <c r="A42" s="64" t="s">
        <v>42</v>
      </c>
      <c r="B42" s="65"/>
      <c r="C42" s="65"/>
      <c r="D42" s="66"/>
      <c r="E42" s="66"/>
      <c r="F42" s="67"/>
      <c r="G42" s="67"/>
      <c r="H42" s="67"/>
      <c r="I42" s="67"/>
      <c r="J42" s="67"/>
      <c r="K42" s="67"/>
      <c r="L42" s="67"/>
      <c r="M42" s="67"/>
      <c r="N42" s="67"/>
      <c r="O42" s="67"/>
      <c r="P42" s="67"/>
      <c r="Q42" s="67"/>
      <c r="R42" s="67"/>
      <c r="S42" s="67"/>
      <c r="T42" s="57">
        <f t="shared" si="26"/>
        <v>0</v>
      </c>
      <c r="U42" s="57">
        <f t="shared" si="27"/>
        <v>0</v>
      </c>
      <c r="V42" s="58">
        <f t="shared" si="28"/>
        <v>0</v>
      </c>
      <c r="W42" s="58">
        <f t="shared" si="29"/>
        <v>0</v>
      </c>
      <c r="X42" s="58">
        <f t="shared" si="30"/>
        <v>0</v>
      </c>
      <c r="Y42" s="89">
        <f t="shared" si="12"/>
        <v>121</v>
      </c>
      <c r="Z42" s="90">
        <f>IF($F42&gt;'Wage Ceilings '!$C$7+SUMIF('Wage Ceilings '!$B$8:'Wage Ceilings '!$B$11,"&lt;="&amp;$F$15,'Wage Ceilings '!$D$8:'Wage Ceilings '!$D$11),'Wage Ceilings '!$C$7+SUMIF('Wage Ceilings '!$B$8:'Wage Ceilings '!$B$11,"&lt;="&amp;$F$15,'Wage Ceilings '!$D$8:'Wage Ceilings '!$D$11),$F42)</f>
        <v>0</v>
      </c>
      <c r="AA42" s="91" cm="1">
        <f t="array" ref="AA42">INDEX(Appendix!$G$4:$J$8,_xlfn.IFS(Y42&lt;55,1,Y42&lt;60,2,Y42&lt;65,3,Y42&lt;70,4,TRUE,5),MATCH(YEAR($F$15),Appendix!$G$3:$L$3,0))</f>
        <v>0</v>
      </c>
      <c r="AB42" s="92">
        <f t="shared" si="0"/>
        <v>0</v>
      </c>
      <c r="AC42" s="89">
        <f t="shared" si="13"/>
        <v>122</v>
      </c>
      <c r="AD42" s="90">
        <f>IF($G42&gt;'Wage Ceilings '!$C$7+SUMIF('Wage Ceilings '!$B$8:'Wage Ceilings '!$B$11,"&lt;="&amp;$G$15,'Wage Ceilings '!$D$8:'Wage Ceilings '!$D$11),'Wage Ceilings '!$C$7+SUMIF('Wage Ceilings '!$B$8:'Wage Ceilings '!$B$11,"&lt;="&amp;$G$15,'Wage Ceilings '!$D$8:'Wage Ceilings '!$D$11),$G42)</f>
        <v>0</v>
      </c>
      <c r="AE42" s="91" cm="1">
        <f t="array" ref="AE42">INDEX(Appendix!$G$4:$J$8,_xlfn.IFS(AC42&lt;55,1,AC42&lt;60,2,AC42&lt;65,3,AC42&lt;70,4,TRUE,5),MATCH(YEAR($F$15),Appendix!$G$3:$L$3,0))</f>
        <v>0</v>
      </c>
      <c r="AF42" s="92">
        <f t="shared" si="1"/>
        <v>0</v>
      </c>
      <c r="AG42" s="89">
        <f t="shared" si="14"/>
        <v>122</v>
      </c>
      <c r="AH42" s="90">
        <f>IF($H42&gt;'Wage Ceilings '!$C$7+SUMIF('Wage Ceilings '!$B$8:'Wage Ceilings '!$B$11,"&lt;="&amp;$H$15,'Wage Ceilings '!$D$8:'Wage Ceilings '!$D$11),'Wage Ceilings '!$C$7+SUMIF('Wage Ceilings '!$B$8:'Wage Ceilings '!$B$11,"&lt;="&amp;$H$15,'Wage Ceilings '!$D$8:'Wage Ceilings '!$D$11),$H42)</f>
        <v>0</v>
      </c>
      <c r="AI42" s="91" cm="1">
        <f t="array" ref="AI42">INDEX(Appendix!$G$4:$J$8,_xlfn.IFS(AG42&lt;55,1,AG42&lt;60,2,AG42&lt;65,3,AG42&lt;70,4,TRUE,5),MATCH(YEAR($F$15),Appendix!$G$3:$L$3,0))</f>
        <v>0</v>
      </c>
      <c r="AJ42" s="92">
        <f t="shared" si="2"/>
        <v>0</v>
      </c>
      <c r="AK42" s="89">
        <f t="shared" si="15"/>
        <v>122</v>
      </c>
      <c r="AL42" s="90">
        <f>IF($I42&gt;'Wage Ceilings '!$C$7+SUMIF('Wage Ceilings '!$B$8:'Wage Ceilings '!$B$11,"&lt;="&amp;$I$15,'Wage Ceilings '!$D$8:'Wage Ceilings '!$D$11),'Wage Ceilings '!$C$7+SUMIF('Wage Ceilings '!$B$8:'Wage Ceilings '!$B$11,"&lt;="&amp;$I$15,'Wage Ceilings '!$D$8:'Wage Ceilings '!$D$11),$I42)</f>
        <v>0</v>
      </c>
      <c r="AM42" s="91" cm="1">
        <f t="array" ref="AM42">INDEX(Appendix!$G$4:$J$8,_xlfn.IFS(AK42&lt;55,1,AK42&lt;60,2,AK42&lt;65,3,AK42&lt;70,4,TRUE,5),MATCH(YEAR($F$15),Appendix!$G$3:$L$3,0))</f>
        <v>0</v>
      </c>
      <c r="AN42" s="92">
        <f t="shared" si="3"/>
        <v>0</v>
      </c>
      <c r="AO42" s="89">
        <f t="shared" si="16"/>
        <v>122</v>
      </c>
      <c r="AP42" s="90">
        <f>IF($J42&gt;'Wage Ceilings '!$C$7+SUMIF('Wage Ceilings '!$B$8:'Wage Ceilings '!$B$11,"&lt;="&amp;$J$15,'Wage Ceilings '!$D$8:'Wage Ceilings '!$D$11),'Wage Ceilings '!$C$7+SUMIF('Wage Ceilings '!$B$8:'Wage Ceilings '!$B$11,"&lt;="&amp;$J$15,'Wage Ceilings '!$D$8:'Wage Ceilings '!$D$11),$J42)</f>
        <v>0</v>
      </c>
      <c r="AQ42" s="91" cm="1">
        <f t="array" ref="AQ42">INDEX(Appendix!$G$4:$J$8,_xlfn.IFS(AO42&lt;55,1,AO42&lt;60,2,AO42&lt;65,3,AO42&lt;70,4,TRUE,5),MATCH(YEAR($F$15),Appendix!$G$3:$L$3,0))</f>
        <v>0</v>
      </c>
      <c r="AR42" s="92">
        <f t="shared" si="4"/>
        <v>0</v>
      </c>
      <c r="AS42" s="89">
        <f t="shared" si="31"/>
        <v>122</v>
      </c>
      <c r="AT42" s="90">
        <f>IF($K42&gt;'Wage Ceilings '!$C$7+SUMIF('Wage Ceilings '!$B$8:'Wage Ceilings '!$B$11,"&lt;="&amp;$K$15,'Wage Ceilings '!$D$8:'Wage Ceilings '!$D$11),'Wage Ceilings '!$C$7+SUMIF('Wage Ceilings '!$B$8:'Wage Ceilings '!$B$11,"&lt;="&amp;$K$15,'Wage Ceilings '!$D$8:'Wage Ceilings '!$D$11),$K42)</f>
        <v>0</v>
      </c>
      <c r="AU42" s="91" cm="1">
        <f t="array" ref="AU42">INDEX(Appendix!$G$4:$J$8,_xlfn.IFS(AS42&lt;55,1,AS42&lt;60,2,AS42&lt;65,3,AS42&lt;70,4,TRUE,5),MATCH(YEAR($F$15),Appendix!$G$3:$L$3,0))</f>
        <v>0</v>
      </c>
      <c r="AV42" s="92">
        <f t="shared" si="5"/>
        <v>0</v>
      </c>
      <c r="AW42" s="89" t="str">
        <f t="shared" si="17"/>
        <v>NA</v>
      </c>
      <c r="AX42" s="92">
        <f>IF(L42&gt;=('Wage Ceilings '!$C$3-SUM(Z42,AD42,AH42,AL42,AP42,AT42,BB42,BF42,BJ42,BN42,BR42,BV42)),('Wage Ceilings '!$C$3-SUM(Z42,AD42,AH42,AL42,AP42,AT42,BB42,BF42,BJ42,BN42,BR42,BV42)),L42)</f>
        <v>0</v>
      </c>
      <c r="AY42" s="91" cm="1">
        <f t="array" ref="AY42">INDEX(Appendix!$G$4:$J$8,_xlfn.IFS(AW42&lt;55,1,AW42&lt;60,2,AW42&lt;65,3,AW42&lt;70,4,TRUE,5),MATCH(YEAR($F$15),Appendix!$G$3:$L$3,0))</f>
        <v>0</v>
      </c>
      <c r="AZ42" s="92">
        <f t="shared" si="6"/>
        <v>0</v>
      </c>
      <c r="BA42" s="89">
        <f t="shared" si="18"/>
        <v>122</v>
      </c>
      <c r="BB42" s="90">
        <f>IF($M42&gt;'Wage Ceilings '!$C$7+SUMIF('Wage Ceilings '!$B$8:'Wage Ceilings '!$B$11,"&lt;="&amp;$M$15,'Wage Ceilings '!$D$8:'Wage Ceilings '!$D$11),'Wage Ceilings '!$C$7+SUMIF('Wage Ceilings '!$B$8:'Wage Ceilings '!$B$11,"&lt;="&amp;$M$15,'Wage Ceilings '!$D$8:'Wage Ceilings '!$D$11),$M42)</f>
        <v>0</v>
      </c>
      <c r="BC42" s="91" cm="1">
        <f t="array" ref="BC42">INDEX(Appendix!$G$4:$J$8,_xlfn.IFS(BA42&lt;55,1,BA42&lt;60,2,BA42&lt;65,3,BA42&lt;70,4,TRUE,5),MATCH(YEAR($F$15),Appendix!$G$3:$L$3,0))</f>
        <v>0</v>
      </c>
      <c r="BD42" s="92">
        <f t="shared" si="19"/>
        <v>0</v>
      </c>
      <c r="BE42" s="89">
        <f t="shared" si="20"/>
        <v>122</v>
      </c>
      <c r="BF42" s="90">
        <f>IF($N42&gt;'Wage Ceilings '!$C$7+SUMIF('Wage Ceilings '!$B$8:'Wage Ceilings '!$B$11,"&lt;="&amp;$N$15,'Wage Ceilings '!$D$8:'Wage Ceilings '!$D$11),'Wage Ceilings '!$C$7+SUMIF('Wage Ceilings '!$B$8:'Wage Ceilings '!$B$11,"&lt;="&amp;$N$15,'Wage Ceilings '!$D$8:'Wage Ceilings '!$D$11),$N42)</f>
        <v>0</v>
      </c>
      <c r="BG42" s="91" cm="1">
        <f t="array" ref="BG42">INDEX(Appendix!$G$4:$J$8,_xlfn.IFS(BE42&lt;55,1,BE42&lt;60,2,BE42&lt;65,3,BE42&lt;70,4,TRUE,5),MATCH(YEAR($F$15),Appendix!$G$3:$L$3,0))</f>
        <v>0</v>
      </c>
      <c r="BH42" s="92">
        <f t="shared" si="7"/>
        <v>0</v>
      </c>
      <c r="BI42" s="89">
        <f t="shared" si="21"/>
        <v>122</v>
      </c>
      <c r="BJ42" s="90">
        <f>IF($O42&gt;'Wage Ceilings '!$C$7+SUMIF('Wage Ceilings '!$B$8:'Wage Ceilings '!$B$11,"&lt;="&amp;$O$15,'Wage Ceilings '!$D$8:'Wage Ceilings '!$D$11),'Wage Ceilings '!$C$7+SUMIF('Wage Ceilings '!$B$8:'Wage Ceilings '!$B$11,"&lt;="&amp;$O$15,'Wage Ceilings '!$D$8:'Wage Ceilings '!$D$11),$O42)</f>
        <v>0</v>
      </c>
      <c r="BK42" s="91" cm="1">
        <f t="array" ref="BK42">INDEX(Appendix!$G$4:$J$8,_xlfn.IFS(BI42&lt;55,1,BI42&lt;60,2,BI42&lt;65,3,BI42&lt;70,4,TRUE,5),MATCH(YEAR($F$15),Appendix!$G$3:$L$3,0))</f>
        <v>0</v>
      </c>
      <c r="BL42" s="92">
        <f t="shared" si="8"/>
        <v>0</v>
      </c>
      <c r="BM42" s="89">
        <f t="shared" si="22"/>
        <v>122</v>
      </c>
      <c r="BN42" s="90">
        <f>IF($P42&gt;'Wage Ceilings '!$C$7+SUMIF('Wage Ceilings '!$B$8:'Wage Ceilings '!$B$11,"&lt;="&amp;$P$15,'Wage Ceilings '!$D$8:'Wage Ceilings '!$D$11),'Wage Ceilings '!$C$7+SUMIF('Wage Ceilings '!$B$8:'Wage Ceilings '!$B$11,"&lt;="&amp;$P$15,'Wage Ceilings '!$D$8:'Wage Ceilings '!$D$11),$P42)</f>
        <v>0</v>
      </c>
      <c r="BO42" s="91" cm="1">
        <f t="array" ref="BO42">INDEX(Appendix!$G$4:$J$8,_xlfn.IFS(BM42&lt;55,1,BM42&lt;60,2,BM42&lt;65,3,BM42&lt;70,4,TRUE,5),MATCH(YEAR($F$15),Appendix!$G$3:$L$3,0))</f>
        <v>0</v>
      </c>
      <c r="BP42" s="92">
        <f t="shared" si="9"/>
        <v>0</v>
      </c>
      <c r="BQ42" s="89">
        <f t="shared" si="23"/>
        <v>122</v>
      </c>
      <c r="BR42" s="90">
        <f>IF($Q42&gt;'Wage Ceilings '!$C$7+SUMIF('Wage Ceilings '!$B$8:'Wage Ceilings '!$B$11,"&lt;="&amp;$Q$15,'Wage Ceilings '!$D$8:'Wage Ceilings '!$D$11),'Wage Ceilings '!$C$7+SUMIF('Wage Ceilings '!$B$8:'Wage Ceilings '!$B$11,"&lt;="&amp;$Q$15,'Wage Ceilings '!$D$8:'Wage Ceilings '!$D$11),$Q42)</f>
        <v>0</v>
      </c>
      <c r="BS42" s="91" cm="1">
        <f t="array" ref="BS42">INDEX(Appendix!$G$4:$J$8,_xlfn.IFS(BQ42&lt;55,1,BQ42&lt;60,2,BQ42&lt;65,3,BQ42&lt;70,4,TRUE,5),MATCH(YEAR($F$15),Appendix!$G$3:$L$3,0))</f>
        <v>0</v>
      </c>
      <c r="BT42" s="92">
        <f t="shared" si="10"/>
        <v>0</v>
      </c>
      <c r="BU42" s="89">
        <f t="shared" si="24"/>
        <v>122</v>
      </c>
      <c r="BV42" s="90">
        <f>IF($R42&gt;'Wage Ceilings '!$C$7+SUMIF('Wage Ceilings '!$B$8:'Wage Ceilings '!$B$11,"&lt;="&amp;$R$15,'Wage Ceilings '!$D$8:'Wage Ceilings '!$D$11),'Wage Ceilings '!$C$7+SUMIF('Wage Ceilings '!$B$8:'Wage Ceilings '!$B$11,"&lt;="&amp;$R$15,'Wage Ceilings '!$D$8:'Wage Ceilings '!$D$11),$R42)</f>
        <v>0</v>
      </c>
      <c r="BW42" s="91" cm="1">
        <f t="array" ref="BW42">INDEX(Appendix!$G$4:$J$8,_xlfn.IFS(BU42&lt;55,1,BU42&lt;60,2,BU42&lt;65,3,BU42&lt;70,4,TRUE,5),MATCH(YEAR($F$15),Appendix!$G$3:$L$3,0))</f>
        <v>0</v>
      </c>
      <c r="BX42" s="92">
        <f t="shared" si="11"/>
        <v>0</v>
      </c>
      <c r="BY42" s="89" t="str">
        <f t="shared" si="25"/>
        <v>NA</v>
      </c>
      <c r="BZ42" s="92">
        <f>IF(S42&gt;=('Wage Ceilings '!$C$3-SUM(Z42,AD42,AH42,AL42,AP42,AX42,AT42,BB42,BF42,BJ42,BN42,BR42,BV42)),('Wage Ceilings '!$C$3-SUM(Z42,AD42,AH42,AL42,AP42,AX42,AT42,BB42,BF42,BJ42,BN42,BR42,BV42)),S42)</f>
        <v>0</v>
      </c>
      <c r="CA42" s="91" cm="1">
        <f t="array" ref="CA42">INDEX(Appendix!$G$4:$J$8,_xlfn.IFS(BY42&lt;55,1,BY42&lt;60,2,BY42&lt;65,3,BY42&lt;70,4,TRUE,5),MATCH(YEAR($F$15),Appendix!$G$3:$L$3,0))</f>
        <v>0</v>
      </c>
      <c r="CB42" s="92">
        <f t="shared" si="32"/>
        <v>0</v>
      </c>
      <c r="CC42" s="99"/>
    </row>
    <row r="43" spans="1:81" x14ac:dyDescent="0.2">
      <c r="A43" s="64" t="s">
        <v>43</v>
      </c>
      <c r="B43" s="65"/>
      <c r="C43" s="65"/>
      <c r="D43" s="66"/>
      <c r="E43" s="66"/>
      <c r="F43" s="67"/>
      <c r="G43" s="67"/>
      <c r="H43" s="67"/>
      <c r="I43" s="67"/>
      <c r="J43" s="67"/>
      <c r="K43" s="67"/>
      <c r="L43" s="67"/>
      <c r="M43" s="67"/>
      <c r="N43" s="67"/>
      <c r="O43" s="67"/>
      <c r="P43" s="67"/>
      <c r="Q43" s="67"/>
      <c r="R43" s="67"/>
      <c r="S43" s="67"/>
      <c r="T43" s="57">
        <f t="shared" si="26"/>
        <v>0</v>
      </c>
      <c r="U43" s="57">
        <f t="shared" si="27"/>
        <v>0</v>
      </c>
      <c r="V43" s="58">
        <f t="shared" si="28"/>
        <v>0</v>
      </c>
      <c r="W43" s="58">
        <f t="shared" si="29"/>
        <v>0</v>
      </c>
      <c r="X43" s="58">
        <f t="shared" si="30"/>
        <v>0</v>
      </c>
      <c r="Y43" s="89">
        <f t="shared" si="12"/>
        <v>121</v>
      </c>
      <c r="Z43" s="90">
        <f>IF($F43&gt;'Wage Ceilings '!$C$7+SUMIF('Wage Ceilings '!$B$8:'Wage Ceilings '!$B$11,"&lt;="&amp;$F$15,'Wage Ceilings '!$D$8:'Wage Ceilings '!$D$11),'Wage Ceilings '!$C$7+SUMIF('Wage Ceilings '!$B$8:'Wage Ceilings '!$B$11,"&lt;="&amp;$F$15,'Wage Ceilings '!$D$8:'Wage Ceilings '!$D$11),$F43)</f>
        <v>0</v>
      </c>
      <c r="AA43" s="91" cm="1">
        <f t="array" ref="AA43">INDEX(Appendix!$G$4:$J$8,_xlfn.IFS(Y43&lt;55,1,Y43&lt;60,2,Y43&lt;65,3,Y43&lt;70,4,TRUE,5),MATCH(YEAR($F$15),Appendix!$G$3:$L$3,0))</f>
        <v>0</v>
      </c>
      <c r="AB43" s="92">
        <f t="shared" si="0"/>
        <v>0</v>
      </c>
      <c r="AC43" s="89">
        <f t="shared" si="13"/>
        <v>122</v>
      </c>
      <c r="AD43" s="90">
        <f>IF($G43&gt;'Wage Ceilings '!$C$7+SUMIF('Wage Ceilings '!$B$8:'Wage Ceilings '!$B$11,"&lt;="&amp;$G$15,'Wage Ceilings '!$D$8:'Wage Ceilings '!$D$11),'Wage Ceilings '!$C$7+SUMIF('Wage Ceilings '!$B$8:'Wage Ceilings '!$B$11,"&lt;="&amp;$G$15,'Wage Ceilings '!$D$8:'Wage Ceilings '!$D$11),$G43)</f>
        <v>0</v>
      </c>
      <c r="AE43" s="91" cm="1">
        <f t="array" ref="AE43">INDEX(Appendix!$G$4:$J$8,_xlfn.IFS(AC43&lt;55,1,AC43&lt;60,2,AC43&lt;65,3,AC43&lt;70,4,TRUE,5),MATCH(YEAR($F$15),Appendix!$G$3:$L$3,0))</f>
        <v>0</v>
      </c>
      <c r="AF43" s="92">
        <f t="shared" si="1"/>
        <v>0</v>
      </c>
      <c r="AG43" s="89">
        <f t="shared" si="14"/>
        <v>122</v>
      </c>
      <c r="AH43" s="90">
        <f>IF($H43&gt;'Wage Ceilings '!$C$7+SUMIF('Wage Ceilings '!$B$8:'Wage Ceilings '!$B$11,"&lt;="&amp;$H$15,'Wage Ceilings '!$D$8:'Wage Ceilings '!$D$11),'Wage Ceilings '!$C$7+SUMIF('Wage Ceilings '!$B$8:'Wage Ceilings '!$B$11,"&lt;="&amp;$H$15,'Wage Ceilings '!$D$8:'Wage Ceilings '!$D$11),$H43)</f>
        <v>0</v>
      </c>
      <c r="AI43" s="91" cm="1">
        <f t="array" ref="AI43">INDEX(Appendix!$G$4:$J$8,_xlfn.IFS(AG43&lt;55,1,AG43&lt;60,2,AG43&lt;65,3,AG43&lt;70,4,TRUE,5),MATCH(YEAR($F$15),Appendix!$G$3:$L$3,0))</f>
        <v>0</v>
      </c>
      <c r="AJ43" s="92">
        <f t="shared" si="2"/>
        <v>0</v>
      </c>
      <c r="AK43" s="89">
        <f t="shared" si="15"/>
        <v>122</v>
      </c>
      <c r="AL43" s="90">
        <f>IF($I43&gt;'Wage Ceilings '!$C$7+SUMIF('Wage Ceilings '!$B$8:'Wage Ceilings '!$B$11,"&lt;="&amp;$I$15,'Wage Ceilings '!$D$8:'Wage Ceilings '!$D$11),'Wage Ceilings '!$C$7+SUMIF('Wage Ceilings '!$B$8:'Wage Ceilings '!$B$11,"&lt;="&amp;$I$15,'Wage Ceilings '!$D$8:'Wage Ceilings '!$D$11),$I43)</f>
        <v>0</v>
      </c>
      <c r="AM43" s="91" cm="1">
        <f t="array" ref="AM43">INDEX(Appendix!$G$4:$J$8,_xlfn.IFS(AK43&lt;55,1,AK43&lt;60,2,AK43&lt;65,3,AK43&lt;70,4,TRUE,5),MATCH(YEAR($F$15),Appendix!$G$3:$L$3,0))</f>
        <v>0</v>
      </c>
      <c r="AN43" s="92">
        <f t="shared" si="3"/>
        <v>0</v>
      </c>
      <c r="AO43" s="89">
        <f t="shared" si="16"/>
        <v>122</v>
      </c>
      <c r="AP43" s="90">
        <f>IF($J43&gt;'Wage Ceilings '!$C$7+SUMIF('Wage Ceilings '!$B$8:'Wage Ceilings '!$B$11,"&lt;="&amp;$J$15,'Wage Ceilings '!$D$8:'Wage Ceilings '!$D$11),'Wage Ceilings '!$C$7+SUMIF('Wage Ceilings '!$B$8:'Wage Ceilings '!$B$11,"&lt;="&amp;$J$15,'Wage Ceilings '!$D$8:'Wage Ceilings '!$D$11),$J43)</f>
        <v>0</v>
      </c>
      <c r="AQ43" s="91" cm="1">
        <f t="array" ref="AQ43">INDEX(Appendix!$G$4:$J$8,_xlfn.IFS(AO43&lt;55,1,AO43&lt;60,2,AO43&lt;65,3,AO43&lt;70,4,TRUE,5),MATCH(YEAR($F$15),Appendix!$G$3:$L$3,0))</f>
        <v>0</v>
      </c>
      <c r="AR43" s="92">
        <f t="shared" si="4"/>
        <v>0</v>
      </c>
      <c r="AS43" s="89">
        <f t="shared" si="31"/>
        <v>122</v>
      </c>
      <c r="AT43" s="90">
        <f>IF($K43&gt;'Wage Ceilings '!$C$7+SUMIF('Wage Ceilings '!$B$8:'Wage Ceilings '!$B$11,"&lt;="&amp;$K$15,'Wage Ceilings '!$D$8:'Wage Ceilings '!$D$11),'Wage Ceilings '!$C$7+SUMIF('Wage Ceilings '!$B$8:'Wage Ceilings '!$B$11,"&lt;="&amp;$K$15,'Wage Ceilings '!$D$8:'Wage Ceilings '!$D$11),$K43)</f>
        <v>0</v>
      </c>
      <c r="AU43" s="91" cm="1">
        <f t="array" ref="AU43">INDEX(Appendix!$G$4:$J$8,_xlfn.IFS(AS43&lt;55,1,AS43&lt;60,2,AS43&lt;65,3,AS43&lt;70,4,TRUE,5),MATCH(YEAR($F$15),Appendix!$G$3:$L$3,0))</f>
        <v>0</v>
      </c>
      <c r="AV43" s="92">
        <f t="shared" si="5"/>
        <v>0</v>
      </c>
      <c r="AW43" s="89" t="str">
        <f t="shared" si="17"/>
        <v>NA</v>
      </c>
      <c r="AX43" s="92">
        <f>IF(L43&gt;=('Wage Ceilings '!$C$3-SUM(Z43,AD43,AH43,AL43,AP43,AT43,BB43,BF43,BJ43,BN43,BR43,BV43)),('Wage Ceilings '!$C$3-SUM(Z43,AD43,AH43,AL43,AP43,AT43,BB43,BF43,BJ43,BN43,BR43,BV43)),L43)</f>
        <v>0</v>
      </c>
      <c r="AY43" s="91" cm="1">
        <f t="array" ref="AY43">INDEX(Appendix!$G$4:$J$8,_xlfn.IFS(AW43&lt;55,1,AW43&lt;60,2,AW43&lt;65,3,AW43&lt;70,4,TRUE,5),MATCH(YEAR($F$15),Appendix!$G$3:$L$3,0))</f>
        <v>0</v>
      </c>
      <c r="AZ43" s="92">
        <f t="shared" si="6"/>
        <v>0</v>
      </c>
      <c r="BA43" s="89">
        <f t="shared" si="18"/>
        <v>122</v>
      </c>
      <c r="BB43" s="90">
        <f>IF($M43&gt;'Wage Ceilings '!$C$7+SUMIF('Wage Ceilings '!$B$8:'Wage Ceilings '!$B$11,"&lt;="&amp;$M$15,'Wage Ceilings '!$D$8:'Wage Ceilings '!$D$11),'Wage Ceilings '!$C$7+SUMIF('Wage Ceilings '!$B$8:'Wage Ceilings '!$B$11,"&lt;="&amp;$M$15,'Wage Ceilings '!$D$8:'Wage Ceilings '!$D$11),$M43)</f>
        <v>0</v>
      </c>
      <c r="BC43" s="91" cm="1">
        <f t="array" ref="BC43">INDEX(Appendix!$G$4:$J$8,_xlfn.IFS(BA43&lt;55,1,BA43&lt;60,2,BA43&lt;65,3,BA43&lt;70,4,TRUE,5),MATCH(YEAR($F$15),Appendix!$G$3:$L$3,0))</f>
        <v>0</v>
      </c>
      <c r="BD43" s="92">
        <f t="shared" si="19"/>
        <v>0</v>
      </c>
      <c r="BE43" s="89">
        <f t="shared" si="20"/>
        <v>122</v>
      </c>
      <c r="BF43" s="90">
        <f>IF($N43&gt;'Wage Ceilings '!$C$7+SUMIF('Wage Ceilings '!$B$8:'Wage Ceilings '!$B$11,"&lt;="&amp;$N$15,'Wage Ceilings '!$D$8:'Wage Ceilings '!$D$11),'Wage Ceilings '!$C$7+SUMIF('Wage Ceilings '!$B$8:'Wage Ceilings '!$B$11,"&lt;="&amp;$N$15,'Wage Ceilings '!$D$8:'Wage Ceilings '!$D$11),$N43)</f>
        <v>0</v>
      </c>
      <c r="BG43" s="91" cm="1">
        <f t="array" ref="BG43">INDEX(Appendix!$G$4:$J$8,_xlfn.IFS(BE43&lt;55,1,BE43&lt;60,2,BE43&lt;65,3,BE43&lt;70,4,TRUE,5),MATCH(YEAR($F$15),Appendix!$G$3:$L$3,0))</f>
        <v>0</v>
      </c>
      <c r="BH43" s="92">
        <f t="shared" si="7"/>
        <v>0</v>
      </c>
      <c r="BI43" s="89">
        <f t="shared" si="21"/>
        <v>122</v>
      </c>
      <c r="BJ43" s="90">
        <f>IF($O43&gt;'Wage Ceilings '!$C$7+SUMIF('Wage Ceilings '!$B$8:'Wage Ceilings '!$B$11,"&lt;="&amp;$O$15,'Wage Ceilings '!$D$8:'Wage Ceilings '!$D$11),'Wage Ceilings '!$C$7+SUMIF('Wage Ceilings '!$B$8:'Wage Ceilings '!$B$11,"&lt;="&amp;$O$15,'Wage Ceilings '!$D$8:'Wage Ceilings '!$D$11),$O43)</f>
        <v>0</v>
      </c>
      <c r="BK43" s="91" cm="1">
        <f t="array" ref="BK43">INDEX(Appendix!$G$4:$J$8,_xlfn.IFS(BI43&lt;55,1,BI43&lt;60,2,BI43&lt;65,3,BI43&lt;70,4,TRUE,5),MATCH(YEAR($F$15),Appendix!$G$3:$L$3,0))</f>
        <v>0</v>
      </c>
      <c r="BL43" s="92">
        <f t="shared" si="8"/>
        <v>0</v>
      </c>
      <c r="BM43" s="89">
        <f t="shared" si="22"/>
        <v>122</v>
      </c>
      <c r="BN43" s="90">
        <f>IF($P43&gt;'Wage Ceilings '!$C$7+SUMIF('Wage Ceilings '!$B$8:'Wage Ceilings '!$B$11,"&lt;="&amp;$P$15,'Wage Ceilings '!$D$8:'Wage Ceilings '!$D$11),'Wage Ceilings '!$C$7+SUMIF('Wage Ceilings '!$B$8:'Wage Ceilings '!$B$11,"&lt;="&amp;$P$15,'Wage Ceilings '!$D$8:'Wage Ceilings '!$D$11),$P43)</f>
        <v>0</v>
      </c>
      <c r="BO43" s="91" cm="1">
        <f t="array" ref="BO43">INDEX(Appendix!$G$4:$J$8,_xlfn.IFS(BM43&lt;55,1,BM43&lt;60,2,BM43&lt;65,3,BM43&lt;70,4,TRUE,5),MATCH(YEAR($F$15),Appendix!$G$3:$L$3,0))</f>
        <v>0</v>
      </c>
      <c r="BP43" s="92">
        <f t="shared" si="9"/>
        <v>0</v>
      </c>
      <c r="BQ43" s="89">
        <f t="shared" si="23"/>
        <v>122</v>
      </c>
      <c r="BR43" s="90">
        <f>IF($Q43&gt;'Wage Ceilings '!$C$7+SUMIF('Wage Ceilings '!$B$8:'Wage Ceilings '!$B$11,"&lt;="&amp;$Q$15,'Wage Ceilings '!$D$8:'Wage Ceilings '!$D$11),'Wage Ceilings '!$C$7+SUMIF('Wage Ceilings '!$B$8:'Wage Ceilings '!$B$11,"&lt;="&amp;$Q$15,'Wage Ceilings '!$D$8:'Wage Ceilings '!$D$11),$Q43)</f>
        <v>0</v>
      </c>
      <c r="BS43" s="91" cm="1">
        <f t="array" ref="BS43">INDEX(Appendix!$G$4:$J$8,_xlfn.IFS(BQ43&lt;55,1,BQ43&lt;60,2,BQ43&lt;65,3,BQ43&lt;70,4,TRUE,5),MATCH(YEAR($F$15),Appendix!$G$3:$L$3,0))</f>
        <v>0</v>
      </c>
      <c r="BT43" s="92">
        <f t="shared" si="10"/>
        <v>0</v>
      </c>
      <c r="BU43" s="89">
        <f t="shared" si="24"/>
        <v>122</v>
      </c>
      <c r="BV43" s="90">
        <f>IF($R43&gt;'Wage Ceilings '!$C$7+SUMIF('Wage Ceilings '!$B$8:'Wage Ceilings '!$B$11,"&lt;="&amp;$R$15,'Wage Ceilings '!$D$8:'Wage Ceilings '!$D$11),'Wage Ceilings '!$C$7+SUMIF('Wage Ceilings '!$B$8:'Wage Ceilings '!$B$11,"&lt;="&amp;$R$15,'Wage Ceilings '!$D$8:'Wage Ceilings '!$D$11),$R43)</f>
        <v>0</v>
      </c>
      <c r="BW43" s="91" cm="1">
        <f t="array" ref="BW43">INDEX(Appendix!$G$4:$J$8,_xlfn.IFS(BU43&lt;55,1,BU43&lt;60,2,BU43&lt;65,3,BU43&lt;70,4,TRUE,5),MATCH(YEAR($F$15),Appendix!$G$3:$L$3,0))</f>
        <v>0</v>
      </c>
      <c r="BX43" s="92">
        <f t="shared" si="11"/>
        <v>0</v>
      </c>
      <c r="BY43" s="89" t="str">
        <f t="shared" si="25"/>
        <v>NA</v>
      </c>
      <c r="BZ43" s="92">
        <f>IF(S43&gt;=('Wage Ceilings '!$C$3-SUM(Z43,AD43,AH43,AL43,AP43,AX43,AT43,BB43,BF43,BJ43,BN43,BR43,BV43)),('Wage Ceilings '!$C$3-SUM(Z43,AD43,AH43,AL43,AP43,AX43,AT43,BB43,BF43,BJ43,BN43,BR43,BV43)),S43)</f>
        <v>0</v>
      </c>
      <c r="CA43" s="91" cm="1">
        <f t="array" ref="CA43">INDEX(Appendix!$G$4:$J$8,_xlfn.IFS(BY43&lt;55,1,BY43&lt;60,2,BY43&lt;65,3,BY43&lt;70,4,TRUE,5),MATCH(YEAR($F$15),Appendix!$G$3:$L$3,0))</f>
        <v>0</v>
      </c>
      <c r="CB43" s="92">
        <f t="shared" si="32"/>
        <v>0</v>
      </c>
      <c r="CC43" s="99"/>
    </row>
    <row r="44" spans="1:81" x14ac:dyDescent="0.2">
      <c r="A44" s="64" t="s">
        <v>44</v>
      </c>
      <c r="B44" s="65"/>
      <c r="C44" s="65"/>
      <c r="D44" s="66"/>
      <c r="E44" s="66"/>
      <c r="F44" s="67"/>
      <c r="G44" s="67"/>
      <c r="H44" s="67"/>
      <c r="I44" s="67"/>
      <c r="J44" s="67"/>
      <c r="K44" s="67"/>
      <c r="L44" s="67"/>
      <c r="M44" s="67"/>
      <c r="N44" s="67"/>
      <c r="O44" s="67"/>
      <c r="P44" s="67"/>
      <c r="Q44" s="67"/>
      <c r="R44" s="67"/>
      <c r="S44" s="67"/>
      <c r="T44" s="57">
        <f t="shared" si="26"/>
        <v>0</v>
      </c>
      <c r="U44" s="57">
        <f t="shared" si="27"/>
        <v>0</v>
      </c>
      <c r="V44" s="58">
        <f t="shared" si="28"/>
        <v>0</v>
      </c>
      <c r="W44" s="58">
        <f t="shared" si="29"/>
        <v>0</v>
      </c>
      <c r="X44" s="58">
        <f t="shared" si="30"/>
        <v>0</v>
      </c>
      <c r="Y44" s="89">
        <f t="shared" si="12"/>
        <v>121</v>
      </c>
      <c r="Z44" s="90">
        <f>IF($F44&gt;'Wage Ceilings '!$C$7+SUMIF('Wage Ceilings '!$B$8:'Wage Ceilings '!$B$11,"&lt;="&amp;$F$15,'Wage Ceilings '!$D$8:'Wage Ceilings '!$D$11),'Wage Ceilings '!$C$7+SUMIF('Wage Ceilings '!$B$8:'Wage Ceilings '!$B$11,"&lt;="&amp;$F$15,'Wage Ceilings '!$D$8:'Wage Ceilings '!$D$11),$F44)</f>
        <v>0</v>
      </c>
      <c r="AA44" s="91" cm="1">
        <f t="array" ref="AA44">INDEX(Appendix!$G$4:$J$8,_xlfn.IFS(Y44&lt;55,1,Y44&lt;60,2,Y44&lt;65,3,Y44&lt;70,4,TRUE,5),MATCH(YEAR($F$15),Appendix!$G$3:$L$3,0))</f>
        <v>0</v>
      </c>
      <c r="AB44" s="92">
        <f t="shared" si="0"/>
        <v>0</v>
      </c>
      <c r="AC44" s="89">
        <f t="shared" si="13"/>
        <v>122</v>
      </c>
      <c r="AD44" s="90">
        <f>IF($G44&gt;'Wage Ceilings '!$C$7+SUMIF('Wage Ceilings '!$B$8:'Wage Ceilings '!$B$11,"&lt;="&amp;$G$15,'Wage Ceilings '!$D$8:'Wage Ceilings '!$D$11),'Wage Ceilings '!$C$7+SUMIF('Wage Ceilings '!$B$8:'Wage Ceilings '!$B$11,"&lt;="&amp;$G$15,'Wage Ceilings '!$D$8:'Wage Ceilings '!$D$11),$G44)</f>
        <v>0</v>
      </c>
      <c r="AE44" s="91" cm="1">
        <f t="array" ref="AE44">INDEX(Appendix!$G$4:$J$8,_xlfn.IFS(AC44&lt;55,1,AC44&lt;60,2,AC44&lt;65,3,AC44&lt;70,4,TRUE,5),MATCH(YEAR($F$15),Appendix!$G$3:$L$3,0))</f>
        <v>0</v>
      </c>
      <c r="AF44" s="92">
        <f t="shared" si="1"/>
        <v>0</v>
      </c>
      <c r="AG44" s="89">
        <f t="shared" si="14"/>
        <v>122</v>
      </c>
      <c r="AH44" s="90">
        <f>IF($H44&gt;'Wage Ceilings '!$C$7+SUMIF('Wage Ceilings '!$B$8:'Wage Ceilings '!$B$11,"&lt;="&amp;$H$15,'Wage Ceilings '!$D$8:'Wage Ceilings '!$D$11),'Wage Ceilings '!$C$7+SUMIF('Wage Ceilings '!$B$8:'Wage Ceilings '!$B$11,"&lt;="&amp;$H$15,'Wage Ceilings '!$D$8:'Wage Ceilings '!$D$11),$H44)</f>
        <v>0</v>
      </c>
      <c r="AI44" s="91" cm="1">
        <f t="array" ref="AI44">INDEX(Appendix!$G$4:$J$8,_xlfn.IFS(AG44&lt;55,1,AG44&lt;60,2,AG44&lt;65,3,AG44&lt;70,4,TRUE,5),MATCH(YEAR($F$15),Appendix!$G$3:$L$3,0))</f>
        <v>0</v>
      </c>
      <c r="AJ44" s="92">
        <f t="shared" si="2"/>
        <v>0</v>
      </c>
      <c r="AK44" s="89">
        <f t="shared" si="15"/>
        <v>122</v>
      </c>
      <c r="AL44" s="90">
        <f>IF($I44&gt;'Wage Ceilings '!$C$7+SUMIF('Wage Ceilings '!$B$8:'Wage Ceilings '!$B$11,"&lt;="&amp;$I$15,'Wage Ceilings '!$D$8:'Wage Ceilings '!$D$11),'Wage Ceilings '!$C$7+SUMIF('Wage Ceilings '!$B$8:'Wage Ceilings '!$B$11,"&lt;="&amp;$I$15,'Wage Ceilings '!$D$8:'Wage Ceilings '!$D$11),$I44)</f>
        <v>0</v>
      </c>
      <c r="AM44" s="91" cm="1">
        <f t="array" ref="AM44">INDEX(Appendix!$G$4:$J$8,_xlfn.IFS(AK44&lt;55,1,AK44&lt;60,2,AK44&lt;65,3,AK44&lt;70,4,TRUE,5),MATCH(YEAR($F$15),Appendix!$G$3:$L$3,0))</f>
        <v>0</v>
      </c>
      <c r="AN44" s="92">
        <f t="shared" si="3"/>
        <v>0</v>
      </c>
      <c r="AO44" s="89">
        <f t="shared" si="16"/>
        <v>122</v>
      </c>
      <c r="AP44" s="90">
        <f>IF($J44&gt;'Wage Ceilings '!$C$7+SUMIF('Wage Ceilings '!$B$8:'Wage Ceilings '!$B$11,"&lt;="&amp;$J$15,'Wage Ceilings '!$D$8:'Wage Ceilings '!$D$11),'Wage Ceilings '!$C$7+SUMIF('Wage Ceilings '!$B$8:'Wage Ceilings '!$B$11,"&lt;="&amp;$J$15,'Wage Ceilings '!$D$8:'Wage Ceilings '!$D$11),$J44)</f>
        <v>0</v>
      </c>
      <c r="AQ44" s="91" cm="1">
        <f t="array" ref="AQ44">INDEX(Appendix!$G$4:$J$8,_xlfn.IFS(AO44&lt;55,1,AO44&lt;60,2,AO44&lt;65,3,AO44&lt;70,4,TRUE,5),MATCH(YEAR($F$15),Appendix!$G$3:$L$3,0))</f>
        <v>0</v>
      </c>
      <c r="AR44" s="92">
        <f t="shared" si="4"/>
        <v>0</v>
      </c>
      <c r="AS44" s="89">
        <f t="shared" si="31"/>
        <v>122</v>
      </c>
      <c r="AT44" s="90">
        <f>IF($K44&gt;'Wage Ceilings '!$C$7+SUMIF('Wage Ceilings '!$B$8:'Wage Ceilings '!$B$11,"&lt;="&amp;$K$15,'Wage Ceilings '!$D$8:'Wage Ceilings '!$D$11),'Wage Ceilings '!$C$7+SUMIF('Wage Ceilings '!$B$8:'Wage Ceilings '!$B$11,"&lt;="&amp;$K$15,'Wage Ceilings '!$D$8:'Wage Ceilings '!$D$11),$K44)</f>
        <v>0</v>
      </c>
      <c r="AU44" s="91" cm="1">
        <f t="array" ref="AU44">INDEX(Appendix!$G$4:$J$8,_xlfn.IFS(AS44&lt;55,1,AS44&lt;60,2,AS44&lt;65,3,AS44&lt;70,4,TRUE,5),MATCH(YEAR($F$15),Appendix!$G$3:$L$3,0))</f>
        <v>0</v>
      </c>
      <c r="AV44" s="92">
        <f t="shared" si="5"/>
        <v>0</v>
      </c>
      <c r="AW44" s="89" t="str">
        <f t="shared" si="17"/>
        <v>NA</v>
      </c>
      <c r="AX44" s="92">
        <f>IF(L44&gt;=('Wage Ceilings '!$C$3-SUM(Z44,AD44,AH44,AL44,AP44,AT44,BB44,BF44,BJ44,BN44,BR44,BV44)),('Wage Ceilings '!$C$3-SUM(Z44,AD44,AH44,AL44,AP44,AT44,BB44,BF44,BJ44,BN44,BR44,BV44)),L44)</f>
        <v>0</v>
      </c>
      <c r="AY44" s="91" cm="1">
        <f t="array" ref="AY44">INDEX(Appendix!$G$4:$J$8,_xlfn.IFS(AW44&lt;55,1,AW44&lt;60,2,AW44&lt;65,3,AW44&lt;70,4,TRUE,5),MATCH(YEAR($F$15),Appendix!$G$3:$L$3,0))</f>
        <v>0</v>
      </c>
      <c r="AZ44" s="92">
        <f t="shared" si="6"/>
        <v>0</v>
      </c>
      <c r="BA44" s="89">
        <f t="shared" si="18"/>
        <v>122</v>
      </c>
      <c r="BB44" s="90">
        <f>IF($M44&gt;'Wage Ceilings '!$C$7+SUMIF('Wage Ceilings '!$B$8:'Wage Ceilings '!$B$11,"&lt;="&amp;$M$15,'Wage Ceilings '!$D$8:'Wage Ceilings '!$D$11),'Wage Ceilings '!$C$7+SUMIF('Wage Ceilings '!$B$8:'Wage Ceilings '!$B$11,"&lt;="&amp;$M$15,'Wage Ceilings '!$D$8:'Wage Ceilings '!$D$11),$M44)</f>
        <v>0</v>
      </c>
      <c r="BC44" s="91" cm="1">
        <f t="array" ref="BC44">INDEX(Appendix!$G$4:$J$8,_xlfn.IFS(BA44&lt;55,1,BA44&lt;60,2,BA44&lt;65,3,BA44&lt;70,4,TRUE,5),MATCH(YEAR($F$15),Appendix!$G$3:$L$3,0))</f>
        <v>0</v>
      </c>
      <c r="BD44" s="92">
        <f t="shared" si="19"/>
        <v>0</v>
      </c>
      <c r="BE44" s="89">
        <f t="shared" si="20"/>
        <v>122</v>
      </c>
      <c r="BF44" s="90">
        <f>IF($N44&gt;'Wage Ceilings '!$C$7+SUMIF('Wage Ceilings '!$B$8:'Wage Ceilings '!$B$11,"&lt;="&amp;$N$15,'Wage Ceilings '!$D$8:'Wage Ceilings '!$D$11),'Wage Ceilings '!$C$7+SUMIF('Wage Ceilings '!$B$8:'Wage Ceilings '!$B$11,"&lt;="&amp;$N$15,'Wage Ceilings '!$D$8:'Wage Ceilings '!$D$11),$N44)</f>
        <v>0</v>
      </c>
      <c r="BG44" s="91" cm="1">
        <f t="array" ref="BG44">INDEX(Appendix!$G$4:$J$8,_xlfn.IFS(BE44&lt;55,1,BE44&lt;60,2,BE44&lt;65,3,BE44&lt;70,4,TRUE,5),MATCH(YEAR($F$15),Appendix!$G$3:$L$3,0))</f>
        <v>0</v>
      </c>
      <c r="BH44" s="92">
        <f t="shared" si="7"/>
        <v>0</v>
      </c>
      <c r="BI44" s="89">
        <f t="shared" si="21"/>
        <v>122</v>
      </c>
      <c r="BJ44" s="90">
        <f>IF($O44&gt;'Wage Ceilings '!$C$7+SUMIF('Wage Ceilings '!$B$8:'Wage Ceilings '!$B$11,"&lt;="&amp;$O$15,'Wage Ceilings '!$D$8:'Wage Ceilings '!$D$11),'Wage Ceilings '!$C$7+SUMIF('Wage Ceilings '!$B$8:'Wage Ceilings '!$B$11,"&lt;="&amp;$O$15,'Wage Ceilings '!$D$8:'Wage Ceilings '!$D$11),$O44)</f>
        <v>0</v>
      </c>
      <c r="BK44" s="91" cm="1">
        <f t="array" ref="BK44">INDEX(Appendix!$G$4:$J$8,_xlfn.IFS(BI44&lt;55,1,BI44&lt;60,2,BI44&lt;65,3,BI44&lt;70,4,TRUE,5),MATCH(YEAR($F$15),Appendix!$G$3:$L$3,0))</f>
        <v>0</v>
      </c>
      <c r="BL44" s="92">
        <f t="shared" si="8"/>
        <v>0</v>
      </c>
      <c r="BM44" s="89">
        <f t="shared" si="22"/>
        <v>122</v>
      </c>
      <c r="BN44" s="90">
        <f>IF($P44&gt;'Wage Ceilings '!$C$7+SUMIF('Wage Ceilings '!$B$8:'Wage Ceilings '!$B$11,"&lt;="&amp;$P$15,'Wage Ceilings '!$D$8:'Wage Ceilings '!$D$11),'Wage Ceilings '!$C$7+SUMIF('Wage Ceilings '!$B$8:'Wage Ceilings '!$B$11,"&lt;="&amp;$P$15,'Wage Ceilings '!$D$8:'Wage Ceilings '!$D$11),$P44)</f>
        <v>0</v>
      </c>
      <c r="BO44" s="91" cm="1">
        <f t="array" ref="BO44">INDEX(Appendix!$G$4:$J$8,_xlfn.IFS(BM44&lt;55,1,BM44&lt;60,2,BM44&lt;65,3,BM44&lt;70,4,TRUE,5),MATCH(YEAR($F$15),Appendix!$G$3:$L$3,0))</f>
        <v>0</v>
      </c>
      <c r="BP44" s="92">
        <f t="shared" si="9"/>
        <v>0</v>
      </c>
      <c r="BQ44" s="89">
        <f t="shared" si="23"/>
        <v>122</v>
      </c>
      <c r="BR44" s="90">
        <f>IF($Q44&gt;'Wage Ceilings '!$C$7+SUMIF('Wage Ceilings '!$B$8:'Wage Ceilings '!$B$11,"&lt;="&amp;$Q$15,'Wage Ceilings '!$D$8:'Wage Ceilings '!$D$11),'Wage Ceilings '!$C$7+SUMIF('Wage Ceilings '!$B$8:'Wage Ceilings '!$B$11,"&lt;="&amp;$Q$15,'Wage Ceilings '!$D$8:'Wage Ceilings '!$D$11),$Q44)</f>
        <v>0</v>
      </c>
      <c r="BS44" s="91" cm="1">
        <f t="array" ref="BS44">INDEX(Appendix!$G$4:$J$8,_xlfn.IFS(BQ44&lt;55,1,BQ44&lt;60,2,BQ44&lt;65,3,BQ44&lt;70,4,TRUE,5),MATCH(YEAR($F$15),Appendix!$G$3:$L$3,0))</f>
        <v>0</v>
      </c>
      <c r="BT44" s="92">
        <f t="shared" si="10"/>
        <v>0</v>
      </c>
      <c r="BU44" s="89">
        <f t="shared" si="24"/>
        <v>122</v>
      </c>
      <c r="BV44" s="90">
        <f>IF($R44&gt;'Wage Ceilings '!$C$7+SUMIF('Wage Ceilings '!$B$8:'Wage Ceilings '!$B$11,"&lt;="&amp;$R$15,'Wage Ceilings '!$D$8:'Wage Ceilings '!$D$11),'Wage Ceilings '!$C$7+SUMIF('Wage Ceilings '!$B$8:'Wage Ceilings '!$B$11,"&lt;="&amp;$R$15,'Wage Ceilings '!$D$8:'Wage Ceilings '!$D$11),$R44)</f>
        <v>0</v>
      </c>
      <c r="BW44" s="91" cm="1">
        <f t="array" ref="BW44">INDEX(Appendix!$G$4:$J$8,_xlfn.IFS(BU44&lt;55,1,BU44&lt;60,2,BU44&lt;65,3,BU44&lt;70,4,TRUE,5),MATCH(YEAR($F$15),Appendix!$G$3:$L$3,0))</f>
        <v>0</v>
      </c>
      <c r="BX44" s="92">
        <f t="shared" si="11"/>
        <v>0</v>
      </c>
      <c r="BY44" s="89" t="str">
        <f t="shared" si="25"/>
        <v>NA</v>
      </c>
      <c r="BZ44" s="92">
        <f>IF(S44&gt;=('Wage Ceilings '!$C$3-SUM(Z44,AD44,AH44,AL44,AP44,AX44,AT44,BB44,BF44,BJ44,BN44,BR44,BV44)),('Wage Ceilings '!$C$3-SUM(Z44,AD44,AH44,AL44,AP44,AX44,AT44,BB44,BF44,BJ44,BN44,BR44,BV44)),S44)</f>
        <v>0</v>
      </c>
      <c r="CA44" s="91" cm="1">
        <f t="array" ref="CA44">INDEX(Appendix!$G$4:$J$8,_xlfn.IFS(BY44&lt;55,1,BY44&lt;60,2,BY44&lt;65,3,BY44&lt;70,4,TRUE,5),MATCH(YEAR($F$15),Appendix!$G$3:$L$3,0))</f>
        <v>0</v>
      </c>
      <c r="CB44" s="92">
        <f t="shared" si="32"/>
        <v>0</v>
      </c>
      <c r="CC44" s="99"/>
    </row>
    <row r="45" spans="1:81" x14ac:dyDescent="0.2">
      <c r="A45" s="64" t="s">
        <v>45</v>
      </c>
      <c r="B45" s="65"/>
      <c r="C45" s="65"/>
      <c r="D45" s="66"/>
      <c r="E45" s="66"/>
      <c r="F45" s="67"/>
      <c r="G45" s="67"/>
      <c r="H45" s="67"/>
      <c r="I45" s="67"/>
      <c r="J45" s="67"/>
      <c r="K45" s="67"/>
      <c r="L45" s="67"/>
      <c r="M45" s="67"/>
      <c r="N45" s="67"/>
      <c r="O45" s="67"/>
      <c r="P45" s="67"/>
      <c r="Q45" s="67"/>
      <c r="R45" s="67"/>
      <c r="S45" s="67"/>
      <c r="T45" s="57">
        <f t="shared" si="26"/>
        <v>0</v>
      </c>
      <c r="U45" s="57">
        <f t="shared" si="27"/>
        <v>0</v>
      </c>
      <c r="V45" s="58">
        <f t="shared" si="28"/>
        <v>0</v>
      </c>
      <c r="W45" s="58">
        <f t="shared" si="29"/>
        <v>0</v>
      </c>
      <c r="X45" s="58">
        <f t="shared" si="30"/>
        <v>0</v>
      </c>
      <c r="Y45" s="89">
        <f t="shared" si="12"/>
        <v>121</v>
      </c>
      <c r="Z45" s="90">
        <f>IF($F45&gt;'Wage Ceilings '!$C$7+SUMIF('Wage Ceilings '!$B$8:'Wage Ceilings '!$B$11,"&lt;="&amp;$F$15,'Wage Ceilings '!$D$8:'Wage Ceilings '!$D$11),'Wage Ceilings '!$C$7+SUMIF('Wage Ceilings '!$B$8:'Wage Ceilings '!$B$11,"&lt;="&amp;$F$15,'Wage Ceilings '!$D$8:'Wage Ceilings '!$D$11),$F45)</f>
        <v>0</v>
      </c>
      <c r="AA45" s="91" cm="1">
        <f t="array" ref="AA45">INDEX(Appendix!$G$4:$J$8,_xlfn.IFS(Y45&lt;55,1,Y45&lt;60,2,Y45&lt;65,3,Y45&lt;70,4,TRUE,5),MATCH(YEAR($F$15),Appendix!$G$3:$L$3,0))</f>
        <v>0</v>
      </c>
      <c r="AB45" s="92">
        <f t="shared" si="0"/>
        <v>0</v>
      </c>
      <c r="AC45" s="89">
        <f t="shared" si="13"/>
        <v>122</v>
      </c>
      <c r="AD45" s="90">
        <f>IF($G45&gt;'Wage Ceilings '!$C$7+SUMIF('Wage Ceilings '!$B$8:'Wage Ceilings '!$B$11,"&lt;="&amp;$G$15,'Wage Ceilings '!$D$8:'Wage Ceilings '!$D$11),'Wage Ceilings '!$C$7+SUMIF('Wage Ceilings '!$B$8:'Wage Ceilings '!$B$11,"&lt;="&amp;$G$15,'Wage Ceilings '!$D$8:'Wage Ceilings '!$D$11),$G45)</f>
        <v>0</v>
      </c>
      <c r="AE45" s="91" cm="1">
        <f t="array" ref="AE45">INDEX(Appendix!$G$4:$J$8,_xlfn.IFS(AC45&lt;55,1,AC45&lt;60,2,AC45&lt;65,3,AC45&lt;70,4,TRUE,5),MATCH(YEAR($F$15),Appendix!$G$3:$L$3,0))</f>
        <v>0</v>
      </c>
      <c r="AF45" s="92">
        <f t="shared" si="1"/>
        <v>0</v>
      </c>
      <c r="AG45" s="89">
        <f t="shared" si="14"/>
        <v>122</v>
      </c>
      <c r="AH45" s="90">
        <f>IF($H45&gt;'Wage Ceilings '!$C$7+SUMIF('Wage Ceilings '!$B$8:'Wage Ceilings '!$B$11,"&lt;="&amp;$H$15,'Wage Ceilings '!$D$8:'Wage Ceilings '!$D$11),'Wage Ceilings '!$C$7+SUMIF('Wage Ceilings '!$B$8:'Wage Ceilings '!$B$11,"&lt;="&amp;$H$15,'Wage Ceilings '!$D$8:'Wage Ceilings '!$D$11),$H45)</f>
        <v>0</v>
      </c>
      <c r="AI45" s="91" cm="1">
        <f t="array" ref="AI45">INDEX(Appendix!$G$4:$J$8,_xlfn.IFS(AG45&lt;55,1,AG45&lt;60,2,AG45&lt;65,3,AG45&lt;70,4,TRUE,5),MATCH(YEAR($F$15),Appendix!$G$3:$L$3,0))</f>
        <v>0</v>
      </c>
      <c r="AJ45" s="92">
        <f t="shared" si="2"/>
        <v>0</v>
      </c>
      <c r="AK45" s="89">
        <f t="shared" si="15"/>
        <v>122</v>
      </c>
      <c r="AL45" s="90">
        <f>IF($I45&gt;'Wage Ceilings '!$C$7+SUMIF('Wage Ceilings '!$B$8:'Wage Ceilings '!$B$11,"&lt;="&amp;$I$15,'Wage Ceilings '!$D$8:'Wage Ceilings '!$D$11),'Wage Ceilings '!$C$7+SUMIF('Wage Ceilings '!$B$8:'Wage Ceilings '!$B$11,"&lt;="&amp;$I$15,'Wage Ceilings '!$D$8:'Wage Ceilings '!$D$11),$I45)</f>
        <v>0</v>
      </c>
      <c r="AM45" s="91" cm="1">
        <f t="array" ref="AM45">INDEX(Appendix!$G$4:$J$8,_xlfn.IFS(AK45&lt;55,1,AK45&lt;60,2,AK45&lt;65,3,AK45&lt;70,4,TRUE,5),MATCH(YEAR($F$15),Appendix!$G$3:$L$3,0))</f>
        <v>0</v>
      </c>
      <c r="AN45" s="92">
        <f t="shared" si="3"/>
        <v>0</v>
      </c>
      <c r="AO45" s="89">
        <f t="shared" si="16"/>
        <v>122</v>
      </c>
      <c r="AP45" s="90">
        <f>IF($J45&gt;'Wage Ceilings '!$C$7+SUMIF('Wage Ceilings '!$B$8:'Wage Ceilings '!$B$11,"&lt;="&amp;$J$15,'Wage Ceilings '!$D$8:'Wage Ceilings '!$D$11),'Wage Ceilings '!$C$7+SUMIF('Wage Ceilings '!$B$8:'Wage Ceilings '!$B$11,"&lt;="&amp;$J$15,'Wage Ceilings '!$D$8:'Wage Ceilings '!$D$11),$J45)</f>
        <v>0</v>
      </c>
      <c r="AQ45" s="91" cm="1">
        <f t="array" ref="AQ45">INDEX(Appendix!$G$4:$J$8,_xlfn.IFS(AO45&lt;55,1,AO45&lt;60,2,AO45&lt;65,3,AO45&lt;70,4,TRUE,5),MATCH(YEAR($F$15),Appendix!$G$3:$L$3,0))</f>
        <v>0</v>
      </c>
      <c r="AR45" s="92">
        <f t="shared" si="4"/>
        <v>0</v>
      </c>
      <c r="AS45" s="89">
        <f t="shared" si="31"/>
        <v>122</v>
      </c>
      <c r="AT45" s="90">
        <f>IF($K45&gt;'Wage Ceilings '!$C$7+SUMIF('Wage Ceilings '!$B$8:'Wage Ceilings '!$B$11,"&lt;="&amp;$K$15,'Wage Ceilings '!$D$8:'Wage Ceilings '!$D$11),'Wage Ceilings '!$C$7+SUMIF('Wage Ceilings '!$B$8:'Wage Ceilings '!$B$11,"&lt;="&amp;$K$15,'Wage Ceilings '!$D$8:'Wage Ceilings '!$D$11),$K45)</f>
        <v>0</v>
      </c>
      <c r="AU45" s="91" cm="1">
        <f t="array" ref="AU45">INDEX(Appendix!$G$4:$J$8,_xlfn.IFS(AS45&lt;55,1,AS45&lt;60,2,AS45&lt;65,3,AS45&lt;70,4,TRUE,5),MATCH(YEAR($F$15),Appendix!$G$3:$L$3,0))</f>
        <v>0</v>
      </c>
      <c r="AV45" s="92">
        <f t="shared" si="5"/>
        <v>0</v>
      </c>
      <c r="AW45" s="89" t="str">
        <f t="shared" si="17"/>
        <v>NA</v>
      </c>
      <c r="AX45" s="92">
        <f>IF(L45&gt;=('Wage Ceilings '!$C$3-SUM(Z45,AD45,AH45,AL45,AP45,AT45,BB45,BF45,BJ45,BN45,BR45,BV45)),('Wage Ceilings '!$C$3-SUM(Z45,AD45,AH45,AL45,AP45,AT45,BB45,BF45,BJ45,BN45,BR45,BV45)),L45)</f>
        <v>0</v>
      </c>
      <c r="AY45" s="91" cm="1">
        <f t="array" ref="AY45">INDEX(Appendix!$G$4:$J$8,_xlfn.IFS(AW45&lt;55,1,AW45&lt;60,2,AW45&lt;65,3,AW45&lt;70,4,TRUE,5),MATCH(YEAR($F$15),Appendix!$G$3:$L$3,0))</f>
        <v>0</v>
      </c>
      <c r="AZ45" s="92">
        <f t="shared" si="6"/>
        <v>0</v>
      </c>
      <c r="BA45" s="89">
        <f t="shared" si="18"/>
        <v>122</v>
      </c>
      <c r="BB45" s="90">
        <f>IF($M45&gt;'Wage Ceilings '!$C$7+SUMIF('Wage Ceilings '!$B$8:'Wage Ceilings '!$B$11,"&lt;="&amp;$M$15,'Wage Ceilings '!$D$8:'Wage Ceilings '!$D$11),'Wage Ceilings '!$C$7+SUMIF('Wage Ceilings '!$B$8:'Wage Ceilings '!$B$11,"&lt;="&amp;$M$15,'Wage Ceilings '!$D$8:'Wage Ceilings '!$D$11),$M45)</f>
        <v>0</v>
      </c>
      <c r="BC45" s="91" cm="1">
        <f t="array" ref="BC45">INDEX(Appendix!$G$4:$J$8,_xlfn.IFS(BA45&lt;55,1,BA45&lt;60,2,BA45&lt;65,3,BA45&lt;70,4,TRUE,5),MATCH(YEAR($F$15),Appendix!$G$3:$L$3,0))</f>
        <v>0</v>
      </c>
      <c r="BD45" s="92">
        <f t="shared" si="19"/>
        <v>0</v>
      </c>
      <c r="BE45" s="89">
        <f t="shared" si="20"/>
        <v>122</v>
      </c>
      <c r="BF45" s="90">
        <f>IF($N45&gt;'Wage Ceilings '!$C$7+SUMIF('Wage Ceilings '!$B$8:'Wage Ceilings '!$B$11,"&lt;="&amp;$N$15,'Wage Ceilings '!$D$8:'Wage Ceilings '!$D$11),'Wage Ceilings '!$C$7+SUMIF('Wage Ceilings '!$B$8:'Wage Ceilings '!$B$11,"&lt;="&amp;$N$15,'Wage Ceilings '!$D$8:'Wage Ceilings '!$D$11),$N45)</f>
        <v>0</v>
      </c>
      <c r="BG45" s="91" cm="1">
        <f t="array" ref="BG45">INDEX(Appendix!$G$4:$J$8,_xlfn.IFS(BE45&lt;55,1,BE45&lt;60,2,BE45&lt;65,3,BE45&lt;70,4,TRUE,5),MATCH(YEAR($F$15),Appendix!$G$3:$L$3,0))</f>
        <v>0</v>
      </c>
      <c r="BH45" s="92">
        <f t="shared" si="7"/>
        <v>0</v>
      </c>
      <c r="BI45" s="89">
        <f t="shared" si="21"/>
        <v>122</v>
      </c>
      <c r="BJ45" s="90">
        <f>IF($O45&gt;'Wage Ceilings '!$C$7+SUMIF('Wage Ceilings '!$B$8:'Wage Ceilings '!$B$11,"&lt;="&amp;$O$15,'Wage Ceilings '!$D$8:'Wage Ceilings '!$D$11),'Wage Ceilings '!$C$7+SUMIF('Wage Ceilings '!$B$8:'Wage Ceilings '!$B$11,"&lt;="&amp;$O$15,'Wage Ceilings '!$D$8:'Wage Ceilings '!$D$11),$O45)</f>
        <v>0</v>
      </c>
      <c r="BK45" s="91" cm="1">
        <f t="array" ref="BK45">INDEX(Appendix!$G$4:$J$8,_xlfn.IFS(BI45&lt;55,1,BI45&lt;60,2,BI45&lt;65,3,BI45&lt;70,4,TRUE,5),MATCH(YEAR($F$15),Appendix!$G$3:$L$3,0))</f>
        <v>0</v>
      </c>
      <c r="BL45" s="92">
        <f t="shared" si="8"/>
        <v>0</v>
      </c>
      <c r="BM45" s="89">
        <f t="shared" si="22"/>
        <v>122</v>
      </c>
      <c r="BN45" s="90">
        <f>IF($P45&gt;'Wage Ceilings '!$C$7+SUMIF('Wage Ceilings '!$B$8:'Wage Ceilings '!$B$11,"&lt;="&amp;$P$15,'Wage Ceilings '!$D$8:'Wage Ceilings '!$D$11),'Wage Ceilings '!$C$7+SUMIF('Wage Ceilings '!$B$8:'Wage Ceilings '!$B$11,"&lt;="&amp;$P$15,'Wage Ceilings '!$D$8:'Wage Ceilings '!$D$11),$P45)</f>
        <v>0</v>
      </c>
      <c r="BO45" s="91" cm="1">
        <f t="array" ref="BO45">INDEX(Appendix!$G$4:$J$8,_xlfn.IFS(BM45&lt;55,1,BM45&lt;60,2,BM45&lt;65,3,BM45&lt;70,4,TRUE,5),MATCH(YEAR($F$15),Appendix!$G$3:$L$3,0))</f>
        <v>0</v>
      </c>
      <c r="BP45" s="92">
        <f t="shared" si="9"/>
        <v>0</v>
      </c>
      <c r="BQ45" s="89">
        <f t="shared" si="23"/>
        <v>122</v>
      </c>
      <c r="BR45" s="90">
        <f>IF($Q45&gt;'Wage Ceilings '!$C$7+SUMIF('Wage Ceilings '!$B$8:'Wage Ceilings '!$B$11,"&lt;="&amp;$Q$15,'Wage Ceilings '!$D$8:'Wage Ceilings '!$D$11),'Wage Ceilings '!$C$7+SUMIF('Wage Ceilings '!$B$8:'Wage Ceilings '!$B$11,"&lt;="&amp;$Q$15,'Wage Ceilings '!$D$8:'Wage Ceilings '!$D$11),$Q45)</f>
        <v>0</v>
      </c>
      <c r="BS45" s="91" cm="1">
        <f t="array" ref="BS45">INDEX(Appendix!$G$4:$J$8,_xlfn.IFS(BQ45&lt;55,1,BQ45&lt;60,2,BQ45&lt;65,3,BQ45&lt;70,4,TRUE,5),MATCH(YEAR($F$15),Appendix!$G$3:$L$3,0))</f>
        <v>0</v>
      </c>
      <c r="BT45" s="92">
        <f t="shared" si="10"/>
        <v>0</v>
      </c>
      <c r="BU45" s="89">
        <f t="shared" si="24"/>
        <v>122</v>
      </c>
      <c r="BV45" s="90">
        <f>IF($R45&gt;'Wage Ceilings '!$C$7+SUMIF('Wage Ceilings '!$B$8:'Wage Ceilings '!$B$11,"&lt;="&amp;$R$15,'Wage Ceilings '!$D$8:'Wage Ceilings '!$D$11),'Wage Ceilings '!$C$7+SUMIF('Wage Ceilings '!$B$8:'Wage Ceilings '!$B$11,"&lt;="&amp;$R$15,'Wage Ceilings '!$D$8:'Wage Ceilings '!$D$11),$R45)</f>
        <v>0</v>
      </c>
      <c r="BW45" s="91" cm="1">
        <f t="array" ref="BW45">INDEX(Appendix!$G$4:$J$8,_xlfn.IFS(BU45&lt;55,1,BU45&lt;60,2,BU45&lt;65,3,BU45&lt;70,4,TRUE,5),MATCH(YEAR($F$15),Appendix!$G$3:$L$3,0))</f>
        <v>0</v>
      </c>
      <c r="BX45" s="92">
        <f t="shared" si="11"/>
        <v>0</v>
      </c>
      <c r="BY45" s="89" t="str">
        <f t="shared" si="25"/>
        <v>NA</v>
      </c>
      <c r="BZ45" s="92">
        <f>IF(S45&gt;=('Wage Ceilings '!$C$3-SUM(Z45,AD45,AH45,AL45,AP45,AX45,AT45,BB45,BF45,BJ45,BN45,BR45,BV45)),('Wage Ceilings '!$C$3-SUM(Z45,AD45,AH45,AL45,AP45,AX45,AT45,BB45,BF45,BJ45,BN45,BR45,BV45)),S45)</f>
        <v>0</v>
      </c>
      <c r="CA45" s="91" cm="1">
        <f t="array" ref="CA45">INDEX(Appendix!$G$4:$J$8,_xlfn.IFS(BY45&lt;55,1,BY45&lt;60,2,BY45&lt;65,3,BY45&lt;70,4,TRUE,5),MATCH(YEAR($F$15),Appendix!$G$3:$L$3,0))</f>
        <v>0</v>
      </c>
      <c r="CB45" s="92">
        <f t="shared" si="32"/>
        <v>0</v>
      </c>
      <c r="CC45" s="99"/>
    </row>
    <row r="46" spans="1:81" x14ac:dyDescent="0.2">
      <c r="A46" s="64" t="s">
        <v>46</v>
      </c>
      <c r="B46" s="65"/>
      <c r="C46" s="65"/>
      <c r="D46" s="66"/>
      <c r="E46" s="66"/>
      <c r="F46" s="67"/>
      <c r="G46" s="67"/>
      <c r="H46" s="67"/>
      <c r="I46" s="67"/>
      <c r="J46" s="67"/>
      <c r="K46" s="67"/>
      <c r="L46" s="67"/>
      <c r="M46" s="67"/>
      <c r="N46" s="67"/>
      <c r="O46" s="67"/>
      <c r="P46" s="67"/>
      <c r="Q46" s="67"/>
      <c r="R46" s="67"/>
      <c r="S46" s="67"/>
      <c r="T46" s="57">
        <f t="shared" si="26"/>
        <v>0</v>
      </c>
      <c r="U46" s="57">
        <f t="shared" si="27"/>
        <v>0</v>
      </c>
      <c r="V46" s="58">
        <f t="shared" si="28"/>
        <v>0</v>
      </c>
      <c r="W46" s="58">
        <f t="shared" si="29"/>
        <v>0</v>
      </c>
      <c r="X46" s="58">
        <f t="shared" si="30"/>
        <v>0</v>
      </c>
      <c r="Y46" s="89">
        <f t="shared" si="12"/>
        <v>121</v>
      </c>
      <c r="Z46" s="90">
        <f>IF($F46&gt;'Wage Ceilings '!$C$7+SUMIF('Wage Ceilings '!$B$8:'Wage Ceilings '!$B$11,"&lt;="&amp;$F$15,'Wage Ceilings '!$D$8:'Wage Ceilings '!$D$11),'Wage Ceilings '!$C$7+SUMIF('Wage Ceilings '!$B$8:'Wage Ceilings '!$B$11,"&lt;="&amp;$F$15,'Wage Ceilings '!$D$8:'Wage Ceilings '!$D$11),$F46)</f>
        <v>0</v>
      </c>
      <c r="AA46" s="91" cm="1">
        <f t="array" ref="AA46">INDEX(Appendix!$G$4:$J$8,_xlfn.IFS(Y46&lt;55,1,Y46&lt;60,2,Y46&lt;65,3,Y46&lt;70,4,TRUE,5),MATCH(YEAR($F$15),Appendix!$G$3:$L$3,0))</f>
        <v>0</v>
      </c>
      <c r="AB46" s="92">
        <f t="shared" si="0"/>
        <v>0</v>
      </c>
      <c r="AC46" s="89">
        <f t="shared" si="13"/>
        <v>122</v>
      </c>
      <c r="AD46" s="90">
        <f>IF($G46&gt;'Wage Ceilings '!$C$7+SUMIF('Wage Ceilings '!$B$8:'Wage Ceilings '!$B$11,"&lt;="&amp;$G$15,'Wage Ceilings '!$D$8:'Wage Ceilings '!$D$11),'Wage Ceilings '!$C$7+SUMIF('Wage Ceilings '!$B$8:'Wage Ceilings '!$B$11,"&lt;="&amp;$G$15,'Wage Ceilings '!$D$8:'Wage Ceilings '!$D$11),$G46)</f>
        <v>0</v>
      </c>
      <c r="AE46" s="91" cm="1">
        <f t="array" ref="AE46">INDEX(Appendix!$G$4:$J$8,_xlfn.IFS(AC46&lt;55,1,AC46&lt;60,2,AC46&lt;65,3,AC46&lt;70,4,TRUE,5),MATCH(YEAR($F$15),Appendix!$G$3:$L$3,0))</f>
        <v>0</v>
      </c>
      <c r="AF46" s="92">
        <f t="shared" si="1"/>
        <v>0</v>
      </c>
      <c r="AG46" s="89">
        <f t="shared" si="14"/>
        <v>122</v>
      </c>
      <c r="AH46" s="90">
        <f>IF($H46&gt;'Wage Ceilings '!$C$7+SUMIF('Wage Ceilings '!$B$8:'Wage Ceilings '!$B$11,"&lt;="&amp;$H$15,'Wage Ceilings '!$D$8:'Wage Ceilings '!$D$11),'Wage Ceilings '!$C$7+SUMIF('Wage Ceilings '!$B$8:'Wage Ceilings '!$B$11,"&lt;="&amp;$H$15,'Wage Ceilings '!$D$8:'Wage Ceilings '!$D$11),$H46)</f>
        <v>0</v>
      </c>
      <c r="AI46" s="91" cm="1">
        <f t="array" ref="AI46">INDEX(Appendix!$G$4:$J$8,_xlfn.IFS(AG46&lt;55,1,AG46&lt;60,2,AG46&lt;65,3,AG46&lt;70,4,TRUE,5),MATCH(YEAR($F$15),Appendix!$G$3:$L$3,0))</f>
        <v>0</v>
      </c>
      <c r="AJ46" s="92">
        <f t="shared" si="2"/>
        <v>0</v>
      </c>
      <c r="AK46" s="89">
        <f t="shared" si="15"/>
        <v>122</v>
      </c>
      <c r="AL46" s="90">
        <f>IF($I46&gt;'Wage Ceilings '!$C$7+SUMIF('Wage Ceilings '!$B$8:'Wage Ceilings '!$B$11,"&lt;="&amp;$I$15,'Wage Ceilings '!$D$8:'Wage Ceilings '!$D$11),'Wage Ceilings '!$C$7+SUMIF('Wage Ceilings '!$B$8:'Wage Ceilings '!$B$11,"&lt;="&amp;$I$15,'Wage Ceilings '!$D$8:'Wage Ceilings '!$D$11),$I46)</f>
        <v>0</v>
      </c>
      <c r="AM46" s="91" cm="1">
        <f t="array" ref="AM46">INDEX(Appendix!$G$4:$J$8,_xlfn.IFS(AK46&lt;55,1,AK46&lt;60,2,AK46&lt;65,3,AK46&lt;70,4,TRUE,5),MATCH(YEAR($F$15),Appendix!$G$3:$L$3,0))</f>
        <v>0</v>
      </c>
      <c r="AN46" s="92">
        <f t="shared" si="3"/>
        <v>0</v>
      </c>
      <c r="AO46" s="89">
        <f t="shared" si="16"/>
        <v>122</v>
      </c>
      <c r="AP46" s="90">
        <f>IF($J46&gt;'Wage Ceilings '!$C$7+SUMIF('Wage Ceilings '!$B$8:'Wage Ceilings '!$B$11,"&lt;="&amp;$J$15,'Wage Ceilings '!$D$8:'Wage Ceilings '!$D$11),'Wage Ceilings '!$C$7+SUMIF('Wage Ceilings '!$B$8:'Wage Ceilings '!$B$11,"&lt;="&amp;$J$15,'Wage Ceilings '!$D$8:'Wage Ceilings '!$D$11),$J46)</f>
        <v>0</v>
      </c>
      <c r="AQ46" s="91" cm="1">
        <f t="array" ref="AQ46">INDEX(Appendix!$G$4:$J$8,_xlfn.IFS(AO46&lt;55,1,AO46&lt;60,2,AO46&lt;65,3,AO46&lt;70,4,TRUE,5),MATCH(YEAR($F$15),Appendix!$G$3:$L$3,0))</f>
        <v>0</v>
      </c>
      <c r="AR46" s="92">
        <f t="shared" si="4"/>
        <v>0</v>
      </c>
      <c r="AS46" s="89">
        <f t="shared" si="31"/>
        <v>122</v>
      </c>
      <c r="AT46" s="90">
        <f>IF($K46&gt;'Wage Ceilings '!$C$7+SUMIF('Wage Ceilings '!$B$8:'Wage Ceilings '!$B$11,"&lt;="&amp;$K$15,'Wage Ceilings '!$D$8:'Wage Ceilings '!$D$11),'Wage Ceilings '!$C$7+SUMIF('Wage Ceilings '!$B$8:'Wage Ceilings '!$B$11,"&lt;="&amp;$K$15,'Wage Ceilings '!$D$8:'Wage Ceilings '!$D$11),$K46)</f>
        <v>0</v>
      </c>
      <c r="AU46" s="91" cm="1">
        <f t="array" ref="AU46">INDEX(Appendix!$G$4:$J$8,_xlfn.IFS(AS46&lt;55,1,AS46&lt;60,2,AS46&lt;65,3,AS46&lt;70,4,TRUE,5),MATCH(YEAR($F$15),Appendix!$G$3:$L$3,0))</f>
        <v>0</v>
      </c>
      <c r="AV46" s="92">
        <f t="shared" si="5"/>
        <v>0</v>
      </c>
      <c r="AW46" s="89" t="str">
        <f t="shared" si="17"/>
        <v>NA</v>
      </c>
      <c r="AX46" s="92">
        <f>IF(L46&gt;=('Wage Ceilings '!$C$3-SUM(Z46,AD46,AH46,AL46,AP46,AT46,BB46,BF46,BJ46,BN46,BR46,BV46)),('Wage Ceilings '!$C$3-SUM(Z46,AD46,AH46,AL46,AP46,AT46,BB46,BF46,BJ46,BN46,BR46,BV46)),L46)</f>
        <v>0</v>
      </c>
      <c r="AY46" s="91" cm="1">
        <f t="array" ref="AY46">INDEX(Appendix!$G$4:$J$8,_xlfn.IFS(AW46&lt;55,1,AW46&lt;60,2,AW46&lt;65,3,AW46&lt;70,4,TRUE,5),MATCH(YEAR($F$15),Appendix!$G$3:$L$3,0))</f>
        <v>0</v>
      </c>
      <c r="AZ46" s="92">
        <f t="shared" si="6"/>
        <v>0</v>
      </c>
      <c r="BA46" s="89">
        <f t="shared" si="18"/>
        <v>122</v>
      </c>
      <c r="BB46" s="90">
        <f>IF($M46&gt;'Wage Ceilings '!$C$7+SUMIF('Wage Ceilings '!$B$8:'Wage Ceilings '!$B$11,"&lt;="&amp;$M$15,'Wage Ceilings '!$D$8:'Wage Ceilings '!$D$11),'Wage Ceilings '!$C$7+SUMIF('Wage Ceilings '!$B$8:'Wage Ceilings '!$B$11,"&lt;="&amp;$M$15,'Wage Ceilings '!$D$8:'Wage Ceilings '!$D$11),$M46)</f>
        <v>0</v>
      </c>
      <c r="BC46" s="91" cm="1">
        <f t="array" ref="BC46">INDEX(Appendix!$G$4:$J$8,_xlfn.IFS(BA46&lt;55,1,BA46&lt;60,2,BA46&lt;65,3,BA46&lt;70,4,TRUE,5),MATCH(YEAR($F$15),Appendix!$G$3:$L$3,0))</f>
        <v>0</v>
      </c>
      <c r="BD46" s="92">
        <f t="shared" si="19"/>
        <v>0</v>
      </c>
      <c r="BE46" s="89">
        <f t="shared" si="20"/>
        <v>122</v>
      </c>
      <c r="BF46" s="90">
        <f>IF($N46&gt;'Wage Ceilings '!$C$7+SUMIF('Wage Ceilings '!$B$8:'Wage Ceilings '!$B$11,"&lt;="&amp;$N$15,'Wage Ceilings '!$D$8:'Wage Ceilings '!$D$11),'Wage Ceilings '!$C$7+SUMIF('Wage Ceilings '!$B$8:'Wage Ceilings '!$B$11,"&lt;="&amp;$N$15,'Wage Ceilings '!$D$8:'Wage Ceilings '!$D$11),$N46)</f>
        <v>0</v>
      </c>
      <c r="BG46" s="91" cm="1">
        <f t="array" ref="BG46">INDEX(Appendix!$G$4:$J$8,_xlfn.IFS(BE46&lt;55,1,BE46&lt;60,2,BE46&lt;65,3,BE46&lt;70,4,TRUE,5),MATCH(YEAR($F$15),Appendix!$G$3:$L$3,0))</f>
        <v>0</v>
      </c>
      <c r="BH46" s="92">
        <f t="shared" si="7"/>
        <v>0</v>
      </c>
      <c r="BI46" s="89">
        <f t="shared" si="21"/>
        <v>122</v>
      </c>
      <c r="BJ46" s="90">
        <f>IF($O46&gt;'Wage Ceilings '!$C$7+SUMIF('Wage Ceilings '!$B$8:'Wage Ceilings '!$B$11,"&lt;="&amp;$O$15,'Wage Ceilings '!$D$8:'Wage Ceilings '!$D$11),'Wage Ceilings '!$C$7+SUMIF('Wage Ceilings '!$B$8:'Wage Ceilings '!$B$11,"&lt;="&amp;$O$15,'Wage Ceilings '!$D$8:'Wage Ceilings '!$D$11),$O46)</f>
        <v>0</v>
      </c>
      <c r="BK46" s="91" cm="1">
        <f t="array" ref="BK46">INDEX(Appendix!$G$4:$J$8,_xlfn.IFS(BI46&lt;55,1,BI46&lt;60,2,BI46&lt;65,3,BI46&lt;70,4,TRUE,5),MATCH(YEAR($F$15),Appendix!$G$3:$L$3,0))</f>
        <v>0</v>
      </c>
      <c r="BL46" s="92">
        <f t="shared" si="8"/>
        <v>0</v>
      </c>
      <c r="BM46" s="89">
        <f t="shared" si="22"/>
        <v>122</v>
      </c>
      <c r="BN46" s="90">
        <f>IF($P46&gt;'Wage Ceilings '!$C$7+SUMIF('Wage Ceilings '!$B$8:'Wage Ceilings '!$B$11,"&lt;="&amp;$P$15,'Wage Ceilings '!$D$8:'Wage Ceilings '!$D$11),'Wage Ceilings '!$C$7+SUMIF('Wage Ceilings '!$B$8:'Wage Ceilings '!$B$11,"&lt;="&amp;$P$15,'Wage Ceilings '!$D$8:'Wage Ceilings '!$D$11),$P46)</f>
        <v>0</v>
      </c>
      <c r="BO46" s="91" cm="1">
        <f t="array" ref="BO46">INDEX(Appendix!$G$4:$J$8,_xlfn.IFS(BM46&lt;55,1,BM46&lt;60,2,BM46&lt;65,3,BM46&lt;70,4,TRUE,5),MATCH(YEAR($F$15),Appendix!$G$3:$L$3,0))</f>
        <v>0</v>
      </c>
      <c r="BP46" s="92">
        <f t="shared" si="9"/>
        <v>0</v>
      </c>
      <c r="BQ46" s="89">
        <f t="shared" si="23"/>
        <v>122</v>
      </c>
      <c r="BR46" s="90">
        <f>IF($Q46&gt;'Wage Ceilings '!$C$7+SUMIF('Wage Ceilings '!$B$8:'Wage Ceilings '!$B$11,"&lt;="&amp;$Q$15,'Wage Ceilings '!$D$8:'Wage Ceilings '!$D$11),'Wage Ceilings '!$C$7+SUMIF('Wage Ceilings '!$B$8:'Wage Ceilings '!$B$11,"&lt;="&amp;$Q$15,'Wage Ceilings '!$D$8:'Wage Ceilings '!$D$11),$Q46)</f>
        <v>0</v>
      </c>
      <c r="BS46" s="91" cm="1">
        <f t="array" ref="BS46">INDEX(Appendix!$G$4:$J$8,_xlfn.IFS(BQ46&lt;55,1,BQ46&lt;60,2,BQ46&lt;65,3,BQ46&lt;70,4,TRUE,5),MATCH(YEAR($F$15),Appendix!$G$3:$L$3,0))</f>
        <v>0</v>
      </c>
      <c r="BT46" s="92">
        <f t="shared" si="10"/>
        <v>0</v>
      </c>
      <c r="BU46" s="89">
        <f t="shared" si="24"/>
        <v>122</v>
      </c>
      <c r="BV46" s="90">
        <f>IF($R46&gt;'Wage Ceilings '!$C$7+SUMIF('Wage Ceilings '!$B$8:'Wage Ceilings '!$B$11,"&lt;="&amp;$R$15,'Wage Ceilings '!$D$8:'Wage Ceilings '!$D$11),'Wage Ceilings '!$C$7+SUMIF('Wage Ceilings '!$B$8:'Wage Ceilings '!$B$11,"&lt;="&amp;$R$15,'Wage Ceilings '!$D$8:'Wage Ceilings '!$D$11),$R46)</f>
        <v>0</v>
      </c>
      <c r="BW46" s="91" cm="1">
        <f t="array" ref="BW46">INDEX(Appendix!$G$4:$J$8,_xlfn.IFS(BU46&lt;55,1,BU46&lt;60,2,BU46&lt;65,3,BU46&lt;70,4,TRUE,5),MATCH(YEAR($F$15),Appendix!$G$3:$L$3,0))</f>
        <v>0</v>
      </c>
      <c r="BX46" s="92">
        <f t="shared" si="11"/>
        <v>0</v>
      </c>
      <c r="BY46" s="89" t="str">
        <f t="shared" si="25"/>
        <v>NA</v>
      </c>
      <c r="BZ46" s="92">
        <f>IF(S46&gt;=('Wage Ceilings '!$C$3-SUM(Z46,AD46,AH46,AL46,AP46,AX46,AT46,BB46,BF46,BJ46,BN46,BR46,BV46)),('Wage Ceilings '!$C$3-SUM(Z46,AD46,AH46,AL46,AP46,AX46,AT46,BB46,BF46,BJ46,BN46,BR46,BV46)),S46)</f>
        <v>0</v>
      </c>
      <c r="CA46" s="91" cm="1">
        <f t="array" ref="CA46">INDEX(Appendix!$G$4:$J$8,_xlfn.IFS(BY46&lt;55,1,BY46&lt;60,2,BY46&lt;65,3,BY46&lt;70,4,TRUE,5),MATCH(YEAR($F$15),Appendix!$G$3:$L$3,0))</f>
        <v>0</v>
      </c>
      <c r="CB46" s="92">
        <f t="shared" si="32"/>
        <v>0</v>
      </c>
      <c r="CC46" s="99"/>
    </row>
    <row r="47" spans="1:81" x14ac:dyDescent="0.2">
      <c r="A47" s="64" t="s">
        <v>47</v>
      </c>
      <c r="B47" s="65"/>
      <c r="C47" s="65"/>
      <c r="D47" s="66"/>
      <c r="E47" s="66"/>
      <c r="F47" s="67"/>
      <c r="G47" s="67"/>
      <c r="H47" s="67"/>
      <c r="I47" s="67"/>
      <c r="J47" s="67"/>
      <c r="K47" s="67"/>
      <c r="L47" s="67"/>
      <c r="M47" s="67"/>
      <c r="N47" s="67"/>
      <c r="O47" s="67"/>
      <c r="P47" s="67"/>
      <c r="Q47" s="67"/>
      <c r="R47" s="67"/>
      <c r="S47" s="67"/>
      <c r="T47" s="57">
        <f t="shared" si="26"/>
        <v>0</v>
      </c>
      <c r="U47" s="57">
        <f t="shared" si="27"/>
        <v>0</v>
      </c>
      <c r="V47" s="58">
        <f t="shared" si="28"/>
        <v>0</v>
      </c>
      <c r="W47" s="58">
        <f t="shared" si="29"/>
        <v>0</v>
      </c>
      <c r="X47" s="58">
        <f t="shared" si="30"/>
        <v>0</v>
      </c>
      <c r="Y47" s="89">
        <f t="shared" si="12"/>
        <v>121</v>
      </c>
      <c r="Z47" s="90">
        <f>IF($F47&gt;'Wage Ceilings '!$C$7+SUMIF('Wage Ceilings '!$B$8:'Wage Ceilings '!$B$11,"&lt;="&amp;$F$15,'Wage Ceilings '!$D$8:'Wage Ceilings '!$D$11),'Wage Ceilings '!$C$7+SUMIF('Wage Ceilings '!$B$8:'Wage Ceilings '!$B$11,"&lt;="&amp;$F$15,'Wage Ceilings '!$D$8:'Wage Ceilings '!$D$11),$F47)</f>
        <v>0</v>
      </c>
      <c r="AA47" s="91" cm="1">
        <f t="array" ref="AA47">INDEX(Appendix!$G$4:$J$8,_xlfn.IFS(Y47&lt;55,1,Y47&lt;60,2,Y47&lt;65,3,Y47&lt;70,4,TRUE,5),MATCH(YEAR($F$15),Appendix!$G$3:$L$3,0))</f>
        <v>0</v>
      </c>
      <c r="AB47" s="92">
        <f t="shared" si="0"/>
        <v>0</v>
      </c>
      <c r="AC47" s="89">
        <f t="shared" si="13"/>
        <v>122</v>
      </c>
      <c r="AD47" s="90">
        <f>IF($G47&gt;'Wage Ceilings '!$C$7+SUMIF('Wage Ceilings '!$B$8:'Wage Ceilings '!$B$11,"&lt;="&amp;$G$15,'Wage Ceilings '!$D$8:'Wage Ceilings '!$D$11),'Wage Ceilings '!$C$7+SUMIF('Wage Ceilings '!$B$8:'Wage Ceilings '!$B$11,"&lt;="&amp;$G$15,'Wage Ceilings '!$D$8:'Wage Ceilings '!$D$11),$G47)</f>
        <v>0</v>
      </c>
      <c r="AE47" s="91" cm="1">
        <f t="array" ref="AE47">INDEX(Appendix!$G$4:$J$8,_xlfn.IFS(AC47&lt;55,1,AC47&lt;60,2,AC47&lt;65,3,AC47&lt;70,4,TRUE,5),MATCH(YEAR($F$15),Appendix!$G$3:$L$3,0))</f>
        <v>0</v>
      </c>
      <c r="AF47" s="92">
        <f t="shared" si="1"/>
        <v>0</v>
      </c>
      <c r="AG47" s="89">
        <f t="shared" si="14"/>
        <v>122</v>
      </c>
      <c r="AH47" s="90">
        <f>IF($H47&gt;'Wage Ceilings '!$C$7+SUMIF('Wage Ceilings '!$B$8:'Wage Ceilings '!$B$11,"&lt;="&amp;$H$15,'Wage Ceilings '!$D$8:'Wage Ceilings '!$D$11),'Wage Ceilings '!$C$7+SUMIF('Wage Ceilings '!$B$8:'Wage Ceilings '!$B$11,"&lt;="&amp;$H$15,'Wage Ceilings '!$D$8:'Wage Ceilings '!$D$11),$H47)</f>
        <v>0</v>
      </c>
      <c r="AI47" s="91" cm="1">
        <f t="array" ref="AI47">INDEX(Appendix!$G$4:$J$8,_xlfn.IFS(AG47&lt;55,1,AG47&lt;60,2,AG47&lt;65,3,AG47&lt;70,4,TRUE,5),MATCH(YEAR($F$15),Appendix!$G$3:$L$3,0))</f>
        <v>0</v>
      </c>
      <c r="AJ47" s="92">
        <f t="shared" si="2"/>
        <v>0</v>
      </c>
      <c r="AK47" s="89">
        <f t="shared" si="15"/>
        <v>122</v>
      </c>
      <c r="AL47" s="90">
        <f>IF($I47&gt;'Wage Ceilings '!$C$7+SUMIF('Wage Ceilings '!$B$8:'Wage Ceilings '!$B$11,"&lt;="&amp;$I$15,'Wage Ceilings '!$D$8:'Wage Ceilings '!$D$11),'Wage Ceilings '!$C$7+SUMIF('Wage Ceilings '!$B$8:'Wage Ceilings '!$B$11,"&lt;="&amp;$I$15,'Wage Ceilings '!$D$8:'Wage Ceilings '!$D$11),$I47)</f>
        <v>0</v>
      </c>
      <c r="AM47" s="91" cm="1">
        <f t="array" ref="AM47">INDEX(Appendix!$G$4:$J$8,_xlfn.IFS(AK47&lt;55,1,AK47&lt;60,2,AK47&lt;65,3,AK47&lt;70,4,TRUE,5),MATCH(YEAR($F$15),Appendix!$G$3:$L$3,0))</f>
        <v>0</v>
      </c>
      <c r="AN47" s="92">
        <f t="shared" si="3"/>
        <v>0</v>
      </c>
      <c r="AO47" s="89">
        <f t="shared" si="16"/>
        <v>122</v>
      </c>
      <c r="AP47" s="90">
        <f>IF($J47&gt;'Wage Ceilings '!$C$7+SUMIF('Wage Ceilings '!$B$8:'Wage Ceilings '!$B$11,"&lt;="&amp;$J$15,'Wage Ceilings '!$D$8:'Wage Ceilings '!$D$11),'Wage Ceilings '!$C$7+SUMIF('Wage Ceilings '!$B$8:'Wage Ceilings '!$B$11,"&lt;="&amp;$J$15,'Wage Ceilings '!$D$8:'Wage Ceilings '!$D$11),$J47)</f>
        <v>0</v>
      </c>
      <c r="AQ47" s="91" cm="1">
        <f t="array" ref="AQ47">INDEX(Appendix!$G$4:$J$8,_xlfn.IFS(AO47&lt;55,1,AO47&lt;60,2,AO47&lt;65,3,AO47&lt;70,4,TRUE,5),MATCH(YEAR($F$15),Appendix!$G$3:$L$3,0))</f>
        <v>0</v>
      </c>
      <c r="AR47" s="92">
        <f t="shared" si="4"/>
        <v>0</v>
      </c>
      <c r="AS47" s="89">
        <f t="shared" si="31"/>
        <v>122</v>
      </c>
      <c r="AT47" s="90">
        <f>IF($K47&gt;'Wage Ceilings '!$C$7+SUMIF('Wage Ceilings '!$B$8:'Wage Ceilings '!$B$11,"&lt;="&amp;$K$15,'Wage Ceilings '!$D$8:'Wage Ceilings '!$D$11),'Wage Ceilings '!$C$7+SUMIF('Wage Ceilings '!$B$8:'Wage Ceilings '!$B$11,"&lt;="&amp;$K$15,'Wage Ceilings '!$D$8:'Wage Ceilings '!$D$11),$K47)</f>
        <v>0</v>
      </c>
      <c r="AU47" s="91" cm="1">
        <f t="array" ref="AU47">INDEX(Appendix!$G$4:$J$8,_xlfn.IFS(AS47&lt;55,1,AS47&lt;60,2,AS47&lt;65,3,AS47&lt;70,4,TRUE,5),MATCH(YEAR($F$15),Appendix!$G$3:$L$3,0))</f>
        <v>0</v>
      </c>
      <c r="AV47" s="92">
        <f t="shared" si="5"/>
        <v>0</v>
      </c>
      <c r="AW47" s="89" t="str">
        <f t="shared" si="17"/>
        <v>NA</v>
      </c>
      <c r="AX47" s="92">
        <f>IF(L47&gt;=('Wage Ceilings '!$C$3-SUM(Z47,AD47,AH47,AL47,AP47,AT47,BB47,BF47,BJ47,BN47,BR47,BV47)),('Wage Ceilings '!$C$3-SUM(Z47,AD47,AH47,AL47,AP47,AT47,BB47,BF47,BJ47,BN47,BR47,BV47)),L47)</f>
        <v>0</v>
      </c>
      <c r="AY47" s="91" cm="1">
        <f t="array" ref="AY47">INDEX(Appendix!$G$4:$J$8,_xlfn.IFS(AW47&lt;55,1,AW47&lt;60,2,AW47&lt;65,3,AW47&lt;70,4,TRUE,5),MATCH(YEAR($F$15),Appendix!$G$3:$L$3,0))</f>
        <v>0</v>
      </c>
      <c r="AZ47" s="92">
        <f t="shared" si="6"/>
        <v>0</v>
      </c>
      <c r="BA47" s="89">
        <f t="shared" si="18"/>
        <v>122</v>
      </c>
      <c r="BB47" s="90">
        <f>IF($M47&gt;'Wage Ceilings '!$C$7+SUMIF('Wage Ceilings '!$B$8:'Wage Ceilings '!$B$11,"&lt;="&amp;$M$15,'Wage Ceilings '!$D$8:'Wage Ceilings '!$D$11),'Wage Ceilings '!$C$7+SUMIF('Wage Ceilings '!$B$8:'Wage Ceilings '!$B$11,"&lt;="&amp;$M$15,'Wage Ceilings '!$D$8:'Wage Ceilings '!$D$11),$M47)</f>
        <v>0</v>
      </c>
      <c r="BC47" s="91" cm="1">
        <f t="array" ref="BC47">INDEX(Appendix!$G$4:$J$8,_xlfn.IFS(BA47&lt;55,1,BA47&lt;60,2,BA47&lt;65,3,BA47&lt;70,4,TRUE,5),MATCH(YEAR($F$15),Appendix!$G$3:$L$3,0))</f>
        <v>0</v>
      </c>
      <c r="BD47" s="92">
        <f t="shared" si="19"/>
        <v>0</v>
      </c>
      <c r="BE47" s="89">
        <f t="shared" si="20"/>
        <v>122</v>
      </c>
      <c r="BF47" s="90">
        <f>IF($N47&gt;'Wage Ceilings '!$C$7+SUMIF('Wage Ceilings '!$B$8:'Wage Ceilings '!$B$11,"&lt;="&amp;$N$15,'Wage Ceilings '!$D$8:'Wage Ceilings '!$D$11),'Wage Ceilings '!$C$7+SUMIF('Wage Ceilings '!$B$8:'Wage Ceilings '!$B$11,"&lt;="&amp;$N$15,'Wage Ceilings '!$D$8:'Wage Ceilings '!$D$11),$N47)</f>
        <v>0</v>
      </c>
      <c r="BG47" s="91" cm="1">
        <f t="array" ref="BG47">INDEX(Appendix!$G$4:$J$8,_xlfn.IFS(BE47&lt;55,1,BE47&lt;60,2,BE47&lt;65,3,BE47&lt;70,4,TRUE,5),MATCH(YEAR($F$15),Appendix!$G$3:$L$3,0))</f>
        <v>0</v>
      </c>
      <c r="BH47" s="92">
        <f t="shared" si="7"/>
        <v>0</v>
      </c>
      <c r="BI47" s="89">
        <f t="shared" si="21"/>
        <v>122</v>
      </c>
      <c r="BJ47" s="90">
        <f>IF($O47&gt;'Wage Ceilings '!$C$7+SUMIF('Wage Ceilings '!$B$8:'Wage Ceilings '!$B$11,"&lt;="&amp;$O$15,'Wage Ceilings '!$D$8:'Wage Ceilings '!$D$11),'Wage Ceilings '!$C$7+SUMIF('Wage Ceilings '!$B$8:'Wage Ceilings '!$B$11,"&lt;="&amp;$O$15,'Wage Ceilings '!$D$8:'Wage Ceilings '!$D$11),$O47)</f>
        <v>0</v>
      </c>
      <c r="BK47" s="91" cm="1">
        <f t="array" ref="BK47">INDEX(Appendix!$G$4:$J$8,_xlfn.IFS(BI47&lt;55,1,BI47&lt;60,2,BI47&lt;65,3,BI47&lt;70,4,TRUE,5),MATCH(YEAR($F$15),Appendix!$G$3:$L$3,0))</f>
        <v>0</v>
      </c>
      <c r="BL47" s="92">
        <f t="shared" si="8"/>
        <v>0</v>
      </c>
      <c r="BM47" s="89">
        <f t="shared" si="22"/>
        <v>122</v>
      </c>
      <c r="BN47" s="90">
        <f>IF($P47&gt;'Wage Ceilings '!$C$7+SUMIF('Wage Ceilings '!$B$8:'Wage Ceilings '!$B$11,"&lt;="&amp;$P$15,'Wage Ceilings '!$D$8:'Wage Ceilings '!$D$11),'Wage Ceilings '!$C$7+SUMIF('Wage Ceilings '!$B$8:'Wage Ceilings '!$B$11,"&lt;="&amp;$P$15,'Wage Ceilings '!$D$8:'Wage Ceilings '!$D$11),$P47)</f>
        <v>0</v>
      </c>
      <c r="BO47" s="91" cm="1">
        <f t="array" ref="BO47">INDEX(Appendix!$G$4:$J$8,_xlfn.IFS(BM47&lt;55,1,BM47&lt;60,2,BM47&lt;65,3,BM47&lt;70,4,TRUE,5),MATCH(YEAR($F$15),Appendix!$G$3:$L$3,0))</f>
        <v>0</v>
      </c>
      <c r="BP47" s="92">
        <f t="shared" si="9"/>
        <v>0</v>
      </c>
      <c r="BQ47" s="89">
        <f t="shared" si="23"/>
        <v>122</v>
      </c>
      <c r="BR47" s="90">
        <f>IF($Q47&gt;'Wage Ceilings '!$C$7+SUMIF('Wage Ceilings '!$B$8:'Wage Ceilings '!$B$11,"&lt;="&amp;$Q$15,'Wage Ceilings '!$D$8:'Wage Ceilings '!$D$11),'Wage Ceilings '!$C$7+SUMIF('Wage Ceilings '!$B$8:'Wage Ceilings '!$B$11,"&lt;="&amp;$Q$15,'Wage Ceilings '!$D$8:'Wage Ceilings '!$D$11),$Q47)</f>
        <v>0</v>
      </c>
      <c r="BS47" s="91" cm="1">
        <f t="array" ref="BS47">INDEX(Appendix!$G$4:$J$8,_xlfn.IFS(BQ47&lt;55,1,BQ47&lt;60,2,BQ47&lt;65,3,BQ47&lt;70,4,TRUE,5),MATCH(YEAR($F$15),Appendix!$G$3:$L$3,0))</f>
        <v>0</v>
      </c>
      <c r="BT47" s="92">
        <f t="shared" si="10"/>
        <v>0</v>
      </c>
      <c r="BU47" s="89">
        <f t="shared" si="24"/>
        <v>122</v>
      </c>
      <c r="BV47" s="90">
        <f>IF($R47&gt;'Wage Ceilings '!$C$7+SUMIF('Wage Ceilings '!$B$8:'Wage Ceilings '!$B$11,"&lt;="&amp;$R$15,'Wage Ceilings '!$D$8:'Wage Ceilings '!$D$11),'Wage Ceilings '!$C$7+SUMIF('Wage Ceilings '!$B$8:'Wage Ceilings '!$B$11,"&lt;="&amp;$R$15,'Wage Ceilings '!$D$8:'Wage Ceilings '!$D$11),$R47)</f>
        <v>0</v>
      </c>
      <c r="BW47" s="91" cm="1">
        <f t="array" ref="BW47">INDEX(Appendix!$G$4:$J$8,_xlfn.IFS(BU47&lt;55,1,BU47&lt;60,2,BU47&lt;65,3,BU47&lt;70,4,TRUE,5),MATCH(YEAR($F$15),Appendix!$G$3:$L$3,0))</f>
        <v>0</v>
      </c>
      <c r="BX47" s="92">
        <f t="shared" si="11"/>
        <v>0</v>
      </c>
      <c r="BY47" s="89" t="str">
        <f t="shared" si="25"/>
        <v>NA</v>
      </c>
      <c r="BZ47" s="92">
        <f>IF(S47&gt;=('Wage Ceilings '!$C$3-SUM(Z47,AD47,AH47,AL47,AP47,AX47,AT47,BB47,BF47,BJ47,BN47,BR47,BV47)),('Wage Ceilings '!$C$3-SUM(Z47,AD47,AH47,AL47,AP47,AX47,AT47,BB47,BF47,BJ47,BN47,BR47,BV47)),S47)</f>
        <v>0</v>
      </c>
      <c r="CA47" s="91" cm="1">
        <f t="array" ref="CA47">INDEX(Appendix!$G$4:$J$8,_xlfn.IFS(BY47&lt;55,1,BY47&lt;60,2,BY47&lt;65,3,BY47&lt;70,4,TRUE,5),MATCH(YEAR($F$15),Appendix!$G$3:$L$3,0))</f>
        <v>0</v>
      </c>
      <c r="CB47" s="92">
        <f t="shared" si="32"/>
        <v>0</v>
      </c>
      <c r="CC47" s="99"/>
    </row>
    <row r="48" spans="1:81" x14ac:dyDescent="0.2">
      <c r="A48" s="64" t="s">
        <v>48</v>
      </c>
      <c r="B48" s="65"/>
      <c r="C48" s="65"/>
      <c r="D48" s="66"/>
      <c r="E48" s="66"/>
      <c r="F48" s="67"/>
      <c r="G48" s="67"/>
      <c r="H48" s="67"/>
      <c r="I48" s="67"/>
      <c r="J48" s="67"/>
      <c r="K48" s="67"/>
      <c r="L48" s="67"/>
      <c r="M48" s="67"/>
      <c r="N48" s="67"/>
      <c r="O48" s="67"/>
      <c r="P48" s="67"/>
      <c r="Q48" s="67"/>
      <c r="R48" s="67"/>
      <c r="S48" s="67"/>
      <c r="T48" s="57">
        <f t="shared" si="26"/>
        <v>0</v>
      </c>
      <c r="U48" s="57">
        <f t="shared" si="27"/>
        <v>0</v>
      </c>
      <c r="V48" s="58">
        <f t="shared" si="28"/>
        <v>0</v>
      </c>
      <c r="W48" s="58">
        <f t="shared" si="29"/>
        <v>0</v>
      </c>
      <c r="X48" s="58">
        <f t="shared" si="30"/>
        <v>0</v>
      </c>
      <c r="Y48" s="89">
        <f t="shared" si="12"/>
        <v>121</v>
      </c>
      <c r="Z48" s="90">
        <f>IF($F48&gt;'Wage Ceilings '!$C$7+SUMIF('Wage Ceilings '!$B$8:'Wage Ceilings '!$B$11,"&lt;="&amp;$F$15,'Wage Ceilings '!$D$8:'Wage Ceilings '!$D$11),'Wage Ceilings '!$C$7+SUMIF('Wage Ceilings '!$B$8:'Wage Ceilings '!$B$11,"&lt;="&amp;$F$15,'Wage Ceilings '!$D$8:'Wage Ceilings '!$D$11),$F48)</f>
        <v>0</v>
      </c>
      <c r="AA48" s="91" cm="1">
        <f t="array" ref="AA48">INDEX(Appendix!$G$4:$J$8,_xlfn.IFS(Y48&lt;55,1,Y48&lt;60,2,Y48&lt;65,3,Y48&lt;70,4,TRUE,5),MATCH(YEAR($F$15),Appendix!$G$3:$L$3,0))</f>
        <v>0</v>
      </c>
      <c r="AB48" s="92">
        <f t="shared" si="0"/>
        <v>0</v>
      </c>
      <c r="AC48" s="89">
        <f t="shared" si="13"/>
        <v>122</v>
      </c>
      <c r="AD48" s="90">
        <f>IF($G48&gt;'Wage Ceilings '!$C$7+SUMIF('Wage Ceilings '!$B$8:'Wage Ceilings '!$B$11,"&lt;="&amp;$G$15,'Wage Ceilings '!$D$8:'Wage Ceilings '!$D$11),'Wage Ceilings '!$C$7+SUMIF('Wage Ceilings '!$B$8:'Wage Ceilings '!$B$11,"&lt;="&amp;$G$15,'Wage Ceilings '!$D$8:'Wage Ceilings '!$D$11),$G48)</f>
        <v>0</v>
      </c>
      <c r="AE48" s="91" cm="1">
        <f t="array" ref="AE48">INDEX(Appendix!$G$4:$J$8,_xlfn.IFS(AC48&lt;55,1,AC48&lt;60,2,AC48&lt;65,3,AC48&lt;70,4,TRUE,5),MATCH(YEAR($F$15),Appendix!$G$3:$L$3,0))</f>
        <v>0</v>
      </c>
      <c r="AF48" s="92">
        <f t="shared" si="1"/>
        <v>0</v>
      </c>
      <c r="AG48" s="89">
        <f t="shared" si="14"/>
        <v>122</v>
      </c>
      <c r="AH48" s="90">
        <f>IF($H48&gt;'Wage Ceilings '!$C$7+SUMIF('Wage Ceilings '!$B$8:'Wage Ceilings '!$B$11,"&lt;="&amp;$H$15,'Wage Ceilings '!$D$8:'Wage Ceilings '!$D$11),'Wage Ceilings '!$C$7+SUMIF('Wage Ceilings '!$B$8:'Wage Ceilings '!$B$11,"&lt;="&amp;$H$15,'Wage Ceilings '!$D$8:'Wage Ceilings '!$D$11),$H48)</f>
        <v>0</v>
      </c>
      <c r="AI48" s="91" cm="1">
        <f t="array" ref="AI48">INDEX(Appendix!$G$4:$J$8,_xlfn.IFS(AG48&lt;55,1,AG48&lt;60,2,AG48&lt;65,3,AG48&lt;70,4,TRUE,5),MATCH(YEAR($F$15),Appendix!$G$3:$L$3,0))</f>
        <v>0</v>
      </c>
      <c r="AJ48" s="92">
        <f t="shared" si="2"/>
        <v>0</v>
      </c>
      <c r="AK48" s="89">
        <f t="shared" si="15"/>
        <v>122</v>
      </c>
      <c r="AL48" s="90">
        <f>IF($I48&gt;'Wage Ceilings '!$C$7+SUMIF('Wage Ceilings '!$B$8:'Wage Ceilings '!$B$11,"&lt;="&amp;$I$15,'Wage Ceilings '!$D$8:'Wage Ceilings '!$D$11),'Wage Ceilings '!$C$7+SUMIF('Wage Ceilings '!$B$8:'Wage Ceilings '!$B$11,"&lt;="&amp;$I$15,'Wage Ceilings '!$D$8:'Wage Ceilings '!$D$11),$I48)</f>
        <v>0</v>
      </c>
      <c r="AM48" s="91" cm="1">
        <f t="array" ref="AM48">INDEX(Appendix!$G$4:$J$8,_xlfn.IFS(AK48&lt;55,1,AK48&lt;60,2,AK48&lt;65,3,AK48&lt;70,4,TRUE,5),MATCH(YEAR($F$15),Appendix!$G$3:$L$3,0))</f>
        <v>0</v>
      </c>
      <c r="AN48" s="92">
        <f t="shared" si="3"/>
        <v>0</v>
      </c>
      <c r="AO48" s="89">
        <f t="shared" si="16"/>
        <v>122</v>
      </c>
      <c r="AP48" s="90">
        <f>IF($J48&gt;'Wage Ceilings '!$C$7+SUMIF('Wage Ceilings '!$B$8:'Wage Ceilings '!$B$11,"&lt;="&amp;$J$15,'Wage Ceilings '!$D$8:'Wage Ceilings '!$D$11),'Wage Ceilings '!$C$7+SUMIF('Wage Ceilings '!$B$8:'Wage Ceilings '!$B$11,"&lt;="&amp;$J$15,'Wage Ceilings '!$D$8:'Wage Ceilings '!$D$11),$J48)</f>
        <v>0</v>
      </c>
      <c r="AQ48" s="91" cm="1">
        <f t="array" ref="AQ48">INDEX(Appendix!$G$4:$J$8,_xlfn.IFS(AO48&lt;55,1,AO48&lt;60,2,AO48&lt;65,3,AO48&lt;70,4,TRUE,5),MATCH(YEAR($F$15),Appendix!$G$3:$L$3,0))</f>
        <v>0</v>
      </c>
      <c r="AR48" s="92">
        <f t="shared" si="4"/>
        <v>0</v>
      </c>
      <c r="AS48" s="89">
        <f t="shared" si="31"/>
        <v>122</v>
      </c>
      <c r="AT48" s="90">
        <f>IF($K48&gt;'Wage Ceilings '!$C$7+SUMIF('Wage Ceilings '!$B$8:'Wage Ceilings '!$B$11,"&lt;="&amp;$K$15,'Wage Ceilings '!$D$8:'Wage Ceilings '!$D$11),'Wage Ceilings '!$C$7+SUMIF('Wage Ceilings '!$B$8:'Wage Ceilings '!$B$11,"&lt;="&amp;$K$15,'Wage Ceilings '!$D$8:'Wage Ceilings '!$D$11),$K48)</f>
        <v>0</v>
      </c>
      <c r="AU48" s="91" cm="1">
        <f t="array" ref="AU48">INDEX(Appendix!$G$4:$J$8,_xlfn.IFS(AS48&lt;55,1,AS48&lt;60,2,AS48&lt;65,3,AS48&lt;70,4,TRUE,5),MATCH(YEAR($F$15),Appendix!$G$3:$L$3,0))</f>
        <v>0</v>
      </c>
      <c r="AV48" s="92">
        <f t="shared" si="5"/>
        <v>0</v>
      </c>
      <c r="AW48" s="89" t="str">
        <f t="shared" si="17"/>
        <v>NA</v>
      </c>
      <c r="AX48" s="92">
        <f>IF(L48&gt;=('Wage Ceilings '!$C$3-SUM(Z48,AD48,AH48,AL48,AP48,AT48,BB48,BF48,BJ48,BN48,BR48,BV48)),('Wage Ceilings '!$C$3-SUM(Z48,AD48,AH48,AL48,AP48,AT48,BB48,BF48,BJ48,BN48,BR48,BV48)),L48)</f>
        <v>0</v>
      </c>
      <c r="AY48" s="91" cm="1">
        <f t="array" ref="AY48">INDEX(Appendix!$G$4:$J$8,_xlfn.IFS(AW48&lt;55,1,AW48&lt;60,2,AW48&lt;65,3,AW48&lt;70,4,TRUE,5),MATCH(YEAR($F$15),Appendix!$G$3:$L$3,0))</f>
        <v>0</v>
      </c>
      <c r="AZ48" s="92">
        <f t="shared" si="6"/>
        <v>0</v>
      </c>
      <c r="BA48" s="89">
        <f t="shared" si="18"/>
        <v>122</v>
      </c>
      <c r="BB48" s="90">
        <f>IF($M48&gt;'Wage Ceilings '!$C$7+SUMIF('Wage Ceilings '!$B$8:'Wage Ceilings '!$B$11,"&lt;="&amp;$M$15,'Wage Ceilings '!$D$8:'Wage Ceilings '!$D$11),'Wage Ceilings '!$C$7+SUMIF('Wage Ceilings '!$B$8:'Wage Ceilings '!$B$11,"&lt;="&amp;$M$15,'Wage Ceilings '!$D$8:'Wage Ceilings '!$D$11),$M48)</f>
        <v>0</v>
      </c>
      <c r="BC48" s="91" cm="1">
        <f t="array" ref="BC48">INDEX(Appendix!$G$4:$J$8,_xlfn.IFS(BA48&lt;55,1,BA48&lt;60,2,BA48&lt;65,3,BA48&lt;70,4,TRUE,5),MATCH(YEAR($F$15),Appendix!$G$3:$L$3,0))</f>
        <v>0</v>
      </c>
      <c r="BD48" s="92">
        <f t="shared" si="19"/>
        <v>0</v>
      </c>
      <c r="BE48" s="89">
        <f t="shared" si="20"/>
        <v>122</v>
      </c>
      <c r="BF48" s="90">
        <f>IF($N48&gt;'Wage Ceilings '!$C$7+SUMIF('Wage Ceilings '!$B$8:'Wage Ceilings '!$B$11,"&lt;="&amp;$N$15,'Wage Ceilings '!$D$8:'Wage Ceilings '!$D$11),'Wage Ceilings '!$C$7+SUMIF('Wage Ceilings '!$B$8:'Wage Ceilings '!$B$11,"&lt;="&amp;$N$15,'Wage Ceilings '!$D$8:'Wage Ceilings '!$D$11),$N48)</f>
        <v>0</v>
      </c>
      <c r="BG48" s="91" cm="1">
        <f t="array" ref="BG48">INDEX(Appendix!$G$4:$J$8,_xlfn.IFS(BE48&lt;55,1,BE48&lt;60,2,BE48&lt;65,3,BE48&lt;70,4,TRUE,5),MATCH(YEAR($F$15),Appendix!$G$3:$L$3,0))</f>
        <v>0</v>
      </c>
      <c r="BH48" s="92">
        <f t="shared" si="7"/>
        <v>0</v>
      </c>
      <c r="BI48" s="89">
        <f t="shared" si="21"/>
        <v>122</v>
      </c>
      <c r="BJ48" s="90">
        <f>IF($O48&gt;'Wage Ceilings '!$C$7+SUMIF('Wage Ceilings '!$B$8:'Wage Ceilings '!$B$11,"&lt;="&amp;$O$15,'Wage Ceilings '!$D$8:'Wage Ceilings '!$D$11),'Wage Ceilings '!$C$7+SUMIF('Wage Ceilings '!$B$8:'Wage Ceilings '!$B$11,"&lt;="&amp;$O$15,'Wage Ceilings '!$D$8:'Wage Ceilings '!$D$11),$O48)</f>
        <v>0</v>
      </c>
      <c r="BK48" s="91" cm="1">
        <f t="array" ref="BK48">INDEX(Appendix!$G$4:$J$8,_xlfn.IFS(BI48&lt;55,1,BI48&lt;60,2,BI48&lt;65,3,BI48&lt;70,4,TRUE,5),MATCH(YEAR($F$15),Appendix!$G$3:$L$3,0))</f>
        <v>0</v>
      </c>
      <c r="BL48" s="92">
        <f t="shared" si="8"/>
        <v>0</v>
      </c>
      <c r="BM48" s="89">
        <f t="shared" si="22"/>
        <v>122</v>
      </c>
      <c r="BN48" s="90">
        <f>IF($P48&gt;'Wage Ceilings '!$C$7+SUMIF('Wage Ceilings '!$B$8:'Wage Ceilings '!$B$11,"&lt;="&amp;$P$15,'Wage Ceilings '!$D$8:'Wage Ceilings '!$D$11),'Wage Ceilings '!$C$7+SUMIF('Wage Ceilings '!$B$8:'Wage Ceilings '!$B$11,"&lt;="&amp;$P$15,'Wage Ceilings '!$D$8:'Wage Ceilings '!$D$11),$P48)</f>
        <v>0</v>
      </c>
      <c r="BO48" s="91" cm="1">
        <f t="array" ref="BO48">INDEX(Appendix!$G$4:$J$8,_xlfn.IFS(BM48&lt;55,1,BM48&lt;60,2,BM48&lt;65,3,BM48&lt;70,4,TRUE,5),MATCH(YEAR($F$15),Appendix!$G$3:$L$3,0))</f>
        <v>0</v>
      </c>
      <c r="BP48" s="92">
        <f t="shared" si="9"/>
        <v>0</v>
      </c>
      <c r="BQ48" s="89">
        <f t="shared" si="23"/>
        <v>122</v>
      </c>
      <c r="BR48" s="90">
        <f>IF($Q48&gt;'Wage Ceilings '!$C$7+SUMIF('Wage Ceilings '!$B$8:'Wage Ceilings '!$B$11,"&lt;="&amp;$Q$15,'Wage Ceilings '!$D$8:'Wage Ceilings '!$D$11),'Wage Ceilings '!$C$7+SUMIF('Wage Ceilings '!$B$8:'Wage Ceilings '!$B$11,"&lt;="&amp;$Q$15,'Wage Ceilings '!$D$8:'Wage Ceilings '!$D$11),$Q48)</f>
        <v>0</v>
      </c>
      <c r="BS48" s="91" cm="1">
        <f t="array" ref="BS48">INDEX(Appendix!$G$4:$J$8,_xlfn.IFS(BQ48&lt;55,1,BQ48&lt;60,2,BQ48&lt;65,3,BQ48&lt;70,4,TRUE,5),MATCH(YEAR($F$15),Appendix!$G$3:$L$3,0))</f>
        <v>0</v>
      </c>
      <c r="BT48" s="92">
        <f t="shared" si="10"/>
        <v>0</v>
      </c>
      <c r="BU48" s="89">
        <f t="shared" si="24"/>
        <v>122</v>
      </c>
      <c r="BV48" s="90">
        <f>IF($R48&gt;'Wage Ceilings '!$C$7+SUMIF('Wage Ceilings '!$B$8:'Wage Ceilings '!$B$11,"&lt;="&amp;$R$15,'Wage Ceilings '!$D$8:'Wage Ceilings '!$D$11),'Wage Ceilings '!$C$7+SUMIF('Wage Ceilings '!$B$8:'Wage Ceilings '!$B$11,"&lt;="&amp;$R$15,'Wage Ceilings '!$D$8:'Wage Ceilings '!$D$11),$R48)</f>
        <v>0</v>
      </c>
      <c r="BW48" s="91" cm="1">
        <f t="array" ref="BW48">INDEX(Appendix!$G$4:$J$8,_xlfn.IFS(BU48&lt;55,1,BU48&lt;60,2,BU48&lt;65,3,BU48&lt;70,4,TRUE,5),MATCH(YEAR($F$15),Appendix!$G$3:$L$3,0))</f>
        <v>0</v>
      </c>
      <c r="BX48" s="92">
        <f t="shared" si="11"/>
        <v>0</v>
      </c>
      <c r="BY48" s="89" t="str">
        <f t="shared" si="25"/>
        <v>NA</v>
      </c>
      <c r="BZ48" s="92">
        <f>IF(S48&gt;=('Wage Ceilings '!$C$3-SUM(Z48,AD48,AH48,AL48,AP48,AX48,AT48,BB48,BF48,BJ48,BN48,BR48,BV48)),('Wage Ceilings '!$C$3-SUM(Z48,AD48,AH48,AL48,AP48,AX48,AT48,BB48,BF48,BJ48,BN48,BR48,BV48)),S48)</f>
        <v>0</v>
      </c>
      <c r="CA48" s="91" cm="1">
        <f t="array" ref="CA48">INDEX(Appendix!$G$4:$J$8,_xlfn.IFS(BY48&lt;55,1,BY48&lt;60,2,BY48&lt;65,3,BY48&lt;70,4,TRUE,5),MATCH(YEAR($F$15),Appendix!$G$3:$L$3,0))</f>
        <v>0</v>
      </c>
      <c r="CB48" s="92">
        <f t="shared" si="32"/>
        <v>0</v>
      </c>
      <c r="CC48" s="99"/>
    </row>
    <row r="49" spans="1:81" x14ac:dyDescent="0.2">
      <c r="A49" s="64" t="s">
        <v>49</v>
      </c>
      <c r="B49" s="65"/>
      <c r="C49" s="65"/>
      <c r="D49" s="66"/>
      <c r="E49" s="66"/>
      <c r="F49" s="67"/>
      <c r="G49" s="67"/>
      <c r="H49" s="67"/>
      <c r="I49" s="67"/>
      <c r="J49" s="67"/>
      <c r="K49" s="67"/>
      <c r="L49" s="67"/>
      <c r="M49" s="67"/>
      <c r="N49" s="67"/>
      <c r="O49" s="67"/>
      <c r="P49" s="67"/>
      <c r="Q49" s="67"/>
      <c r="R49" s="67"/>
      <c r="S49" s="67"/>
      <c r="T49" s="57">
        <f t="shared" si="26"/>
        <v>0</v>
      </c>
      <c r="U49" s="57">
        <f t="shared" si="27"/>
        <v>0</v>
      </c>
      <c r="V49" s="58">
        <f t="shared" si="28"/>
        <v>0</v>
      </c>
      <c r="W49" s="58">
        <f t="shared" si="29"/>
        <v>0</v>
      </c>
      <c r="X49" s="58">
        <f t="shared" si="30"/>
        <v>0</v>
      </c>
      <c r="Y49" s="89">
        <f t="shared" si="12"/>
        <v>121</v>
      </c>
      <c r="Z49" s="90">
        <f>IF($F49&gt;'Wage Ceilings '!$C$7+SUMIF('Wage Ceilings '!$B$8:'Wage Ceilings '!$B$11,"&lt;="&amp;$F$15,'Wage Ceilings '!$D$8:'Wage Ceilings '!$D$11),'Wage Ceilings '!$C$7+SUMIF('Wage Ceilings '!$B$8:'Wage Ceilings '!$B$11,"&lt;="&amp;$F$15,'Wage Ceilings '!$D$8:'Wage Ceilings '!$D$11),$F49)</f>
        <v>0</v>
      </c>
      <c r="AA49" s="91" cm="1">
        <f t="array" ref="AA49">INDEX(Appendix!$G$4:$J$8,_xlfn.IFS(Y49&lt;55,1,Y49&lt;60,2,Y49&lt;65,3,Y49&lt;70,4,TRUE,5),MATCH(YEAR($F$15),Appendix!$G$3:$L$3,0))</f>
        <v>0</v>
      </c>
      <c r="AB49" s="92">
        <f t="shared" si="0"/>
        <v>0</v>
      </c>
      <c r="AC49" s="89">
        <f t="shared" si="13"/>
        <v>122</v>
      </c>
      <c r="AD49" s="90">
        <f>IF($G49&gt;'Wage Ceilings '!$C$7+SUMIF('Wage Ceilings '!$B$8:'Wage Ceilings '!$B$11,"&lt;="&amp;$G$15,'Wage Ceilings '!$D$8:'Wage Ceilings '!$D$11),'Wage Ceilings '!$C$7+SUMIF('Wage Ceilings '!$B$8:'Wage Ceilings '!$B$11,"&lt;="&amp;$G$15,'Wage Ceilings '!$D$8:'Wage Ceilings '!$D$11),$G49)</f>
        <v>0</v>
      </c>
      <c r="AE49" s="91" cm="1">
        <f t="array" ref="AE49">INDEX(Appendix!$G$4:$J$8,_xlfn.IFS(AC49&lt;55,1,AC49&lt;60,2,AC49&lt;65,3,AC49&lt;70,4,TRUE,5),MATCH(YEAR($F$15),Appendix!$G$3:$L$3,0))</f>
        <v>0</v>
      </c>
      <c r="AF49" s="92">
        <f t="shared" si="1"/>
        <v>0</v>
      </c>
      <c r="AG49" s="89">
        <f t="shared" si="14"/>
        <v>122</v>
      </c>
      <c r="AH49" s="90">
        <f>IF($H49&gt;'Wage Ceilings '!$C$7+SUMIF('Wage Ceilings '!$B$8:'Wage Ceilings '!$B$11,"&lt;="&amp;$H$15,'Wage Ceilings '!$D$8:'Wage Ceilings '!$D$11),'Wage Ceilings '!$C$7+SUMIF('Wage Ceilings '!$B$8:'Wage Ceilings '!$B$11,"&lt;="&amp;$H$15,'Wage Ceilings '!$D$8:'Wage Ceilings '!$D$11),$H49)</f>
        <v>0</v>
      </c>
      <c r="AI49" s="91" cm="1">
        <f t="array" ref="AI49">INDEX(Appendix!$G$4:$J$8,_xlfn.IFS(AG49&lt;55,1,AG49&lt;60,2,AG49&lt;65,3,AG49&lt;70,4,TRUE,5),MATCH(YEAR($F$15),Appendix!$G$3:$L$3,0))</f>
        <v>0</v>
      </c>
      <c r="AJ49" s="92">
        <f t="shared" si="2"/>
        <v>0</v>
      </c>
      <c r="AK49" s="89">
        <f t="shared" si="15"/>
        <v>122</v>
      </c>
      <c r="AL49" s="90">
        <f>IF($I49&gt;'Wage Ceilings '!$C$7+SUMIF('Wage Ceilings '!$B$8:'Wage Ceilings '!$B$11,"&lt;="&amp;$I$15,'Wage Ceilings '!$D$8:'Wage Ceilings '!$D$11),'Wage Ceilings '!$C$7+SUMIF('Wage Ceilings '!$B$8:'Wage Ceilings '!$B$11,"&lt;="&amp;$I$15,'Wage Ceilings '!$D$8:'Wage Ceilings '!$D$11),$I49)</f>
        <v>0</v>
      </c>
      <c r="AM49" s="91" cm="1">
        <f t="array" ref="AM49">INDEX(Appendix!$G$4:$J$8,_xlfn.IFS(AK49&lt;55,1,AK49&lt;60,2,AK49&lt;65,3,AK49&lt;70,4,TRUE,5),MATCH(YEAR($F$15),Appendix!$G$3:$L$3,0))</f>
        <v>0</v>
      </c>
      <c r="AN49" s="92">
        <f t="shared" si="3"/>
        <v>0</v>
      </c>
      <c r="AO49" s="89">
        <f t="shared" si="16"/>
        <v>122</v>
      </c>
      <c r="AP49" s="90">
        <f>IF($J49&gt;'Wage Ceilings '!$C$7+SUMIF('Wage Ceilings '!$B$8:'Wage Ceilings '!$B$11,"&lt;="&amp;$J$15,'Wage Ceilings '!$D$8:'Wage Ceilings '!$D$11),'Wage Ceilings '!$C$7+SUMIF('Wage Ceilings '!$B$8:'Wage Ceilings '!$B$11,"&lt;="&amp;$J$15,'Wage Ceilings '!$D$8:'Wage Ceilings '!$D$11),$J49)</f>
        <v>0</v>
      </c>
      <c r="AQ49" s="91" cm="1">
        <f t="array" ref="AQ49">INDEX(Appendix!$G$4:$J$8,_xlfn.IFS(AO49&lt;55,1,AO49&lt;60,2,AO49&lt;65,3,AO49&lt;70,4,TRUE,5),MATCH(YEAR($F$15),Appendix!$G$3:$L$3,0))</f>
        <v>0</v>
      </c>
      <c r="AR49" s="92">
        <f t="shared" si="4"/>
        <v>0</v>
      </c>
      <c r="AS49" s="89">
        <f t="shared" si="31"/>
        <v>122</v>
      </c>
      <c r="AT49" s="90">
        <f>IF($K49&gt;'Wage Ceilings '!$C$7+SUMIF('Wage Ceilings '!$B$8:'Wage Ceilings '!$B$11,"&lt;="&amp;$K$15,'Wage Ceilings '!$D$8:'Wage Ceilings '!$D$11),'Wage Ceilings '!$C$7+SUMIF('Wage Ceilings '!$B$8:'Wage Ceilings '!$B$11,"&lt;="&amp;$K$15,'Wage Ceilings '!$D$8:'Wage Ceilings '!$D$11),$K49)</f>
        <v>0</v>
      </c>
      <c r="AU49" s="91" cm="1">
        <f t="array" ref="AU49">INDEX(Appendix!$G$4:$J$8,_xlfn.IFS(AS49&lt;55,1,AS49&lt;60,2,AS49&lt;65,3,AS49&lt;70,4,TRUE,5),MATCH(YEAR($F$15),Appendix!$G$3:$L$3,0))</f>
        <v>0</v>
      </c>
      <c r="AV49" s="92">
        <f t="shared" si="5"/>
        <v>0</v>
      </c>
      <c r="AW49" s="89" t="str">
        <f t="shared" si="17"/>
        <v>NA</v>
      </c>
      <c r="AX49" s="92">
        <f>IF(L49&gt;=('Wage Ceilings '!$C$3-SUM(Z49,AD49,AH49,AL49,AP49,AT49,BB49,BF49,BJ49,BN49,BR49,BV49)),('Wage Ceilings '!$C$3-SUM(Z49,AD49,AH49,AL49,AP49,AT49,BB49,BF49,BJ49,BN49,BR49,BV49)),L49)</f>
        <v>0</v>
      </c>
      <c r="AY49" s="91" cm="1">
        <f t="array" ref="AY49">INDEX(Appendix!$G$4:$J$8,_xlfn.IFS(AW49&lt;55,1,AW49&lt;60,2,AW49&lt;65,3,AW49&lt;70,4,TRUE,5),MATCH(YEAR($F$15),Appendix!$G$3:$L$3,0))</f>
        <v>0</v>
      </c>
      <c r="AZ49" s="92">
        <f t="shared" si="6"/>
        <v>0</v>
      </c>
      <c r="BA49" s="89">
        <f t="shared" si="18"/>
        <v>122</v>
      </c>
      <c r="BB49" s="90">
        <f>IF($M49&gt;'Wage Ceilings '!$C$7+SUMIF('Wage Ceilings '!$B$8:'Wage Ceilings '!$B$11,"&lt;="&amp;$M$15,'Wage Ceilings '!$D$8:'Wage Ceilings '!$D$11),'Wage Ceilings '!$C$7+SUMIF('Wage Ceilings '!$B$8:'Wage Ceilings '!$B$11,"&lt;="&amp;$M$15,'Wage Ceilings '!$D$8:'Wage Ceilings '!$D$11),$M49)</f>
        <v>0</v>
      </c>
      <c r="BC49" s="91" cm="1">
        <f t="array" ref="BC49">INDEX(Appendix!$G$4:$J$8,_xlfn.IFS(BA49&lt;55,1,BA49&lt;60,2,BA49&lt;65,3,BA49&lt;70,4,TRUE,5),MATCH(YEAR($F$15),Appendix!$G$3:$L$3,0))</f>
        <v>0</v>
      </c>
      <c r="BD49" s="92">
        <f t="shared" si="19"/>
        <v>0</v>
      </c>
      <c r="BE49" s="89">
        <f t="shared" si="20"/>
        <v>122</v>
      </c>
      <c r="BF49" s="90">
        <f>IF($N49&gt;'Wage Ceilings '!$C$7+SUMIF('Wage Ceilings '!$B$8:'Wage Ceilings '!$B$11,"&lt;="&amp;$N$15,'Wage Ceilings '!$D$8:'Wage Ceilings '!$D$11),'Wage Ceilings '!$C$7+SUMIF('Wage Ceilings '!$B$8:'Wage Ceilings '!$B$11,"&lt;="&amp;$N$15,'Wage Ceilings '!$D$8:'Wage Ceilings '!$D$11),$N49)</f>
        <v>0</v>
      </c>
      <c r="BG49" s="91" cm="1">
        <f t="array" ref="BG49">INDEX(Appendix!$G$4:$J$8,_xlfn.IFS(BE49&lt;55,1,BE49&lt;60,2,BE49&lt;65,3,BE49&lt;70,4,TRUE,5),MATCH(YEAR($F$15),Appendix!$G$3:$L$3,0))</f>
        <v>0</v>
      </c>
      <c r="BH49" s="92">
        <f t="shared" si="7"/>
        <v>0</v>
      </c>
      <c r="BI49" s="89">
        <f t="shared" si="21"/>
        <v>122</v>
      </c>
      <c r="BJ49" s="90">
        <f>IF($O49&gt;'Wage Ceilings '!$C$7+SUMIF('Wage Ceilings '!$B$8:'Wage Ceilings '!$B$11,"&lt;="&amp;$O$15,'Wage Ceilings '!$D$8:'Wage Ceilings '!$D$11),'Wage Ceilings '!$C$7+SUMIF('Wage Ceilings '!$B$8:'Wage Ceilings '!$B$11,"&lt;="&amp;$O$15,'Wage Ceilings '!$D$8:'Wage Ceilings '!$D$11),$O49)</f>
        <v>0</v>
      </c>
      <c r="BK49" s="91" cm="1">
        <f t="array" ref="BK49">INDEX(Appendix!$G$4:$J$8,_xlfn.IFS(BI49&lt;55,1,BI49&lt;60,2,BI49&lt;65,3,BI49&lt;70,4,TRUE,5),MATCH(YEAR($F$15),Appendix!$G$3:$L$3,0))</f>
        <v>0</v>
      </c>
      <c r="BL49" s="92">
        <f t="shared" si="8"/>
        <v>0</v>
      </c>
      <c r="BM49" s="89">
        <f t="shared" si="22"/>
        <v>122</v>
      </c>
      <c r="BN49" s="90">
        <f>IF($P49&gt;'Wage Ceilings '!$C$7+SUMIF('Wage Ceilings '!$B$8:'Wage Ceilings '!$B$11,"&lt;="&amp;$P$15,'Wage Ceilings '!$D$8:'Wage Ceilings '!$D$11),'Wage Ceilings '!$C$7+SUMIF('Wage Ceilings '!$B$8:'Wage Ceilings '!$B$11,"&lt;="&amp;$P$15,'Wage Ceilings '!$D$8:'Wage Ceilings '!$D$11),$P49)</f>
        <v>0</v>
      </c>
      <c r="BO49" s="91" cm="1">
        <f t="array" ref="BO49">INDEX(Appendix!$G$4:$J$8,_xlfn.IFS(BM49&lt;55,1,BM49&lt;60,2,BM49&lt;65,3,BM49&lt;70,4,TRUE,5),MATCH(YEAR($F$15),Appendix!$G$3:$L$3,0))</f>
        <v>0</v>
      </c>
      <c r="BP49" s="92">
        <f t="shared" si="9"/>
        <v>0</v>
      </c>
      <c r="BQ49" s="89">
        <f t="shared" si="23"/>
        <v>122</v>
      </c>
      <c r="BR49" s="90">
        <f>IF($Q49&gt;'Wage Ceilings '!$C$7+SUMIF('Wage Ceilings '!$B$8:'Wage Ceilings '!$B$11,"&lt;="&amp;$Q$15,'Wage Ceilings '!$D$8:'Wage Ceilings '!$D$11),'Wage Ceilings '!$C$7+SUMIF('Wage Ceilings '!$B$8:'Wage Ceilings '!$B$11,"&lt;="&amp;$Q$15,'Wage Ceilings '!$D$8:'Wage Ceilings '!$D$11),$Q49)</f>
        <v>0</v>
      </c>
      <c r="BS49" s="91" cm="1">
        <f t="array" ref="BS49">INDEX(Appendix!$G$4:$J$8,_xlfn.IFS(BQ49&lt;55,1,BQ49&lt;60,2,BQ49&lt;65,3,BQ49&lt;70,4,TRUE,5),MATCH(YEAR($F$15),Appendix!$G$3:$L$3,0))</f>
        <v>0</v>
      </c>
      <c r="BT49" s="92">
        <f t="shared" si="10"/>
        <v>0</v>
      </c>
      <c r="BU49" s="89">
        <f t="shared" si="24"/>
        <v>122</v>
      </c>
      <c r="BV49" s="90">
        <f>IF($R49&gt;'Wage Ceilings '!$C$7+SUMIF('Wage Ceilings '!$B$8:'Wage Ceilings '!$B$11,"&lt;="&amp;$R$15,'Wage Ceilings '!$D$8:'Wage Ceilings '!$D$11),'Wage Ceilings '!$C$7+SUMIF('Wage Ceilings '!$B$8:'Wage Ceilings '!$B$11,"&lt;="&amp;$R$15,'Wage Ceilings '!$D$8:'Wage Ceilings '!$D$11),$R49)</f>
        <v>0</v>
      </c>
      <c r="BW49" s="91" cm="1">
        <f t="array" ref="BW49">INDEX(Appendix!$G$4:$J$8,_xlfn.IFS(BU49&lt;55,1,BU49&lt;60,2,BU49&lt;65,3,BU49&lt;70,4,TRUE,5),MATCH(YEAR($F$15),Appendix!$G$3:$L$3,0))</f>
        <v>0</v>
      </c>
      <c r="BX49" s="92">
        <f t="shared" si="11"/>
        <v>0</v>
      </c>
      <c r="BY49" s="89" t="str">
        <f t="shared" si="25"/>
        <v>NA</v>
      </c>
      <c r="BZ49" s="92">
        <f>IF(S49&gt;=('Wage Ceilings '!$C$3-SUM(Z49,AD49,AH49,AL49,AP49,AX49,AT49,BB49,BF49,BJ49,BN49,BR49,BV49)),('Wage Ceilings '!$C$3-SUM(Z49,AD49,AH49,AL49,AP49,AX49,AT49,BB49,BF49,BJ49,BN49,BR49,BV49)),S49)</f>
        <v>0</v>
      </c>
      <c r="CA49" s="91" cm="1">
        <f t="array" ref="CA49">INDEX(Appendix!$G$4:$J$8,_xlfn.IFS(BY49&lt;55,1,BY49&lt;60,2,BY49&lt;65,3,BY49&lt;70,4,TRUE,5),MATCH(YEAR($F$15),Appendix!$G$3:$L$3,0))</f>
        <v>0</v>
      </c>
      <c r="CB49" s="92">
        <f t="shared" si="32"/>
        <v>0</v>
      </c>
      <c r="CC49" s="99"/>
    </row>
    <row r="50" spans="1:81" x14ac:dyDescent="0.2">
      <c r="A50" s="64" t="s">
        <v>50</v>
      </c>
      <c r="B50" s="65"/>
      <c r="C50" s="65"/>
      <c r="D50" s="66"/>
      <c r="E50" s="66"/>
      <c r="F50" s="67"/>
      <c r="G50" s="67"/>
      <c r="H50" s="67"/>
      <c r="I50" s="67"/>
      <c r="J50" s="67"/>
      <c r="K50" s="67"/>
      <c r="L50" s="67"/>
      <c r="M50" s="67"/>
      <c r="N50" s="67"/>
      <c r="O50" s="67"/>
      <c r="P50" s="67"/>
      <c r="Q50" s="67"/>
      <c r="R50" s="67"/>
      <c r="S50" s="67"/>
      <c r="T50" s="57">
        <f t="shared" si="26"/>
        <v>0</v>
      </c>
      <c r="U50" s="57">
        <f t="shared" si="27"/>
        <v>0</v>
      </c>
      <c r="V50" s="58">
        <f t="shared" si="28"/>
        <v>0</v>
      </c>
      <c r="W50" s="58">
        <f t="shared" si="29"/>
        <v>0</v>
      </c>
      <c r="X50" s="58">
        <f t="shared" si="30"/>
        <v>0</v>
      </c>
      <c r="Y50" s="89">
        <f t="shared" si="12"/>
        <v>121</v>
      </c>
      <c r="Z50" s="90">
        <f>IF($F50&gt;'Wage Ceilings '!$C$7+SUMIF('Wage Ceilings '!$B$8:'Wage Ceilings '!$B$11,"&lt;="&amp;$F$15,'Wage Ceilings '!$D$8:'Wage Ceilings '!$D$11),'Wage Ceilings '!$C$7+SUMIF('Wage Ceilings '!$B$8:'Wage Ceilings '!$B$11,"&lt;="&amp;$F$15,'Wage Ceilings '!$D$8:'Wage Ceilings '!$D$11),$F50)</f>
        <v>0</v>
      </c>
      <c r="AA50" s="91" cm="1">
        <f t="array" ref="AA50">INDEX(Appendix!$G$4:$J$8,_xlfn.IFS(Y50&lt;55,1,Y50&lt;60,2,Y50&lt;65,3,Y50&lt;70,4,TRUE,5),MATCH(YEAR($F$15),Appendix!$G$3:$L$3,0))</f>
        <v>0</v>
      </c>
      <c r="AB50" s="92">
        <f t="shared" si="0"/>
        <v>0</v>
      </c>
      <c r="AC50" s="89">
        <f t="shared" si="13"/>
        <v>122</v>
      </c>
      <c r="AD50" s="90">
        <f>IF($G50&gt;'Wage Ceilings '!$C$7+SUMIF('Wage Ceilings '!$B$8:'Wage Ceilings '!$B$11,"&lt;="&amp;$G$15,'Wage Ceilings '!$D$8:'Wage Ceilings '!$D$11),'Wage Ceilings '!$C$7+SUMIF('Wage Ceilings '!$B$8:'Wage Ceilings '!$B$11,"&lt;="&amp;$G$15,'Wage Ceilings '!$D$8:'Wage Ceilings '!$D$11),$G50)</f>
        <v>0</v>
      </c>
      <c r="AE50" s="91" cm="1">
        <f t="array" ref="AE50">INDEX(Appendix!$G$4:$J$8,_xlfn.IFS(AC50&lt;55,1,AC50&lt;60,2,AC50&lt;65,3,AC50&lt;70,4,TRUE,5),MATCH(YEAR($F$15),Appendix!$G$3:$L$3,0))</f>
        <v>0</v>
      </c>
      <c r="AF50" s="92">
        <f t="shared" si="1"/>
        <v>0</v>
      </c>
      <c r="AG50" s="89">
        <f t="shared" si="14"/>
        <v>122</v>
      </c>
      <c r="AH50" s="90">
        <f>IF($H50&gt;'Wage Ceilings '!$C$7+SUMIF('Wage Ceilings '!$B$8:'Wage Ceilings '!$B$11,"&lt;="&amp;$H$15,'Wage Ceilings '!$D$8:'Wage Ceilings '!$D$11),'Wage Ceilings '!$C$7+SUMIF('Wage Ceilings '!$B$8:'Wage Ceilings '!$B$11,"&lt;="&amp;$H$15,'Wage Ceilings '!$D$8:'Wage Ceilings '!$D$11),$H50)</f>
        <v>0</v>
      </c>
      <c r="AI50" s="91" cm="1">
        <f t="array" ref="AI50">INDEX(Appendix!$G$4:$J$8,_xlfn.IFS(AG50&lt;55,1,AG50&lt;60,2,AG50&lt;65,3,AG50&lt;70,4,TRUE,5),MATCH(YEAR($F$15),Appendix!$G$3:$L$3,0))</f>
        <v>0</v>
      </c>
      <c r="AJ50" s="92">
        <f t="shared" si="2"/>
        <v>0</v>
      </c>
      <c r="AK50" s="89">
        <f t="shared" si="15"/>
        <v>122</v>
      </c>
      <c r="AL50" s="90">
        <f>IF($I50&gt;'Wage Ceilings '!$C$7+SUMIF('Wage Ceilings '!$B$8:'Wage Ceilings '!$B$11,"&lt;="&amp;$I$15,'Wage Ceilings '!$D$8:'Wage Ceilings '!$D$11),'Wage Ceilings '!$C$7+SUMIF('Wage Ceilings '!$B$8:'Wage Ceilings '!$B$11,"&lt;="&amp;$I$15,'Wage Ceilings '!$D$8:'Wage Ceilings '!$D$11),$I50)</f>
        <v>0</v>
      </c>
      <c r="AM50" s="91" cm="1">
        <f t="array" ref="AM50">INDEX(Appendix!$G$4:$J$8,_xlfn.IFS(AK50&lt;55,1,AK50&lt;60,2,AK50&lt;65,3,AK50&lt;70,4,TRUE,5),MATCH(YEAR($F$15),Appendix!$G$3:$L$3,0))</f>
        <v>0</v>
      </c>
      <c r="AN50" s="92">
        <f t="shared" si="3"/>
        <v>0</v>
      </c>
      <c r="AO50" s="89">
        <f t="shared" si="16"/>
        <v>122</v>
      </c>
      <c r="AP50" s="90">
        <f>IF($J50&gt;'Wage Ceilings '!$C$7+SUMIF('Wage Ceilings '!$B$8:'Wage Ceilings '!$B$11,"&lt;="&amp;$J$15,'Wage Ceilings '!$D$8:'Wage Ceilings '!$D$11),'Wage Ceilings '!$C$7+SUMIF('Wage Ceilings '!$B$8:'Wage Ceilings '!$B$11,"&lt;="&amp;$J$15,'Wage Ceilings '!$D$8:'Wage Ceilings '!$D$11),$J50)</f>
        <v>0</v>
      </c>
      <c r="AQ50" s="91" cm="1">
        <f t="array" ref="AQ50">INDEX(Appendix!$G$4:$J$8,_xlfn.IFS(AO50&lt;55,1,AO50&lt;60,2,AO50&lt;65,3,AO50&lt;70,4,TRUE,5),MATCH(YEAR($F$15),Appendix!$G$3:$L$3,0))</f>
        <v>0</v>
      </c>
      <c r="AR50" s="92">
        <f t="shared" si="4"/>
        <v>0</v>
      </c>
      <c r="AS50" s="89">
        <f t="shared" si="31"/>
        <v>122</v>
      </c>
      <c r="AT50" s="90">
        <f>IF($K50&gt;'Wage Ceilings '!$C$7+SUMIF('Wage Ceilings '!$B$8:'Wage Ceilings '!$B$11,"&lt;="&amp;$K$15,'Wage Ceilings '!$D$8:'Wage Ceilings '!$D$11),'Wage Ceilings '!$C$7+SUMIF('Wage Ceilings '!$B$8:'Wage Ceilings '!$B$11,"&lt;="&amp;$K$15,'Wage Ceilings '!$D$8:'Wage Ceilings '!$D$11),$K50)</f>
        <v>0</v>
      </c>
      <c r="AU50" s="91" cm="1">
        <f t="array" ref="AU50">INDEX(Appendix!$G$4:$J$8,_xlfn.IFS(AS50&lt;55,1,AS50&lt;60,2,AS50&lt;65,3,AS50&lt;70,4,TRUE,5),MATCH(YEAR($F$15),Appendix!$G$3:$L$3,0))</f>
        <v>0</v>
      </c>
      <c r="AV50" s="92">
        <f t="shared" si="5"/>
        <v>0</v>
      </c>
      <c r="AW50" s="89" t="str">
        <f t="shared" si="17"/>
        <v>NA</v>
      </c>
      <c r="AX50" s="92">
        <f>IF(L50&gt;=('Wage Ceilings '!$C$3-SUM(Z50,AD50,AH50,AL50,AP50,AT50,BB50,BF50,BJ50,BN50,BR50,BV50)),('Wage Ceilings '!$C$3-SUM(Z50,AD50,AH50,AL50,AP50,AT50,BB50,BF50,BJ50,BN50,BR50,BV50)),L50)</f>
        <v>0</v>
      </c>
      <c r="AY50" s="91" cm="1">
        <f t="array" ref="AY50">INDEX(Appendix!$G$4:$J$8,_xlfn.IFS(AW50&lt;55,1,AW50&lt;60,2,AW50&lt;65,3,AW50&lt;70,4,TRUE,5),MATCH(YEAR($F$15),Appendix!$G$3:$L$3,0))</f>
        <v>0</v>
      </c>
      <c r="AZ50" s="92">
        <f t="shared" si="6"/>
        <v>0</v>
      </c>
      <c r="BA50" s="89">
        <f t="shared" si="18"/>
        <v>122</v>
      </c>
      <c r="BB50" s="90">
        <f>IF($M50&gt;'Wage Ceilings '!$C$7+SUMIF('Wage Ceilings '!$B$8:'Wage Ceilings '!$B$11,"&lt;="&amp;$M$15,'Wage Ceilings '!$D$8:'Wage Ceilings '!$D$11),'Wage Ceilings '!$C$7+SUMIF('Wage Ceilings '!$B$8:'Wage Ceilings '!$B$11,"&lt;="&amp;$M$15,'Wage Ceilings '!$D$8:'Wage Ceilings '!$D$11),$M50)</f>
        <v>0</v>
      </c>
      <c r="BC50" s="91" cm="1">
        <f t="array" ref="BC50">INDEX(Appendix!$G$4:$J$8,_xlfn.IFS(BA50&lt;55,1,BA50&lt;60,2,BA50&lt;65,3,BA50&lt;70,4,TRUE,5),MATCH(YEAR($F$15),Appendix!$G$3:$L$3,0))</f>
        <v>0</v>
      </c>
      <c r="BD50" s="92">
        <f t="shared" si="19"/>
        <v>0</v>
      </c>
      <c r="BE50" s="89">
        <f t="shared" si="20"/>
        <v>122</v>
      </c>
      <c r="BF50" s="90">
        <f>IF($N50&gt;'Wage Ceilings '!$C$7+SUMIF('Wage Ceilings '!$B$8:'Wage Ceilings '!$B$11,"&lt;="&amp;$N$15,'Wage Ceilings '!$D$8:'Wage Ceilings '!$D$11),'Wage Ceilings '!$C$7+SUMIF('Wage Ceilings '!$B$8:'Wage Ceilings '!$B$11,"&lt;="&amp;$N$15,'Wage Ceilings '!$D$8:'Wage Ceilings '!$D$11),$N50)</f>
        <v>0</v>
      </c>
      <c r="BG50" s="91" cm="1">
        <f t="array" ref="BG50">INDEX(Appendix!$G$4:$J$8,_xlfn.IFS(BE50&lt;55,1,BE50&lt;60,2,BE50&lt;65,3,BE50&lt;70,4,TRUE,5),MATCH(YEAR($F$15),Appendix!$G$3:$L$3,0))</f>
        <v>0</v>
      </c>
      <c r="BH50" s="92">
        <f t="shared" si="7"/>
        <v>0</v>
      </c>
      <c r="BI50" s="89">
        <f t="shared" si="21"/>
        <v>122</v>
      </c>
      <c r="BJ50" s="90">
        <f>IF($O50&gt;'Wage Ceilings '!$C$7+SUMIF('Wage Ceilings '!$B$8:'Wage Ceilings '!$B$11,"&lt;="&amp;$O$15,'Wage Ceilings '!$D$8:'Wage Ceilings '!$D$11),'Wage Ceilings '!$C$7+SUMIF('Wage Ceilings '!$B$8:'Wage Ceilings '!$B$11,"&lt;="&amp;$O$15,'Wage Ceilings '!$D$8:'Wage Ceilings '!$D$11),$O50)</f>
        <v>0</v>
      </c>
      <c r="BK50" s="91" cm="1">
        <f t="array" ref="BK50">INDEX(Appendix!$G$4:$J$8,_xlfn.IFS(BI50&lt;55,1,BI50&lt;60,2,BI50&lt;65,3,BI50&lt;70,4,TRUE,5),MATCH(YEAR($F$15),Appendix!$G$3:$L$3,0))</f>
        <v>0</v>
      </c>
      <c r="BL50" s="92">
        <f t="shared" si="8"/>
        <v>0</v>
      </c>
      <c r="BM50" s="89">
        <f t="shared" si="22"/>
        <v>122</v>
      </c>
      <c r="BN50" s="90">
        <f>IF($P50&gt;'Wage Ceilings '!$C$7+SUMIF('Wage Ceilings '!$B$8:'Wage Ceilings '!$B$11,"&lt;="&amp;$P$15,'Wage Ceilings '!$D$8:'Wage Ceilings '!$D$11),'Wage Ceilings '!$C$7+SUMIF('Wage Ceilings '!$B$8:'Wage Ceilings '!$B$11,"&lt;="&amp;$P$15,'Wage Ceilings '!$D$8:'Wage Ceilings '!$D$11),$P50)</f>
        <v>0</v>
      </c>
      <c r="BO50" s="91" cm="1">
        <f t="array" ref="BO50">INDEX(Appendix!$G$4:$J$8,_xlfn.IFS(BM50&lt;55,1,BM50&lt;60,2,BM50&lt;65,3,BM50&lt;70,4,TRUE,5),MATCH(YEAR($F$15),Appendix!$G$3:$L$3,0))</f>
        <v>0</v>
      </c>
      <c r="BP50" s="92">
        <f t="shared" si="9"/>
        <v>0</v>
      </c>
      <c r="BQ50" s="89">
        <f t="shared" si="23"/>
        <v>122</v>
      </c>
      <c r="BR50" s="90">
        <f>IF($Q50&gt;'Wage Ceilings '!$C$7+SUMIF('Wage Ceilings '!$B$8:'Wage Ceilings '!$B$11,"&lt;="&amp;$Q$15,'Wage Ceilings '!$D$8:'Wage Ceilings '!$D$11),'Wage Ceilings '!$C$7+SUMIF('Wage Ceilings '!$B$8:'Wage Ceilings '!$B$11,"&lt;="&amp;$Q$15,'Wage Ceilings '!$D$8:'Wage Ceilings '!$D$11),$Q50)</f>
        <v>0</v>
      </c>
      <c r="BS50" s="91" cm="1">
        <f t="array" ref="BS50">INDEX(Appendix!$G$4:$J$8,_xlfn.IFS(BQ50&lt;55,1,BQ50&lt;60,2,BQ50&lt;65,3,BQ50&lt;70,4,TRUE,5),MATCH(YEAR($F$15),Appendix!$G$3:$L$3,0))</f>
        <v>0</v>
      </c>
      <c r="BT50" s="92">
        <f t="shared" si="10"/>
        <v>0</v>
      </c>
      <c r="BU50" s="89">
        <f t="shared" si="24"/>
        <v>122</v>
      </c>
      <c r="BV50" s="90">
        <f>IF($R50&gt;'Wage Ceilings '!$C$7+SUMIF('Wage Ceilings '!$B$8:'Wage Ceilings '!$B$11,"&lt;="&amp;$R$15,'Wage Ceilings '!$D$8:'Wage Ceilings '!$D$11),'Wage Ceilings '!$C$7+SUMIF('Wage Ceilings '!$B$8:'Wage Ceilings '!$B$11,"&lt;="&amp;$R$15,'Wage Ceilings '!$D$8:'Wage Ceilings '!$D$11),$R50)</f>
        <v>0</v>
      </c>
      <c r="BW50" s="91" cm="1">
        <f t="array" ref="BW50">INDEX(Appendix!$G$4:$J$8,_xlfn.IFS(BU50&lt;55,1,BU50&lt;60,2,BU50&lt;65,3,BU50&lt;70,4,TRUE,5),MATCH(YEAR($F$15),Appendix!$G$3:$L$3,0))</f>
        <v>0</v>
      </c>
      <c r="BX50" s="92">
        <f t="shared" si="11"/>
        <v>0</v>
      </c>
      <c r="BY50" s="89" t="str">
        <f t="shared" si="25"/>
        <v>NA</v>
      </c>
      <c r="BZ50" s="92">
        <f>IF(S50&gt;=('Wage Ceilings '!$C$3-SUM(Z50,AD50,AH50,AL50,AP50,AX50,AT50,BB50,BF50,BJ50,BN50,BR50,BV50)),('Wage Ceilings '!$C$3-SUM(Z50,AD50,AH50,AL50,AP50,AX50,AT50,BB50,BF50,BJ50,BN50,BR50,BV50)),S50)</f>
        <v>0</v>
      </c>
      <c r="CA50" s="91" cm="1">
        <f t="array" ref="CA50">INDEX(Appendix!$G$4:$J$8,_xlfn.IFS(BY50&lt;55,1,BY50&lt;60,2,BY50&lt;65,3,BY50&lt;70,4,TRUE,5),MATCH(YEAR($F$15),Appendix!$G$3:$L$3,0))</f>
        <v>0</v>
      </c>
      <c r="CB50" s="92">
        <f t="shared" si="32"/>
        <v>0</v>
      </c>
      <c r="CC50" s="99"/>
    </row>
    <row r="51" spans="1:81" x14ac:dyDescent="0.2">
      <c r="A51" s="64" t="s">
        <v>51</v>
      </c>
      <c r="B51" s="65"/>
      <c r="C51" s="65"/>
      <c r="D51" s="66"/>
      <c r="E51" s="66"/>
      <c r="F51" s="67"/>
      <c r="G51" s="67"/>
      <c r="H51" s="67"/>
      <c r="I51" s="67"/>
      <c r="J51" s="67"/>
      <c r="K51" s="67"/>
      <c r="L51" s="67"/>
      <c r="M51" s="67"/>
      <c r="N51" s="67"/>
      <c r="O51" s="67"/>
      <c r="P51" s="67"/>
      <c r="Q51" s="67"/>
      <c r="R51" s="67"/>
      <c r="S51" s="67"/>
      <c r="T51" s="57">
        <f t="shared" si="26"/>
        <v>0</v>
      </c>
      <c r="U51" s="57">
        <f t="shared" si="27"/>
        <v>0</v>
      </c>
      <c r="V51" s="58">
        <f t="shared" si="28"/>
        <v>0</v>
      </c>
      <c r="W51" s="58">
        <f t="shared" si="29"/>
        <v>0</v>
      </c>
      <c r="X51" s="58">
        <f t="shared" si="30"/>
        <v>0</v>
      </c>
      <c r="Y51" s="89">
        <f t="shared" si="12"/>
        <v>121</v>
      </c>
      <c r="Z51" s="90">
        <f>IF($F51&gt;'Wage Ceilings '!$C$7+SUMIF('Wage Ceilings '!$B$8:'Wage Ceilings '!$B$11,"&lt;="&amp;$F$15,'Wage Ceilings '!$D$8:'Wage Ceilings '!$D$11),'Wage Ceilings '!$C$7+SUMIF('Wage Ceilings '!$B$8:'Wage Ceilings '!$B$11,"&lt;="&amp;$F$15,'Wage Ceilings '!$D$8:'Wage Ceilings '!$D$11),$F51)</f>
        <v>0</v>
      </c>
      <c r="AA51" s="91" cm="1">
        <f t="array" ref="AA51">INDEX(Appendix!$G$4:$J$8,_xlfn.IFS(Y51&lt;55,1,Y51&lt;60,2,Y51&lt;65,3,Y51&lt;70,4,TRUE,5),MATCH(YEAR($F$15),Appendix!$G$3:$L$3,0))</f>
        <v>0</v>
      </c>
      <c r="AB51" s="92">
        <f t="shared" si="0"/>
        <v>0</v>
      </c>
      <c r="AC51" s="89">
        <f t="shared" si="13"/>
        <v>122</v>
      </c>
      <c r="AD51" s="90">
        <f>IF($G51&gt;'Wage Ceilings '!$C$7+SUMIF('Wage Ceilings '!$B$8:'Wage Ceilings '!$B$11,"&lt;="&amp;$G$15,'Wage Ceilings '!$D$8:'Wage Ceilings '!$D$11),'Wage Ceilings '!$C$7+SUMIF('Wage Ceilings '!$B$8:'Wage Ceilings '!$B$11,"&lt;="&amp;$G$15,'Wage Ceilings '!$D$8:'Wage Ceilings '!$D$11),$G51)</f>
        <v>0</v>
      </c>
      <c r="AE51" s="91" cm="1">
        <f t="array" ref="AE51">INDEX(Appendix!$G$4:$J$8,_xlfn.IFS(AC51&lt;55,1,AC51&lt;60,2,AC51&lt;65,3,AC51&lt;70,4,TRUE,5),MATCH(YEAR($F$15),Appendix!$G$3:$L$3,0))</f>
        <v>0</v>
      </c>
      <c r="AF51" s="92">
        <f t="shared" si="1"/>
        <v>0</v>
      </c>
      <c r="AG51" s="89">
        <f t="shared" si="14"/>
        <v>122</v>
      </c>
      <c r="AH51" s="90">
        <f>IF($H51&gt;'Wage Ceilings '!$C$7+SUMIF('Wage Ceilings '!$B$8:'Wage Ceilings '!$B$11,"&lt;="&amp;$H$15,'Wage Ceilings '!$D$8:'Wage Ceilings '!$D$11),'Wage Ceilings '!$C$7+SUMIF('Wage Ceilings '!$B$8:'Wage Ceilings '!$B$11,"&lt;="&amp;$H$15,'Wage Ceilings '!$D$8:'Wage Ceilings '!$D$11),$H51)</f>
        <v>0</v>
      </c>
      <c r="AI51" s="91" cm="1">
        <f t="array" ref="AI51">INDEX(Appendix!$G$4:$J$8,_xlfn.IFS(AG51&lt;55,1,AG51&lt;60,2,AG51&lt;65,3,AG51&lt;70,4,TRUE,5),MATCH(YEAR($F$15),Appendix!$G$3:$L$3,0))</f>
        <v>0</v>
      </c>
      <c r="AJ51" s="92">
        <f t="shared" si="2"/>
        <v>0</v>
      </c>
      <c r="AK51" s="89">
        <f t="shared" si="15"/>
        <v>122</v>
      </c>
      <c r="AL51" s="90">
        <f>IF($I51&gt;'Wage Ceilings '!$C$7+SUMIF('Wage Ceilings '!$B$8:'Wage Ceilings '!$B$11,"&lt;="&amp;$I$15,'Wage Ceilings '!$D$8:'Wage Ceilings '!$D$11),'Wage Ceilings '!$C$7+SUMIF('Wage Ceilings '!$B$8:'Wage Ceilings '!$B$11,"&lt;="&amp;$I$15,'Wage Ceilings '!$D$8:'Wage Ceilings '!$D$11),$I51)</f>
        <v>0</v>
      </c>
      <c r="AM51" s="91" cm="1">
        <f t="array" ref="AM51">INDEX(Appendix!$G$4:$J$8,_xlfn.IFS(AK51&lt;55,1,AK51&lt;60,2,AK51&lt;65,3,AK51&lt;70,4,TRUE,5),MATCH(YEAR($F$15),Appendix!$G$3:$L$3,0))</f>
        <v>0</v>
      </c>
      <c r="AN51" s="92">
        <f t="shared" si="3"/>
        <v>0</v>
      </c>
      <c r="AO51" s="89">
        <f t="shared" si="16"/>
        <v>122</v>
      </c>
      <c r="AP51" s="90">
        <f>IF($J51&gt;'Wage Ceilings '!$C$7+SUMIF('Wage Ceilings '!$B$8:'Wage Ceilings '!$B$11,"&lt;="&amp;$J$15,'Wage Ceilings '!$D$8:'Wage Ceilings '!$D$11),'Wage Ceilings '!$C$7+SUMIF('Wage Ceilings '!$B$8:'Wage Ceilings '!$B$11,"&lt;="&amp;$J$15,'Wage Ceilings '!$D$8:'Wage Ceilings '!$D$11),$J51)</f>
        <v>0</v>
      </c>
      <c r="AQ51" s="91" cm="1">
        <f t="array" ref="AQ51">INDEX(Appendix!$G$4:$J$8,_xlfn.IFS(AO51&lt;55,1,AO51&lt;60,2,AO51&lt;65,3,AO51&lt;70,4,TRUE,5),MATCH(YEAR($F$15),Appendix!$G$3:$L$3,0))</f>
        <v>0</v>
      </c>
      <c r="AR51" s="92">
        <f t="shared" si="4"/>
        <v>0</v>
      </c>
      <c r="AS51" s="89">
        <f t="shared" si="31"/>
        <v>122</v>
      </c>
      <c r="AT51" s="90">
        <f>IF($K51&gt;'Wage Ceilings '!$C$7+SUMIF('Wage Ceilings '!$B$8:'Wage Ceilings '!$B$11,"&lt;="&amp;$K$15,'Wage Ceilings '!$D$8:'Wage Ceilings '!$D$11),'Wage Ceilings '!$C$7+SUMIF('Wage Ceilings '!$B$8:'Wage Ceilings '!$B$11,"&lt;="&amp;$K$15,'Wage Ceilings '!$D$8:'Wage Ceilings '!$D$11),$K51)</f>
        <v>0</v>
      </c>
      <c r="AU51" s="91" cm="1">
        <f t="array" ref="AU51">INDEX(Appendix!$G$4:$J$8,_xlfn.IFS(AS51&lt;55,1,AS51&lt;60,2,AS51&lt;65,3,AS51&lt;70,4,TRUE,5),MATCH(YEAR($F$15),Appendix!$G$3:$L$3,0))</f>
        <v>0</v>
      </c>
      <c r="AV51" s="92">
        <f t="shared" si="5"/>
        <v>0</v>
      </c>
      <c r="AW51" s="89" t="str">
        <f t="shared" si="17"/>
        <v>NA</v>
      </c>
      <c r="AX51" s="92">
        <f>IF(L51&gt;=('Wage Ceilings '!$C$3-SUM(Z51,AD51,AH51,AL51,AP51,AT51,BB51,BF51,BJ51,BN51,BR51,BV51)),('Wage Ceilings '!$C$3-SUM(Z51,AD51,AH51,AL51,AP51,AT51,BB51,BF51,BJ51,BN51,BR51,BV51)),L51)</f>
        <v>0</v>
      </c>
      <c r="AY51" s="91" cm="1">
        <f t="array" ref="AY51">INDEX(Appendix!$G$4:$J$8,_xlfn.IFS(AW51&lt;55,1,AW51&lt;60,2,AW51&lt;65,3,AW51&lt;70,4,TRUE,5),MATCH(YEAR($F$15),Appendix!$G$3:$L$3,0))</f>
        <v>0</v>
      </c>
      <c r="AZ51" s="92">
        <f t="shared" si="6"/>
        <v>0</v>
      </c>
      <c r="BA51" s="89">
        <f t="shared" si="18"/>
        <v>122</v>
      </c>
      <c r="BB51" s="90">
        <f>IF($M51&gt;'Wage Ceilings '!$C$7+SUMIF('Wage Ceilings '!$B$8:'Wage Ceilings '!$B$11,"&lt;="&amp;$M$15,'Wage Ceilings '!$D$8:'Wage Ceilings '!$D$11),'Wage Ceilings '!$C$7+SUMIF('Wage Ceilings '!$B$8:'Wage Ceilings '!$B$11,"&lt;="&amp;$M$15,'Wage Ceilings '!$D$8:'Wage Ceilings '!$D$11),$M51)</f>
        <v>0</v>
      </c>
      <c r="BC51" s="91" cm="1">
        <f t="array" ref="BC51">INDEX(Appendix!$G$4:$J$8,_xlfn.IFS(BA51&lt;55,1,BA51&lt;60,2,BA51&lt;65,3,BA51&lt;70,4,TRUE,5),MATCH(YEAR($F$15),Appendix!$G$3:$L$3,0))</f>
        <v>0</v>
      </c>
      <c r="BD51" s="92">
        <f t="shared" si="19"/>
        <v>0</v>
      </c>
      <c r="BE51" s="89">
        <f t="shared" si="20"/>
        <v>122</v>
      </c>
      <c r="BF51" s="90">
        <f>IF($N51&gt;'Wage Ceilings '!$C$7+SUMIF('Wage Ceilings '!$B$8:'Wage Ceilings '!$B$11,"&lt;="&amp;$N$15,'Wage Ceilings '!$D$8:'Wage Ceilings '!$D$11),'Wage Ceilings '!$C$7+SUMIF('Wage Ceilings '!$B$8:'Wage Ceilings '!$B$11,"&lt;="&amp;$N$15,'Wage Ceilings '!$D$8:'Wage Ceilings '!$D$11),$N51)</f>
        <v>0</v>
      </c>
      <c r="BG51" s="91" cm="1">
        <f t="array" ref="BG51">INDEX(Appendix!$G$4:$J$8,_xlfn.IFS(BE51&lt;55,1,BE51&lt;60,2,BE51&lt;65,3,BE51&lt;70,4,TRUE,5),MATCH(YEAR($F$15),Appendix!$G$3:$L$3,0))</f>
        <v>0</v>
      </c>
      <c r="BH51" s="92">
        <f t="shared" si="7"/>
        <v>0</v>
      </c>
      <c r="BI51" s="89">
        <f t="shared" si="21"/>
        <v>122</v>
      </c>
      <c r="BJ51" s="90">
        <f>IF($O51&gt;'Wage Ceilings '!$C$7+SUMIF('Wage Ceilings '!$B$8:'Wage Ceilings '!$B$11,"&lt;="&amp;$O$15,'Wage Ceilings '!$D$8:'Wage Ceilings '!$D$11),'Wage Ceilings '!$C$7+SUMIF('Wage Ceilings '!$B$8:'Wage Ceilings '!$B$11,"&lt;="&amp;$O$15,'Wage Ceilings '!$D$8:'Wage Ceilings '!$D$11),$O51)</f>
        <v>0</v>
      </c>
      <c r="BK51" s="91" cm="1">
        <f t="array" ref="BK51">INDEX(Appendix!$G$4:$J$8,_xlfn.IFS(BI51&lt;55,1,BI51&lt;60,2,BI51&lt;65,3,BI51&lt;70,4,TRUE,5),MATCH(YEAR($F$15),Appendix!$G$3:$L$3,0))</f>
        <v>0</v>
      </c>
      <c r="BL51" s="92">
        <f t="shared" si="8"/>
        <v>0</v>
      </c>
      <c r="BM51" s="89">
        <f t="shared" si="22"/>
        <v>122</v>
      </c>
      <c r="BN51" s="90">
        <f>IF($P51&gt;'Wage Ceilings '!$C$7+SUMIF('Wage Ceilings '!$B$8:'Wage Ceilings '!$B$11,"&lt;="&amp;$P$15,'Wage Ceilings '!$D$8:'Wage Ceilings '!$D$11),'Wage Ceilings '!$C$7+SUMIF('Wage Ceilings '!$B$8:'Wage Ceilings '!$B$11,"&lt;="&amp;$P$15,'Wage Ceilings '!$D$8:'Wage Ceilings '!$D$11),$P51)</f>
        <v>0</v>
      </c>
      <c r="BO51" s="91" cm="1">
        <f t="array" ref="BO51">INDEX(Appendix!$G$4:$J$8,_xlfn.IFS(BM51&lt;55,1,BM51&lt;60,2,BM51&lt;65,3,BM51&lt;70,4,TRUE,5),MATCH(YEAR($F$15),Appendix!$G$3:$L$3,0))</f>
        <v>0</v>
      </c>
      <c r="BP51" s="92">
        <f t="shared" si="9"/>
        <v>0</v>
      </c>
      <c r="BQ51" s="89">
        <f t="shared" si="23"/>
        <v>122</v>
      </c>
      <c r="BR51" s="90">
        <f>IF($Q51&gt;'Wage Ceilings '!$C$7+SUMIF('Wage Ceilings '!$B$8:'Wage Ceilings '!$B$11,"&lt;="&amp;$Q$15,'Wage Ceilings '!$D$8:'Wage Ceilings '!$D$11),'Wage Ceilings '!$C$7+SUMIF('Wage Ceilings '!$B$8:'Wage Ceilings '!$B$11,"&lt;="&amp;$Q$15,'Wage Ceilings '!$D$8:'Wage Ceilings '!$D$11),$Q51)</f>
        <v>0</v>
      </c>
      <c r="BS51" s="91" cm="1">
        <f t="array" ref="BS51">INDEX(Appendix!$G$4:$J$8,_xlfn.IFS(BQ51&lt;55,1,BQ51&lt;60,2,BQ51&lt;65,3,BQ51&lt;70,4,TRUE,5),MATCH(YEAR($F$15),Appendix!$G$3:$L$3,0))</f>
        <v>0</v>
      </c>
      <c r="BT51" s="92">
        <f t="shared" si="10"/>
        <v>0</v>
      </c>
      <c r="BU51" s="89">
        <f t="shared" si="24"/>
        <v>122</v>
      </c>
      <c r="BV51" s="90">
        <f>IF($R51&gt;'Wage Ceilings '!$C$7+SUMIF('Wage Ceilings '!$B$8:'Wage Ceilings '!$B$11,"&lt;="&amp;$R$15,'Wage Ceilings '!$D$8:'Wage Ceilings '!$D$11),'Wage Ceilings '!$C$7+SUMIF('Wage Ceilings '!$B$8:'Wage Ceilings '!$B$11,"&lt;="&amp;$R$15,'Wage Ceilings '!$D$8:'Wage Ceilings '!$D$11),$R51)</f>
        <v>0</v>
      </c>
      <c r="BW51" s="91" cm="1">
        <f t="array" ref="BW51">INDEX(Appendix!$G$4:$J$8,_xlfn.IFS(BU51&lt;55,1,BU51&lt;60,2,BU51&lt;65,3,BU51&lt;70,4,TRUE,5),MATCH(YEAR($F$15),Appendix!$G$3:$L$3,0))</f>
        <v>0</v>
      </c>
      <c r="BX51" s="92">
        <f t="shared" si="11"/>
        <v>0</v>
      </c>
      <c r="BY51" s="89" t="str">
        <f t="shared" si="25"/>
        <v>NA</v>
      </c>
      <c r="BZ51" s="92">
        <f>IF(S51&gt;=('Wage Ceilings '!$C$3-SUM(Z51,AD51,AH51,AL51,AP51,AX51,AT51,BB51,BF51,BJ51,BN51,BR51,BV51)),('Wage Ceilings '!$C$3-SUM(Z51,AD51,AH51,AL51,AP51,AX51,AT51,BB51,BF51,BJ51,BN51,BR51,BV51)),S51)</f>
        <v>0</v>
      </c>
      <c r="CA51" s="91" cm="1">
        <f t="array" ref="CA51">INDEX(Appendix!$G$4:$J$8,_xlfn.IFS(BY51&lt;55,1,BY51&lt;60,2,BY51&lt;65,3,BY51&lt;70,4,TRUE,5),MATCH(YEAR($F$15),Appendix!$G$3:$L$3,0))</f>
        <v>0</v>
      </c>
      <c r="CB51" s="92">
        <f t="shared" si="32"/>
        <v>0</v>
      </c>
      <c r="CC51" s="99"/>
    </row>
    <row r="52" spans="1:81" x14ac:dyDescent="0.2">
      <c r="A52" s="64" t="s">
        <v>52</v>
      </c>
      <c r="B52" s="65"/>
      <c r="C52" s="65"/>
      <c r="D52" s="66"/>
      <c r="E52" s="66"/>
      <c r="F52" s="67"/>
      <c r="G52" s="67"/>
      <c r="H52" s="67"/>
      <c r="I52" s="67"/>
      <c r="J52" s="67"/>
      <c r="K52" s="67"/>
      <c r="L52" s="67"/>
      <c r="M52" s="67"/>
      <c r="N52" s="67"/>
      <c r="O52" s="67"/>
      <c r="P52" s="67"/>
      <c r="Q52" s="67"/>
      <c r="R52" s="67"/>
      <c r="S52" s="67"/>
      <c r="T52" s="57">
        <f t="shared" si="26"/>
        <v>0</v>
      </c>
      <c r="U52" s="57">
        <f t="shared" si="27"/>
        <v>0</v>
      </c>
      <c r="V52" s="58">
        <f t="shared" si="28"/>
        <v>0</v>
      </c>
      <c r="W52" s="58">
        <f t="shared" si="29"/>
        <v>0</v>
      </c>
      <c r="X52" s="58">
        <f t="shared" si="30"/>
        <v>0</v>
      </c>
      <c r="Y52" s="89">
        <f t="shared" si="12"/>
        <v>121</v>
      </c>
      <c r="Z52" s="90">
        <f>IF($F52&gt;'Wage Ceilings '!$C$7+SUMIF('Wage Ceilings '!$B$8:'Wage Ceilings '!$B$11,"&lt;="&amp;$F$15,'Wage Ceilings '!$D$8:'Wage Ceilings '!$D$11),'Wage Ceilings '!$C$7+SUMIF('Wage Ceilings '!$B$8:'Wage Ceilings '!$B$11,"&lt;="&amp;$F$15,'Wage Ceilings '!$D$8:'Wage Ceilings '!$D$11),$F52)</f>
        <v>0</v>
      </c>
      <c r="AA52" s="91" cm="1">
        <f t="array" ref="AA52">INDEX(Appendix!$G$4:$J$8,_xlfn.IFS(Y52&lt;55,1,Y52&lt;60,2,Y52&lt;65,3,Y52&lt;70,4,TRUE,5),MATCH(YEAR($F$15),Appendix!$G$3:$L$3,0))</f>
        <v>0</v>
      </c>
      <c r="AB52" s="92">
        <f t="shared" si="0"/>
        <v>0</v>
      </c>
      <c r="AC52" s="89">
        <f t="shared" si="13"/>
        <v>122</v>
      </c>
      <c r="AD52" s="90">
        <f>IF($G52&gt;'Wage Ceilings '!$C$7+SUMIF('Wage Ceilings '!$B$8:'Wage Ceilings '!$B$11,"&lt;="&amp;$G$15,'Wage Ceilings '!$D$8:'Wage Ceilings '!$D$11),'Wage Ceilings '!$C$7+SUMIF('Wage Ceilings '!$B$8:'Wage Ceilings '!$B$11,"&lt;="&amp;$G$15,'Wage Ceilings '!$D$8:'Wage Ceilings '!$D$11),$G52)</f>
        <v>0</v>
      </c>
      <c r="AE52" s="91" cm="1">
        <f t="array" ref="AE52">INDEX(Appendix!$G$4:$J$8,_xlfn.IFS(AC52&lt;55,1,AC52&lt;60,2,AC52&lt;65,3,AC52&lt;70,4,TRUE,5),MATCH(YEAR($F$15),Appendix!$G$3:$L$3,0))</f>
        <v>0</v>
      </c>
      <c r="AF52" s="92">
        <f t="shared" si="1"/>
        <v>0</v>
      </c>
      <c r="AG52" s="89">
        <f t="shared" si="14"/>
        <v>122</v>
      </c>
      <c r="AH52" s="90">
        <f>IF($H52&gt;'Wage Ceilings '!$C$7+SUMIF('Wage Ceilings '!$B$8:'Wage Ceilings '!$B$11,"&lt;="&amp;$H$15,'Wage Ceilings '!$D$8:'Wage Ceilings '!$D$11),'Wage Ceilings '!$C$7+SUMIF('Wage Ceilings '!$B$8:'Wage Ceilings '!$B$11,"&lt;="&amp;$H$15,'Wage Ceilings '!$D$8:'Wage Ceilings '!$D$11),$H52)</f>
        <v>0</v>
      </c>
      <c r="AI52" s="91" cm="1">
        <f t="array" ref="AI52">INDEX(Appendix!$G$4:$J$8,_xlfn.IFS(AG52&lt;55,1,AG52&lt;60,2,AG52&lt;65,3,AG52&lt;70,4,TRUE,5),MATCH(YEAR($F$15),Appendix!$G$3:$L$3,0))</f>
        <v>0</v>
      </c>
      <c r="AJ52" s="92">
        <f t="shared" si="2"/>
        <v>0</v>
      </c>
      <c r="AK52" s="89">
        <f t="shared" si="15"/>
        <v>122</v>
      </c>
      <c r="AL52" s="90">
        <f>IF($I52&gt;'Wage Ceilings '!$C$7+SUMIF('Wage Ceilings '!$B$8:'Wage Ceilings '!$B$11,"&lt;="&amp;$I$15,'Wage Ceilings '!$D$8:'Wage Ceilings '!$D$11),'Wage Ceilings '!$C$7+SUMIF('Wage Ceilings '!$B$8:'Wage Ceilings '!$B$11,"&lt;="&amp;$I$15,'Wage Ceilings '!$D$8:'Wage Ceilings '!$D$11),$I52)</f>
        <v>0</v>
      </c>
      <c r="AM52" s="91" cm="1">
        <f t="array" ref="AM52">INDEX(Appendix!$G$4:$J$8,_xlfn.IFS(AK52&lt;55,1,AK52&lt;60,2,AK52&lt;65,3,AK52&lt;70,4,TRUE,5),MATCH(YEAR($F$15),Appendix!$G$3:$L$3,0))</f>
        <v>0</v>
      </c>
      <c r="AN52" s="92">
        <f t="shared" si="3"/>
        <v>0</v>
      </c>
      <c r="AO52" s="89">
        <f t="shared" si="16"/>
        <v>122</v>
      </c>
      <c r="AP52" s="90">
        <f>IF($J52&gt;'Wage Ceilings '!$C$7+SUMIF('Wage Ceilings '!$B$8:'Wage Ceilings '!$B$11,"&lt;="&amp;$J$15,'Wage Ceilings '!$D$8:'Wage Ceilings '!$D$11),'Wage Ceilings '!$C$7+SUMIF('Wage Ceilings '!$B$8:'Wage Ceilings '!$B$11,"&lt;="&amp;$J$15,'Wage Ceilings '!$D$8:'Wage Ceilings '!$D$11),$J52)</f>
        <v>0</v>
      </c>
      <c r="AQ52" s="91" cm="1">
        <f t="array" ref="AQ52">INDEX(Appendix!$G$4:$J$8,_xlfn.IFS(AO52&lt;55,1,AO52&lt;60,2,AO52&lt;65,3,AO52&lt;70,4,TRUE,5),MATCH(YEAR($F$15),Appendix!$G$3:$L$3,0))</f>
        <v>0</v>
      </c>
      <c r="AR52" s="92">
        <f t="shared" si="4"/>
        <v>0</v>
      </c>
      <c r="AS52" s="89">
        <f t="shared" si="31"/>
        <v>122</v>
      </c>
      <c r="AT52" s="90">
        <f>IF($K52&gt;'Wage Ceilings '!$C$7+SUMIF('Wage Ceilings '!$B$8:'Wage Ceilings '!$B$11,"&lt;="&amp;$K$15,'Wage Ceilings '!$D$8:'Wage Ceilings '!$D$11),'Wage Ceilings '!$C$7+SUMIF('Wage Ceilings '!$B$8:'Wage Ceilings '!$B$11,"&lt;="&amp;$K$15,'Wage Ceilings '!$D$8:'Wage Ceilings '!$D$11),$K52)</f>
        <v>0</v>
      </c>
      <c r="AU52" s="91" cm="1">
        <f t="array" ref="AU52">INDEX(Appendix!$G$4:$J$8,_xlfn.IFS(AS52&lt;55,1,AS52&lt;60,2,AS52&lt;65,3,AS52&lt;70,4,TRUE,5),MATCH(YEAR($F$15),Appendix!$G$3:$L$3,0))</f>
        <v>0</v>
      </c>
      <c r="AV52" s="92">
        <f t="shared" si="5"/>
        <v>0</v>
      </c>
      <c r="AW52" s="89" t="str">
        <f t="shared" si="17"/>
        <v>NA</v>
      </c>
      <c r="AX52" s="92">
        <f>IF(L52&gt;=('Wage Ceilings '!$C$3-SUM(Z52,AD52,AH52,AL52,AP52,AT52,BB52,BF52,BJ52,BN52,BR52,BV52)),('Wage Ceilings '!$C$3-SUM(Z52,AD52,AH52,AL52,AP52,AT52,BB52,BF52,BJ52,BN52,BR52,BV52)),L52)</f>
        <v>0</v>
      </c>
      <c r="AY52" s="91" cm="1">
        <f t="array" ref="AY52">INDEX(Appendix!$G$4:$J$8,_xlfn.IFS(AW52&lt;55,1,AW52&lt;60,2,AW52&lt;65,3,AW52&lt;70,4,TRUE,5),MATCH(YEAR($F$15),Appendix!$G$3:$L$3,0))</f>
        <v>0</v>
      </c>
      <c r="AZ52" s="92">
        <f t="shared" si="6"/>
        <v>0</v>
      </c>
      <c r="BA52" s="89">
        <f t="shared" si="18"/>
        <v>122</v>
      </c>
      <c r="BB52" s="90">
        <f>IF($M52&gt;'Wage Ceilings '!$C$7+SUMIF('Wage Ceilings '!$B$8:'Wage Ceilings '!$B$11,"&lt;="&amp;$M$15,'Wage Ceilings '!$D$8:'Wage Ceilings '!$D$11),'Wage Ceilings '!$C$7+SUMIF('Wage Ceilings '!$B$8:'Wage Ceilings '!$B$11,"&lt;="&amp;$M$15,'Wage Ceilings '!$D$8:'Wage Ceilings '!$D$11),$M52)</f>
        <v>0</v>
      </c>
      <c r="BC52" s="91" cm="1">
        <f t="array" ref="BC52">INDEX(Appendix!$G$4:$J$8,_xlfn.IFS(BA52&lt;55,1,BA52&lt;60,2,BA52&lt;65,3,BA52&lt;70,4,TRUE,5),MATCH(YEAR($F$15),Appendix!$G$3:$L$3,0))</f>
        <v>0</v>
      </c>
      <c r="BD52" s="92">
        <f t="shared" si="19"/>
        <v>0</v>
      </c>
      <c r="BE52" s="89">
        <f t="shared" si="20"/>
        <v>122</v>
      </c>
      <c r="BF52" s="90">
        <f>IF($N52&gt;'Wage Ceilings '!$C$7+SUMIF('Wage Ceilings '!$B$8:'Wage Ceilings '!$B$11,"&lt;="&amp;$N$15,'Wage Ceilings '!$D$8:'Wage Ceilings '!$D$11),'Wage Ceilings '!$C$7+SUMIF('Wage Ceilings '!$B$8:'Wage Ceilings '!$B$11,"&lt;="&amp;$N$15,'Wage Ceilings '!$D$8:'Wage Ceilings '!$D$11),$N52)</f>
        <v>0</v>
      </c>
      <c r="BG52" s="91" cm="1">
        <f t="array" ref="BG52">INDEX(Appendix!$G$4:$J$8,_xlfn.IFS(BE52&lt;55,1,BE52&lt;60,2,BE52&lt;65,3,BE52&lt;70,4,TRUE,5),MATCH(YEAR($F$15),Appendix!$G$3:$L$3,0))</f>
        <v>0</v>
      </c>
      <c r="BH52" s="92">
        <f t="shared" si="7"/>
        <v>0</v>
      </c>
      <c r="BI52" s="89">
        <f t="shared" si="21"/>
        <v>122</v>
      </c>
      <c r="BJ52" s="90">
        <f>IF($O52&gt;'Wage Ceilings '!$C$7+SUMIF('Wage Ceilings '!$B$8:'Wage Ceilings '!$B$11,"&lt;="&amp;$O$15,'Wage Ceilings '!$D$8:'Wage Ceilings '!$D$11),'Wage Ceilings '!$C$7+SUMIF('Wage Ceilings '!$B$8:'Wage Ceilings '!$B$11,"&lt;="&amp;$O$15,'Wage Ceilings '!$D$8:'Wage Ceilings '!$D$11),$O52)</f>
        <v>0</v>
      </c>
      <c r="BK52" s="91" cm="1">
        <f t="array" ref="BK52">INDEX(Appendix!$G$4:$J$8,_xlfn.IFS(BI52&lt;55,1,BI52&lt;60,2,BI52&lt;65,3,BI52&lt;70,4,TRUE,5),MATCH(YEAR($F$15),Appendix!$G$3:$L$3,0))</f>
        <v>0</v>
      </c>
      <c r="BL52" s="92">
        <f t="shared" si="8"/>
        <v>0</v>
      </c>
      <c r="BM52" s="89">
        <f t="shared" si="22"/>
        <v>122</v>
      </c>
      <c r="BN52" s="90">
        <f>IF($P52&gt;'Wage Ceilings '!$C$7+SUMIF('Wage Ceilings '!$B$8:'Wage Ceilings '!$B$11,"&lt;="&amp;$P$15,'Wage Ceilings '!$D$8:'Wage Ceilings '!$D$11),'Wage Ceilings '!$C$7+SUMIF('Wage Ceilings '!$B$8:'Wage Ceilings '!$B$11,"&lt;="&amp;$P$15,'Wage Ceilings '!$D$8:'Wage Ceilings '!$D$11),$P52)</f>
        <v>0</v>
      </c>
      <c r="BO52" s="91" cm="1">
        <f t="array" ref="BO52">INDEX(Appendix!$G$4:$J$8,_xlfn.IFS(BM52&lt;55,1,BM52&lt;60,2,BM52&lt;65,3,BM52&lt;70,4,TRUE,5),MATCH(YEAR($F$15),Appendix!$G$3:$L$3,0))</f>
        <v>0</v>
      </c>
      <c r="BP52" s="92">
        <f t="shared" si="9"/>
        <v>0</v>
      </c>
      <c r="BQ52" s="89">
        <f t="shared" si="23"/>
        <v>122</v>
      </c>
      <c r="BR52" s="90">
        <f>IF($Q52&gt;'Wage Ceilings '!$C$7+SUMIF('Wage Ceilings '!$B$8:'Wage Ceilings '!$B$11,"&lt;="&amp;$Q$15,'Wage Ceilings '!$D$8:'Wage Ceilings '!$D$11),'Wage Ceilings '!$C$7+SUMIF('Wage Ceilings '!$B$8:'Wage Ceilings '!$B$11,"&lt;="&amp;$Q$15,'Wage Ceilings '!$D$8:'Wage Ceilings '!$D$11),$Q52)</f>
        <v>0</v>
      </c>
      <c r="BS52" s="91" cm="1">
        <f t="array" ref="BS52">INDEX(Appendix!$G$4:$J$8,_xlfn.IFS(BQ52&lt;55,1,BQ52&lt;60,2,BQ52&lt;65,3,BQ52&lt;70,4,TRUE,5),MATCH(YEAR($F$15),Appendix!$G$3:$L$3,0))</f>
        <v>0</v>
      </c>
      <c r="BT52" s="92">
        <f t="shared" si="10"/>
        <v>0</v>
      </c>
      <c r="BU52" s="89">
        <f t="shared" si="24"/>
        <v>122</v>
      </c>
      <c r="BV52" s="90">
        <f>IF($R52&gt;'Wage Ceilings '!$C$7+SUMIF('Wage Ceilings '!$B$8:'Wage Ceilings '!$B$11,"&lt;="&amp;$R$15,'Wage Ceilings '!$D$8:'Wage Ceilings '!$D$11),'Wage Ceilings '!$C$7+SUMIF('Wage Ceilings '!$B$8:'Wage Ceilings '!$B$11,"&lt;="&amp;$R$15,'Wage Ceilings '!$D$8:'Wage Ceilings '!$D$11),$R52)</f>
        <v>0</v>
      </c>
      <c r="BW52" s="91" cm="1">
        <f t="array" ref="BW52">INDEX(Appendix!$G$4:$J$8,_xlfn.IFS(BU52&lt;55,1,BU52&lt;60,2,BU52&lt;65,3,BU52&lt;70,4,TRUE,5),MATCH(YEAR($F$15),Appendix!$G$3:$L$3,0))</f>
        <v>0</v>
      </c>
      <c r="BX52" s="92">
        <f t="shared" si="11"/>
        <v>0</v>
      </c>
      <c r="BY52" s="89" t="str">
        <f t="shared" si="25"/>
        <v>NA</v>
      </c>
      <c r="BZ52" s="92">
        <f>IF(S52&gt;=('Wage Ceilings '!$C$3-SUM(Z52,AD52,AH52,AL52,AP52,AX52,AT52,BB52,BF52,BJ52,BN52,BR52,BV52)),('Wage Ceilings '!$C$3-SUM(Z52,AD52,AH52,AL52,AP52,AX52,AT52,BB52,BF52,BJ52,BN52,BR52,BV52)),S52)</f>
        <v>0</v>
      </c>
      <c r="CA52" s="91" cm="1">
        <f t="array" ref="CA52">INDEX(Appendix!$G$4:$J$8,_xlfn.IFS(BY52&lt;55,1,BY52&lt;60,2,BY52&lt;65,3,BY52&lt;70,4,TRUE,5),MATCH(YEAR($F$15),Appendix!$G$3:$L$3,0))</f>
        <v>0</v>
      </c>
      <c r="CB52" s="92">
        <f t="shared" si="32"/>
        <v>0</v>
      </c>
      <c r="CC52" s="99"/>
    </row>
    <row r="53" spans="1:81" x14ac:dyDescent="0.2">
      <c r="A53" s="64" t="s">
        <v>53</v>
      </c>
      <c r="B53" s="65"/>
      <c r="C53" s="65"/>
      <c r="D53" s="66"/>
      <c r="E53" s="66"/>
      <c r="F53" s="67"/>
      <c r="G53" s="67"/>
      <c r="H53" s="67"/>
      <c r="I53" s="67"/>
      <c r="J53" s="67"/>
      <c r="K53" s="67"/>
      <c r="L53" s="67"/>
      <c r="M53" s="67"/>
      <c r="N53" s="67"/>
      <c r="O53" s="67"/>
      <c r="P53" s="67"/>
      <c r="Q53" s="67"/>
      <c r="R53" s="67"/>
      <c r="S53" s="67"/>
      <c r="T53" s="57">
        <f t="shared" si="26"/>
        <v>0</v>
      </c>
      <c r="U53" s="57">
        <f t="shared" si="27"/>
        <v>0</v>
      </c>
      <c r="V53" s="58">
        <f t="shared" si="28"/>
        <v>0</v>
      </c>
      <c r="W53" s="58">
        <f t="shared" si="29"/>
        <v>0</v>
      </c>
      <c r="X53" s="58">
        <f t="shared" si="30"/>
        <v>0</v>
      </c>
      <c r="Y53" s="89">
        <f t="shared" si="12"/>
        <v>121</v>
      </c>
      <c r="Z53" s="90">
        <f>IF($F53&gt;'Wage Ceilings '!$C$7+SUMIF('Wage Ceilings '!$B$8:'Wage Ceilings '!$B$11,"&lt;="&amp;$F$15,'Wage Ceilings '!$D$8:'Wage Ceilings '!$D$11),'Wage Ceilings '!$C$7+SUMIF('Wage Ceilings '!$B$8:'Wage Ceilings '!$B$11,"&lt;="&amp;$F$15,'Wage Ceilings '!$D$8:'Wage Ceilings '!$D$11),$F53)</f>
        <v>0</v>
      </c>
      <c r="AA53" s="91" cm="1">
        <f t="array" ref="AA53">INDEX(Appendix!$G$4:$J$8,_xlfn.IFS(Y53&lt;55,1,Y53&lt;60,2,Y53&lt;65,3,Y53&lt;70,4,TRUE,5),MATCH(YEAR($F$15),Appendix!$G$3:$L$3,0))</f>
        <v>0</v>
      </c>
      <c r="AB53" s="92">
        <f t="shared" si="0"/>
        <v>0</v>
      </c>
      <c r="AC53" s="89">
        <f t="shared" si="13"/>
        <v>122</v>
      </c>
      <c r="AD53" s="90">
        <f>IF($G53&gt;'Wage Ceilings '!$C$7+SUMIF('Wage Ceilings '!$B$8:'Wage Ceilings '!$B$11,"&lt;="&amp;$G$15,'Wage Ceilings '!$D$8:'Wage Ceilings '!$D$11),'Wage Ceilings '!$C$7+SUMIF('Wage Ceilings '!$B$8:'Wage Ceilings '!$B$11,"&lt;="&amp;$G$15,'Wage Ceilings '!$D$8:'Wage Ceilings '!$D$11),$G53)</f>
        <v>0</v>
      </c>
      <c r="AE53" s="91" cm="1">
        <f t="array" ref="AE53">INDEX(Appendix!$G$4:$J$8,_xlfn.IFS(AC53&lt;55,1,AC53&lt;60,2,AC53&lt;65,3,AC53&lt;70,4,TRUE,5),MATCH(YEAR($F$15),Appendix!$G$3:$L$3,0))</f>
        <v>0</v>
      </c>
      <c r="AF53" s="92">
        <f t="shared" si="1"/>
        <v>0</v>
      </c>
      <c r="AG53" s="89">
        <f t="shared" si="14"/>
        <v>122</v>
      </c>
      <c r="AH53" s="90">
        <f>IF($H53&gt;'Wage Ceilings '!$C$7+SUMIF('Wage Ceilings '!$B$8:'Wage Ceilings '!$B$11,"&lt;="&amp;$H$15,'Wage Ceilings '!$D$8:'Wage Ceilings '!$D$11),'Wage Ceilings '!$C$7+SUMIF('Wage Ceilings '!$B$8:'Wage Ceilings '!$B$11,"&lt;="&amp;$H$15,'Wage Ceilings '!$D$8:'Wage Ceilings '!$D$11),$H53)</f>
        <v>0</v>
      </c>
      <c r="AI53" s="91" cm="1">
        <f t="array" ref="AI53">INDEX(Appendix!$G$4:$J$8,_xlfn.IFS(AG53&lt;55,1,AG53&lt;60,2,AG53&lt;65,3,AG53&lt;70,4,TRUE,5),MATCH(YEAR($F$15),Appendix!$G$3:$L$3,0))</f>
        <v>0</v>
      </c>
      <c r="AJ53" s="92">
        <f t="shared" si="2"/>
        <v>0</v>
      </c>
      <c r="AK53" s="89">
        <f t="shared" si="15"/>
        <v>122</v>
      </c>
      <c r="AL53" s="90">
        <f>IF($I53&gt;'Wage Ceilings '!$C$7+SUMIF('Wage Ceilings '!$B$8:'Wage Ceilings '!$B$11,"&lt;="&amp;$I$15,'Wage Ceilings '!$D$8:'Wage Ceilings '!$D$11),'Wage Ceilings '!$C$7+SUMIF('Wage Ceilings '!$B$8:'Wage Ceilings '!$B$11,"&lt;="&amp;$I$15,'Wage Ceilings '!$D$8:'Wage Ceilings '!$D$11),$I53)</f>
        <v>0</v>
      </c>
      <c r="AM53" s="91" cm="1">
        <f t="array" ref="AM53">INDEX(Appendix!$G$4:$J$8,_xlfn.IFS(AK53&lt;55,1,AK53&lt;60,2,AK53&lt;65,3,AK53&lt;70,4,TRUE,5),MATCH(YEAR($F$15),Appendix!$G$3:$L$3,0))</f>
        <v>0</v>
      </c>
      <c r="AN53" s="92">
        <f t="shared" si="3"/>
        <v>0</v>
      </c>
      <c r="AO53" s="89">
        <f t="shared" si="16"/>
        <v>122</v>
      </c>
      <c r="AP53" s="90">
        <f>IF($J53&gt;'Wage Ceilings '!$C$7+SUMIF('Wage Ceilings '!$B$8:'Wage Ceilings '!$B$11,"&lt;="&amp;$J$15,'Wage Ceilings '!$D$8:'Wage Ceilings '!$D$11),'Wage Ceilings '!$C$7+SUMIF('Wage Ceilings '!$B$8:'Wage Ceilings '!$B$11,"&lt;="&amp;$J$15,'Wage Ceilings '!$D$8:'Wage Ceilings '!$D$11),$J53)</f>
        <v>0</v>
      </c>
      <c r="AQ53" s="91" cm="1">
        <f t="array" ref="AQ53">INDEX(Appendix!$G$4:$J$8,_xlfn.IFS(AO53&lt;55,1,AO53&lt;60,2,AO53&lt;65,3,AO53&lt;70,4,TRUE,5),MATCH(YEAR($F$15),Appendix!$G$3:$L$3,0))</f>
        <v>0</v>
      </c>
      <c r="AR53" s="92">
        <f t="shared" si="4"/>
        <v>0</v>
      </c>
      <c r="AS53" s="89">
        <f t="shared" si="31"/>
        <v>122</v>
      </c>
      <c r="AT53" s="90">
        <f>IF($K53&gt;'Wage Ceilings '!$C$7+SUMIF('Wage Ceilings '!$B$8:'Wage Ceilings '!$B$11,"&lt;="&amp;$K$15,'Wage Ceilings '!$D$8:'Wage Ceilings '!$D$11),'Wage Ceilings '!$C$7+SUMIF('Wage Ceilings '!$B$8:'Wage Ceilings '!$B$11,"&lt;="&amp;$K$15,'Wage Ceilings '!$D$8:'Wage Ceilings '!$D$11),$K53)</f>
        <v>0</v>
      </c>
      <c r="AU53" s="91" cm="1">
        <f t="array" ref="AU53">INDEX(Appendix!$G$4:$J$8,_xlfn.IFS(AS53&lt;55,1,AS53&lt;60,2,AS53&lt;65,3,AS53&lt;70,4,TRUE,5),MATCH(YEAR($F$15),Appendix!$G$3:$L$3,0))</f>
        <v>0</v>
      </c>
      <c r="AV53" s="92">
        <f t="shared" si="5"/>
        <v>0</v>
      </c>
      <c r="AW53" s="89" t="str">
        <f t="shared" si="17"/>
        <v>NA</v>
      </c>
      <c r="AX53" s="92">
        <f>IF(L53&gt;=('Wage Ceilings '!$C$3-SUM(Z53,AD53,AH53,AL53,AP53,AT53,BB53,BF53,BJ53,BN53,BR53,BV53)),('Wage Ceilings '!$C$3-SUM(Z53,AD53,AH53,AL53,AP53,AT53,BB53,BF53,BJ53,BN53,BR53,BV53)),L53)</f>
        <v>0</v>
      </c>
      <c r="AY53" s="91" cm="1">
        <f t="array" ref="AY53">INDEX(Appendix!$G$4:$J$8,_xlfn.IFS(AW53&lt;55,1,AW53&lt;60,2,AW53&lt;65,3,AW53&lt;70,4,TRUE,5),MATCH(YEAR($F$15),Appendix!$G$3:$L$3,0))</f>
        <v>0</v>
      </c>
      <c r="AZ53" s="92">
        <f t="shared" si="6"/>
        <v>0</v>
      </c>
      <c r="BA53" s="89">
        <f t="shared" si="18"/>
        <v>122</v>
      </c>
      <c r="BB53" s="90">
        <f>IF($M53&gt;'Wage Ceilings '!$C$7+SUMIF('Wage Ceilings '!$B$8:'Wage Ceilings '!$B$11,"&lt;="&amp;$M$15,'Wage Ceilings '!$D$8:'Wage Ceilings '!$D$11),'Wage Ceilings '!$C$7+SUMIF('Wage Ceilings '!$B$8:'Wage Ceilings '!$B$11,"&lt;="&amp;$M$15,'Wage Ceilings '!$D$8:'Wage Ceilings '!$D$11),$M53)</f>
        <v>0</v>
      </c>
      <c r="BC53" s="91" cm="1">
        <f t="array" ref="BC53">INDEX(Appendix!$G$4:$J$8,_xlfn.IFS(BA53&lt;55,1,BA53&lt;60,2,BA53&lt;65,3,BA53&lt;70,4,TRUE,5),MATCH(YEAR($F$15),Appendix!$G$3:$L$3,0))</f>
        <v>0</v>
      </c>
      <c r="BD53" s="92">
        <f t="shared" si="19"/>
        <v>0</v>
      </c>
      <c r="BE53" s="89">
        <f t="shared" si="20"/>
        <v>122</v>
      </c>
      <c r="BF53" s="90">
        <f>IF($N53&gt;'Wage Ceilings '!$C$7+SUMIF('Wage Ceilings '!$B$8:'Wage Ceilings '!$B$11,"&lt;="&amp;$N$15,'Wage Ceilings '!$D$8:'Wage Ceilings '!$D$11),'Wage Ceilings '!$C$7+SUMIF('Wage Ceilings '!$B$8:'Wage Ceilings '!$B$11,"&lt;="&amp;$N$15,'Wage Ceilings '!$D$8:'Wage Ceilings '!$D$11),$N53)</f>
        <v>0</v>
      </c>
      <c r="BG53" s="91" cm="1">
        <f t="array" ref="BG53">INDEX(Appendix!$G$4:$J$8,_xlfn.IFS(BE53&lt;55,1,BE53&lt;60,2,BE53&lt;65,3,BE53&lt;70,4,TRUE,5),MATCH(YEAR($F$15),Appendix!$G$3:$L$3,0))</f>
        <v>0</v>
      </c>
      <c r="BH53" s="92">
        <f t="shared" si="7"/>
        <v>0</v>
      </c>
      <c r="BI53" s="89">
        <f t="shared" si="21"/>
        <v>122</v>
      </c>
      <c r="BJ53" s="90">
        <f>IF($O53&gt;'Wage Ceilings '!$C$7+SUMIF('Wage Ceilings '!$B$8:'Wage Ceilings '!$B$11,"&lt;="&amp;$O$15,'Wage Ceilings '!$D$8:'Wage Ceilings '!$D$11),'Wage Ceilings '!$C$7+SUMIF('Wage Ceilings '!$B$8:'Wage Ceilings '!$B$11,"&lt;="&amp;$O$15,'Wage Ceilings '!$D$8:'Wage Ceilings '!$D$11),$O53)</f>
        <v>0</v>
      </c>
      <c r="BK53" s="91" cm="1">
        <f t="array" ref="BK53">INDEX(Appendix!$G$4:$J$8,_xlfn.IFS(BI53&lt;55,1,BI53&lt;60,2,BI53&lt;65,3,BI53&lt;70,4,TRUE,5),MATCH(YEAR($F$15),Appendix!$G$3:$L$3,0))</f>
        <v>0</v>
      </c>
      <c r="BL53" s="92">
        <f t="shared" si="8"/>
        <v>0</v>
      </c>
      <c r="BM53" s="89">
        <f t="shared" si="22"/>
        <v>122</v>
      </c>
      <c r="BN53" s="90">
        <f>IF($P53&gt;'Wage Ceilings '!$C$7+SUMIF('Wage Ceilings '!$B$8:'Wage Ceilings '!$B$11,"&lt;="&amp;$P$15,'Wage Ceilings '!$D$8:'Wage Ceilings '!$D$11),'Wage Ceilings '!$C$7+SUMIF('Wage Ceilings '!$B$8:'Wage Ceilings '!$B$11,"&lt;="&amp;$P$15,'Wage Ceilings '!$D$8:'Wage Ceilings '!$D$11),$P53)</f>
        <v>0</v>
      </c>
      <c r="BO53" s="91" cm="1">
        <f t="array" ref="BO53">INDEX(Appendix!$G$4:$J$8,_xlfn.IFS(BM53&lt;55,1,BM53&lt;60,2,BM53&lt;65,3,BM53&lt;70,4,TRUE,5),MATCH(YEAR($F$15),Appendix!$G$3:$L$3,0))</f>
        <v>0</v>
      </c>
      <c r="BP53" s="92">
        <f t="shared" si="9"/>
        <v>0</v>
      </c>
      <c r="BQ53" s="89">
        <f t="shared" si="23"/>
        <v>122</v>
      </c>
      <c r="BR53" s="90">
        <f>IF($Q53&gt;'Wage Ceilings '!$C$7+SUMIF('Wage Ceilings '!$B$8:'Wage Ceilings '!$B$11,"&lt;="&amp;$Q$15,'Wage Ceilings '!$D$8:'Wage Ceilings '!$D$11),'Wage Ceilings '!$C$7+SUMIF('Wage Ceilings '!$B$8:'Wage Ceilings '!$B$11,"&lt;="&amp;$Q$15,'Wage Ceilings '!$D$8:'Wage Ceilings '!$D$11),$Q53)</f>
        <v>0</v>
      </c>
      <c r="BS53" s="91" cm="1">
        <f t="array" ref="BS53">INDEX(Appendix!$G$4:$J$8,_xlfn.IFS(BQ53&lt;55,1,BQ53&lt;60,2,BQ53&lt;65,3,BQ53&lt;70,4,TRUE,5),MATCH(YEAR($F$15),Appendix!$G$3:$L$3,0))</f>
        <v>0</v>
      </c>
      <c r="BT53" s="92">
        <f t="shared" si="10"/>
        <v>0</v>
      </c>
      <c r="BU53" s="89">
        <f t="shared" si="24"/>
        <v>122</v>
      </c>
      <c r="BV53" s="90">
        <f>IF($R53&gt;'Wage Ceilings '!$C$7+SUMIF('Wage Ceilings '!$B$8:'Wage Ceilings '!$B$11,"&lt;="&amp;$R$15,'Wage Ceilings '!$D$8:'Wage Ceilings '!$D$11),'Wage Ceilings '!$C$7+SUMIF('Wage Ceilings '!$B$8:'Wage Ceilings '!$B$11,"&lt;="&amp;$R$15,'Wage Ceilings '!$D$8:'Wage Ceilings '!$D$11),$R53)</f>
        <v>0</v>
      </c>
      <c r="BW53" s="91" cm="1">
        <f t="array" ref="BW53">INDEX(Appendix!$G$4:$J$8,_xlfn.IFS(BU53&lt;55,1,BU53&lt;60,2,BU53&lt;65,3,BU53&lt;70,4,TRUE,5),MATCH(YEAR($F$15),Appendix!$G$3:$L$3,0))</f>
        <v>0</v>
      </c>
      <c r="BX53" s="92">
        <f t="shared" si="11"/>
        <v>0</v>
      </c>
      <c r="BY53" s="89" t="str">
        <f t="shared" si="25"/>
        <v>NA</v>
      </c>
      <c r="BZ53" s="92">
        <f>IF(S53&gt;=('Wage Ceilings '!$C$3-SUM(Z53,AD53,AH53,AL53,AP53,AX53,AT53,BB53,BF53,BJ53,BN53,BR53,BV53)),('Wage Ceilings '!$C$3-SUM(Z53,AD53,AH53,AL53,AP53,AX53,AT53,BB53,BF53,BJ53,BN53,BR53,BV53)),S53)</f>
        <v>0</v>
      </c>
      <c r="CA53" s="91" cm="1">
        <f t="array" ref="CA53">INDEX(Appendix!$G$4:$J$8,_xlfn.IFS(BY53&lt;55,1,BY53&lt;60,2,BY53&lt;65,3,BY53&lt;70,4,TRUE,5),MATCH(YEAR($F$15),Appendix!$G$3:$L$3,0))</f>
        <v>0</v>
      </c>
      <c r="CB53" s="92">
        <f t="shared" si="32"/>
        <v>0</v>
      </c>
      <c r="CC53" s="99"/>
    </row>
    <row r="54" spans="1:81" x14ac:dyDescent="0.2">
      <c r="A54" s="64" t="s">
        <v>54</v>
      </c>
      <c r="B54" s="65"/>
      <c r="C54" s="65"/>
      <c r="D54" s="66"/>
      <c r="E54" s="66"/>
      <c r="F54" s="67"/>
      <c r="G54" s="67"/>
      <c r="H54" s="67"/>
      <c r="I54" s="67"/>
      <c r="J54" s="67"/>
      <c r="K54" s="67"/>
      <c r="L54" s="67"/>
      <c r="M54" s="67"/>
      <c r="N54" s="67"/>
      <c r="O54" s="67"/>
      <c r="P54" s="67"/>
      <c r="Q54" s="67"/>
      <c r="R54" s="67"/>
      <c r="S54" s="67"/>
      <c r="T54" s="57">
        <f t="shared" si="26"/>
        <v>0</v>
      </c>
      <c r="U54" s="57">
        <f t="shared" si="27"/>
        <v>0</v>
      </c>
      <c r="V54" s="58">
        <f t="shared" si="28"/>
        <v>0</v>
      </c>
      <c r="W54" s="58">
        <f t="shared" si="29"/>
        <v>0</v>
      </c>
      <c r="X54" s="58">
        <f t="shared" si="30"/>
        <v>0</v>
      </c>
      <c r="Y54" s="89">
        <f t="shared" si="12"/>
        <v>121</v>
      </c>
      <c r="Z54" s="90">
        <f>IF($F54&gt;'Wage Ceilings '!$C$7+SUMIF('Wage Ceilings '!$B$8:'Wage Ceilings '!$B$11,"&lt;="&amp;$F$15,'Wage Ceilings '!$D$8:'Wage Ceilings '!$D$11),'Wage Ceilings '!$C$7+SUMIF('Wage Ceilings '!$B$8:'Wage Ceilings '!$B$11,"&lt;="&amp;$F$15,'Wage Ceilings '!$D$8:'Wage Ceilings '!$D$11),$F54)</f>
        <v>0</v>
      </c>
      <c r="AA54" s="91" cm="1">
        <f t="array" ref="AA54">INDEX(Appendix!$G$4:$J$8,_xlfn.IFS(Y54&lt;55,1,Y54&lt;60,2,Y54&lt;65,3,Y54&lt;70,4,TRUE,5),MATCH(YEAR($F$15),Appendix!$G$3:$L$3,0))</f>
        <v>0</v>
      </c>
      <c r="AB54" s="92">
        <f t="shared" si="0"/>
        <v>0</v>
      </c>
      <c r="AC54" s="89">
        <f t="shared" si="13"/>
        <v>122</v>
      </c>
      <c r="AD54" s="90">
        <f>IF($G54&gt;'Wage Ceilings '!$C$7+SUMIF('Wage Ceilings '!$B$8:'Wage Ceilings '!$B$11,"&lt;="&amp;$G$15,'Wage Ceilings '!$D$8:'Wage Ceilings '!$D$11),'Wage Ceilings '!$C$7+SUMIF('Wage Ceilings '!$B$8:'Wage Ceilings '!$B$11,"&lt;="&amp;$G$15,'Wage Ceilings '!$D$8:'Wage Ceilings '!$D$11),$G54)</f>
        <v>0</v>
      </c>
      <c r="AE54" s="91" cm="1">
        <f t="array" ref="AE54">INDEX(Appendix!$G$4:$J$8,_xlfn.IFS(AC54&lt;55,1,AC54&lt;60,2,AC54&lt;65,3,AC54&lt;70,4,TRUE,5),MATCH(YEAR($F$15),Appendix!$G$3:$L$3,0))</f>
        <v>0</v>
      </c>
      <c r="AF54" s="92">
        <f t="shared" si="1"/>
        <v>0</v>
      </c>
      <c r="AG54" s="89">
        <f t="shared" si="14"/>
        <v>122</v>
      </c>
      <c r="AH54" s="90">
        <f>IF($H54&gt;'Wage Ceilings '!$C$7+SUMIF('Wage Ceilings '!$B$8:'Wage Ceilings '!$B$11,"&lt;="&amp;$H$15,'Wage Ceilings '!$D$8:'Wage Ceilings '!$D$11),'Wage Ceilings '!$C$7+SUMIF('Wage Ceilings '!$B$8:'Wage Ceilings '!$B$11,"&lt;="&amp;$H$15,'Wage Ceilings '!$D$8:'Wage Ceilings '!$D$11),$H54)</f>
        <v>0</v>
      </c>
      <c r="AI54" s="91" cm="1">
        <f t="array" ref="AI54">INDEX(Appendix!$G$4:$J$8,_xlfn.IFS(AG54&lt;55,1,AG54&lt;60,2,AG54&lt;65,3,AG54&lt;70,4,TRUE,5),MATCH(YEAR($F$15),Appendix!$G$3:$L$3,0))</f>
        <v>0</v>
      </c>
      <c r="AJ54" s="92">
        <f t="shared" si="2"/>
        <v>0</v>
      </c>
      <c r="AK54" s="89">
        <f t="shared" si="15"/>
        <v>122</v>
      </c>
      <c r="AL54" s="90">
        <f>IF($I54&gt;'Wage Ceilings '!$C$7+SUMIF('Wage Ceilings '!$B$8:'Wage Ceilings '!$B$11,"&lt;="&amp;$I$15,'Wage Ceilings '!$D$8:'Wage Ceilings '!$D$11),'Wage Ceilings '!$C$7+SUMIF('Wage Ceilings '!$B$8:'Wage Ceilings '!$B$11,"&lt;="&amp;$I$15,'Wage Ceilings '!$D$8:'Wage Ceilings '!$D$11),$I54)</f>
        <v>0</v>
      </c>
      <c r="AM54" s="91" cm="1">
        <f t="array" ref="AM54">INDEX(Appendix!$G$4:$J$8,_xlfn.IFS(AK54&lt;55,1,AK54&lt;60,2,AK54&lt;65,3,AK54&lt;70,4,TRUE,5),MATCH(YEAR($F$15),Appendix!$G$3:$L$3,0))</f>
        <v>0</v>
      </c>
      <c r="AN54" s="92">
        <f t="shared" si="3"/>
        <v>0</v>
      </c>
      <c r="AO54" s="89">
        <f t="shared" si="16"/>
        <v>122</v>
      </c>
      <c r="AP54" s="90">
        <f>IF($J54&gt;'Wage Ceilings '!$C$7+SUMIF('Wage Ceilings '!$B$8:'Wage Ceilings '!$B$11,"&lt;="&amp;$J$15,'Wage Ceilings '!$D$8:'Wage Ceilings '!$D$11),'Wage Ceilings '!$C$7+SUMIF('Wage Ceilings '!$B$8:'Wage Ceilings '!$B$11,"&lt;="&amp;$J$15,'Wage Ceilings '!$D$8:'Wage Ceilings '!$D$11),$J54)</f>
        <v>0</v>
      </c>
      <c r="AQ54" s="91" cm="1">
        <f t="array" ref="AQ54">INDEX(Appendix!$G$4:$J$8,_xlfn.IFS(AO54&lt;55,1,AO54&lt;60,2,AO54&lt;65,3,AO54&lt;70,4,TRUE,5),MATCH(YEAR($F$15),Appendix!$G$3:$L$3,0))</f>
        <v>0</v>
      </c>
      <c r="AR54" s="92">
        <f t="shared" si="4"/>
        <v>0</v>
      </c>
      <c r="AS54" s="89">
        <f t="shared" si="31"/>
        <v>122</v>
      </c>
      <c r="AT54" s="90">
        <f>IF($K54&gt;'Wage Ceilings '!$C$7+SUMIF('Wage Ceilings '!$B$8:'Wage Ceilings '!$B$11,"&lt;="&amp;$K$15,'Wage Ceilings '!$D$8:'Wage Ceilings '!$D$11),'Wage Ceilings '!$C$7+SUMIF('Wage Ceilings '!$B$8:'Wage Ceilings '!$B$11,"&lt;="&amp;$K$15,'Wage Ceilings '!$D$8:'Wage Ceilings '!$D$11),$K54)</f>
        <v>0</v>
      </c>
      <c r="AU54" s="91" cm="1">
        <f t="array" ref="AU54">INDEX(Appendix!$G$4:$J$8,_xlfn.IFS(AS54&lt;55,1,AS54&lt;60,2,AS54&lt;65,3,AS54&lt;70,4,TRUE,5),MATCH(YEAR($F$15),Appendix!$G$3:$L$3,0))</f>
        <v>0</v>
      </c>
      <c r="AV54" s="92">
        <f t="shared" si="5"/>
        <v>0</v>
      </c>
      <c r="AW54" s="89" t="str">
        <f t="shared" si="17"/>
        <v>NA</v>
      </c>
      <c r="AX54" s="92">
        <f>IF(L54&gt;=('Wage Ceilings '!$C$3-SUM(Z54,AD54,AH54,AL54,AP54,AT54,BB54,BF54,BJ54,BN54,BR54,BV54)),('Wage Ceilings '!$C$3-SUM(Z54,AD54,AH54,AL54,AP54,AT54,BB54,BF54,BJ54,BN54,BR54,BV54)),L54)</f>
        <v>0</v>
      </c>
      <c r="AY54" s="91" cm="1">
        <f t="array" ref="AY54">INDEX(Appendix!$G$4:$J$8,_xlfn.IFS(AW54&lt;55,1,AW54&lt;60,2,AW54&lt;65,3,AW54&lt;70,4,TRUE,5),MATCH(YEAR($F$15),Appendix!$G$3:$L$3,0))</f>
        <v>0</v>
      </c>
      <c r="AZ54" s="92">
        <f t="shared" si="6"/>
        <v>0</v>
      </c>
      <c r="BA54" s="89">
        <f t="shared" si="18"/>
        <v>122</v>
      </c>
      <c r="BB54" s="90">
        <f>IF($M54&gt;'Wage Ceilings '!$C$7+SUMIF('Wage Ceilings '!$B$8:'Wage Ceilings '!$B$11,"&lt;="&amp;$M$15,'Wage Ceilings '!$D$8:'Wage Ceilings '!$D$11),'Wage Ceilings '!$C$7+SUMIF('Wage Ceilings '!$B$8:'Wage Ceilings '!$B$11,"&lt;="&amp;$M$15,'Wage Ceilings '!$D$8:'Wage Ceilings '!$D$11),$M54)</f>
        <v>0</v>
      </c>
      <c r="BC54" s="91" cm="1">
        <f t="array" ref="BC54">INDEX(Appendix!$G$4:$J$8,_xlfn.IFS(BA54&lt;55,1,BA54&lt;60,2,BA54&lt;65,3,BA54&lt;70,4,TRUE,5),MATCH(YEAR($F$15),Appendix!$G$3:$L$3,0))</f>
        <v>0</v>
      </c>
      <c r="BD54" s="92">
        <f t="shared" si="19"/>
        <v>0</v>
      </c>
      <c r="BE54" s="89">
        <f t="shared" si="20"/>
        <v>122</v>
      </c>
      <c r="BF54" s="90">
        <f>IF($N54&gt;'Wage Ceilings '!$C$7+SUMIF('Wage Ceilings '!$B$8:'Wage Ceilings '!$B$11,"&lt;="&amp;$N$15,'Wage Ceilings '!$D$8:'Wage Ceilings '!$D$11),'Wage Ceilings '!$C$7+SUMIF('Wage Ceilings '!$B$8:'Wage Ceilings '!$B$11,"&lt;="&amp;$N$15,'Wage Ceilings '!$D$8:'Wage Ceilings '!$D$11),$N54)</f>
        <v>0</v>
      </c>
      <c r="BG54" s="91" cm="1">
        <f t="array" ref="BG54">INDEX(Appendix!$G$4:$J$8,_xlfn.IFS(BE54&lt;55,1,BE54&lt;60,2,BE54&lt;65,3,BE54&lt;70,4,TRUE,5),MATCH(YEAR($F$15),Appendix!$G$3:$L$3,0))</f>
        <v>0</v>
      </c>
      <c r="BH54" s="92">
        <f t="shared" si="7"/>
        <v>0</v>
      </c>
      <c r="BI54" s="89">
        <f t="shared" si="21"/>
        <v>122</v>
      </c>
      <c r="BJ54" s="90">
        <f>IF($O54&gt;'Wage Ceilings '!$C$7+SUMIF('Wage Ceilings '!$B$8:'Wage Ceilings '!$B$11,"&lt;="&amp;$O$15,'Wage Ceilings '!$D$8:'Wage Ceilings '!$D$11),'Wage Ceilings '!$C$7+SUMIF('Wage Ceilings '!$B$8:'Wage Ceilings '!$B$11,"&lt;="&amp;$O$15,'Wage Ceilings '!$D$8:'Wage Ceilings '!$D$11),$O54)</f>
        <v>0</v>
      </c>
      <c r="BK54" s="91" cm="1">
        <f t="array" ref="BK54">INDEX(Appendix!$G$4:$J$8,_xlfn.IFS(BI54&lt;55,1,BI54&lt;60,2,BI54&lt;65,3,BI54&lt;70,4,TRUE,5),MATCH(YEAR($F$15),Appendix!$G$3:$L$3,0))</f>
        <v>0</v>
      </c>
      <c r="BL54" s="92">
        <f t="shared" si="8"/>
        <v>0</v>
      </c>
      <c r="BM54" s="89">
        <f t="shared" si="22"/>
        <v>122</v>
      </c>
      <c r="BN54" s="90">
        <f>IF($P54&gt;'Wage Ceilings '!$C$7+SUMIF('Wage Ceilings '!$B$8:'Wage Ceilings '!$B$11,"&lt;="&amp;$P$15,'Wage Ceilings '!$D$8:'Wage Ceilings '!$D$11),'Wage Ceilings '!$C$7+SUMIF('Wage Ceilings '!$B$8:'Wage Ceilings '!$B$11,"&lt;="&amp;$P$15,'Wage Ceilings '!$D$8:'Wage Ceilings '!$D$11),$P54)</f>
        <v>0</v>
      </c>
      <c r="BO54" s="91" cm="1">
        <f t="array" ref="BO54">INDEX(Appendix!$G$4:$J$8,_xlfn.IFS(BM54&lt;55,1,BM54&lt;60,2,BM54&lt;65,3,BM54&lt;70,4,TRUE,5),MATCH(YEAR($F$15),Appendix!$G$3:$L$3,0))</f>
        <v>0</v>
      </c>
      <c r="BP54" s="92">
        <f t="shared" si="9"/>
        <v>0</v>
      </c>
      <c r="BQ54" s="89">
        <f t="shared" si="23"/>
        <v>122</v>
      </c>
      <c r="BR54" s="90">
        <f>IF($Q54&gt;'Wage Ceilings '!$C$7+SUMIF('Wage Ceilings '!$B$8:'Wage Ceilings '!$B$11,"&lt;="&amp;$Q$15,'Wage Ceilings '!$D$8:'Wage Ceilings '!$D$11),'Wage Ceilings '!$C$7+SUMIF('Wage Ceilings '!$B$8:'Wage Ceilings '!$B$11,"&lt;="&amp;$Q$15,'Wage Ceilings '!$D$8:'Wage Ceilings '!$D$11),$Q54)</f>
        <v>0</v>
      </c>
      <c r="BS54" s="91" cm="1">
        <f t="array" ref="BS54">INDEX(Appendix!$G$4:$J$8,_xlfn.IFS(BQ54&lt;55,1,BQ54&lt;60,2,BQ54&lt;65,3,BQ54&lt;70,4,TRUE,5),MATCH(YEAR($F$15),Appendix!$G$3:$L$3,0))</f>
        <v>0</v>
      </c>
      <c r="BT54" s="92">
        <f t="shared" si="10"/>
        <v>0</v>
      </c>
      <c r="BU54" s="89">
        <f t="shared" si="24"/>
        <v>122</v>
      </c>
      <c r="BV54" s="90">
        <f>IF($R54&gt;'Wage Ceilings '!$C$7+SUMIF('Wage Ceilings '!$B$8:'Wage Ceilings '!$B$11,"&lt;="&amp;$R$15,'Wage Ceilings '!$D$8:'Wage Ceilings '!$D$11),'Wage Ceilings '!$C$7+SUMIF('Wage Ceilings '!$B$8:'Wage Ceilings '!$B$11,"&lt;="&amp;$R$15,'Wage Ceilings '!$D$8:'Wage Ceilings '!$D$11),$R54)</f>
        <v>0</v>
      </c>
      <c r="BW54" s="91" cm="1">
        <f t="array" ref="BW54">INDEX(Appendix!$G$4:$J$8,_xlfn.IFS(BU54&lt;55,1,BU54&lt;60,2,BU54&lt;65,3,BU54&lt;70,4,TRUE,5),MATCH(YEAR($F$15),Appendix!$G$3:$L$3,0))</f>
        <v>0</v>
      </c>
      <c r="BX54" s="92">
        <f t="shared" si="11"/>
        <v>0</v>
      </c>
      <c r="BY54" s="89" t="str">
        <f t="shared" si="25"/>
        <v>NA</v>
      </c>
      <c r="BZ54" s="92">
        <f>IF(S54&gt;=('Wage Ceilings '!$C$3-SUM(Z54,AD54,AH54,AL54,AP54,AX54,AT54,BB54,BF54,BJ54,BN54,BR54,BV54)),('Wage Ceilings '!$C$3-SUM(Z54,AD54,AH54,AL54,AP54,AX54,AT54,BB54,BF54,BJ54,BN54,BR54,BV54)),S54)</f>
        <v>0</v>
      </c>
      <c r="CA54" s="91" cm="1">
        <f t="array" ref="CA54">INDEX(Appendix!$G$4:$J$8,_xlfn.IFS(BY54&lt;55,1,BY54&lt;60,2,BY54&lt;65,3,BY54&lt;70,4,TRUE,5),MATCH(YEAR($F$15),Appendix!$G$3:$L$3,0))</f>
        <v>0</v>
      </c>
      <c r="CB54" s="92">
        <f t="shared" si="32"/>
        <v>0</v>
      </c>
      <c r="CC54" s="99"/>
    </row>
    <row r="55" spans="1:81" x14ac:dyDescent="0.2">
      <c r="A55" s="64" t="s">
        <v>55</v>
      </c>
      <c r="B55" s="65"/>
      <c r="C55" s="65"/>
      <c r="D55" s="66"/>
      <c r="E55" s="66"/>
      <c r="F55" s="67"/>
      <c r="G55" s="67"/>
      <c r="H55" s="67"/>
      <c r="I55" s="67"/>
      <c r="J55" s="67"/>
      <c r="K55" s="67"/>
      <c r="L55" s="67"/>
      <c r="M55" s="67"/>
      <c r="N55" s="67"/>
      <c r="O55" s="67"/>
      <c r="P55" s="67"/>
      <c r="Q55" s="67"/>
      <c r="R55" s="67"/>
      <c r="S55" s="67"/>
      <c r="T55" s="57">
        <f t="shared" si="26"/>
        <v>0</v>
      </c>
      <c r="U55" s="57">
        <f t="shared" si="27"/>
        <v>0</v>
      </c>
      <c r="V55" s="58">
        <f t="shared" si="28"/>
        <v>0</v>
      </c>
      <c r="W55" s="58">
        <f t="shared" si="29"/>
        <v>0</v>
      </c>
      <c r="X55" s="58">
        <f t="shared" si="30"/>
        <v>0</v>
      </c>
      <c r="Y55" s="89">
        <f t="shared" si="12"/>
        <v>121</v>
      </c>
      <c r="Z55" s="90">
        <f>IF($F55&gt;'Wage Ceilings '!$C$7+SUMIF('Wage Ceilings '!$B$8:'Wage Ceilings '!$B$11,"&lt;="&amp;$F$15,'Wage Ceilings '!$D$8:'Wage Ceilings '!$D$11),'Wage Ceilings '!$C$7+SUMIF('Wage Ceilings '!$B$8:'Wage Ceilings '!$B$11,"&lt;="&amp;$F$15,'Wage Ceilings '!$D$8:'Wage Ceilings '!$D$11),$F55)</f>
        <v>0</v>
      </c>
      <c r="AA55" s="91" cm="1">
        <f t="array" ref="AA55">INDEX(Appendix!$G$4:$J$8,_xlfn.IFS(Y55&lt;55,1,Y55&lt;60,2,Y55&lt;65,3,Y55&lt;70,4,TRUE,5),MATCH(YEAR($F$15),Appendix!$G$3:$L$3,0))</f>
        <v>0</v>
      </c>
      <c r="AB55" s="92">
        <f t="shared" si="0"/>
        <v>0</v>
      </c>
      <c r="AC55" s="89">
        <f t="shared" si="13"/>
        <v>122</v>
      </c>
      <c r="AD55" s="90">
        <f>IF($G55&gt;'Wage Ceilings '!$C$7+SUMIF('Wage Ceilings '!$B$8:'Wage Ceilings '!$B$11,"&lt;="&amp;$G$15,'Wage Ceilings '!$D$8:'Wage Ceilings '!$D$11),'Wage Ceilings '!$C$7+SUMIF('Wage Ceilings '!$B$8:'Wage Ceilings '!$B$11,"&lt;="&amp;$G$15,'Wage Ceilings '!$D$8:'Wage Ceilings '!$D$11),$G55)</f>
        <v>0</v>
      </c>
      <c r="AE55" s="91" cm="1">
        <f t="array" ref="AE55">INDEX(Appendix!$G$4:$J$8,_xlfn.IFS(AC55&lt;55,1,AC55&lt;60,2,AC55&lt;65,3,AC55&lt;70,4,TRUE,5),MATCH(YEAR($F$15),Appendix!$G$3:$L$3,0))</f>
        <v>0</v>
      </c>
      <c r="AF55" s="92">
        <f t="shared" si="1"/>
        <v>0</v>
      </c>
      <c r="AG55" s="89">
        <f t="shared" si="14"/>
        <v>122</v>
      </c>
      <c r="AH55" s="90">
        <f>IF($H55&gt;'Wage Ceilings '!$C$7+SUMIF('Wage Ceilings '!$B$8:'Wage Ceilings '!$B$11,"&lt;="&amp;$H$15,'Wage Ceilings '!$D$8:'Wage Ceilings '!$D$11),'Wage Ceilings '!$C$7+SUMIF('Wage Ceilings '!$B$8:'Wage Ceilings '!$B$11,"&lt;="&amp;$H$15,'Wage Ceilings '!$D$8:'Wage Ceilings '!$D$11),$H55)</f>
        <v>0</v>
      </c>
      <c r="AI55" s="91" cm="1">
        <f t="array" ref="AI55">INDEX(Appendix!$G$4:$J$8,_xlfn.IFS(AG55&lt;55,1,AG55&lt;60,2,AG55&lt;65,3,AG55&lt;70,4,TRUE,5),MATCH(YEAR($F$15),Appendix!$G$3:$L$3,0))</f>
        <v>0</v>
      </c>
      <c r="AJ55" s="92">
        <f t="shared" si="2"/>
        <v>0</v>
      </c>
      <c r="AK55" s="89">
        <f t="shared" si="15"/>
        <v>122</v>
      </c>
      <c r="AL55" s="90">
        <f>IF($I55&gt;'Wage Ceilings '!$C$7+SUMIF('Wage Ceilings '!$B$8:'Wage Ceilings '!$B$11,"&lt;="&amp;$I$15,'Wage Ceilings '!$D$8:'Wage Ceilings '!$D$11),'Wage Ceilings '!$C$7+SUMIF('Wage Ceilings '!$B$8:'Wage Ceilings '!$B$11,"&lt;="&amp;$I$15,'Wage Ceilings '!$D$8:'Wage Ceilings '!$D$11),$I55)</f>
        <v>0</v>
      </c>
      <c r="AM55" s="91" cm="1">
        <f t="array" ref="AM55">INDEX(Appendix!$G$4:$J$8,_xlfn.IFS(AK55&lt;55,1,AK55&lt;60,2,AK55&lt;65,3,AK55&lt;70,4,TRUE,5),MATCH(YEAR($F$15),Appendix!$G$3:$L$3,0))</f>
        <v>0</v>
      </c>
      <c r="AN55" s="92">
        <f t="shared" si="3"/>
        <v>0</v>
      </c>
      <c r="AO55" s="89">
        <f t="shared" si="16"/>
        <v>122</v>
      </c>
      <c r="AP55" s="90">
        <f>IF($J55&gt;'Wage Ceilings '!$C$7+SUMIF('Wage Ceilings '!$B$8:'Wage Ceilings '!$B$11,"&lt;="&amp;$J$15,'Wage Ceilings '!$D$8:'Wage Ceilings '!$D$11),'Wage Ceilings '!$C$7+SUMIF('Wage Ceilings '!$B$8:'Wage Ceilings '!$B$11,"&lt;="&amp;$J$15,'Wage Ceilings '!$D$8:'Wage Ceilings '!$D$11),$J55)</f>
        <v>0</v>
      </c>
      <c r="AQ55" s="91" cm="1">
        <f t="array" ref="AQ55">INDEX(Appendix!$G$4:$J$8,_xlfn.IFS(AO55&lt;55,1,AO55&lt;60,2,AO55&lt;65,3,AO55&lt;70,4,TRUE,5),MATCH(YEAR($F$15),Appendix!$G$3:$L$3,0))</f>
        <v>0</v>
      </c>
      <c r="AR55" s="92">
        <f t="shared" si="4"/>
        <v>0</v>
      </c>
      <c r="AS55" s="89">
        <f t="shared" si="31"/>
        <v>122</v>
      </c>
      <c r="AT55" s="90">
        <f>IF($K55&gt;'Wage Ceilings '!$C$7+SUMIF('Wage Ceilings '!$B$8:'Wage Ceilings '!$B$11,"&lt;="&amp;$K$15,'Wage Ceilings '!$D$8:'Wage Ceilings '!$D$11),'Wage Ceilings '!$C$7+SUMIF('Wage Ceilings '!$B$8:'Wage Ceilings '!$B$11,"&lt;="&amp;$K$15,'Wage Ceilings '!$D$8:'Wage Ceilings '!$D$11),$K55)</f>
        <v>0</v>
      </c>
      <c r="AU55" s="91" cm="1">
        <f t="array" ref="AU55">INDEX(Appendix!$G$4:$J$8,_xlfn.IFS(AS55&lt;55,1,AS55&lt;60,2,AS55&lt;65,3,AS55&lt;70,4,TRUE,5),MATCH(YEAR($F$15),Appendix!$G$3:$L$3,0))</f>
        <v>0</v>
      </c>
      <c r="AV55" s="92">
        <f t="shared" si="5"/>
        <v>0</v>
      </c>
      <c r="AW55" s="89" t="str">
        <f t="shared" si="17"/>
        <v>NA</v>
      </c>
      <c r="AX55" s="92">
        <f>IF(L55&gt;=('Wage Ceilings '!$C$3-SUM(Z55,AD55,AH55,AL55,AP55,AT55,BB55,BF55,BJ55,BN55,BR55,BV55)),('Wage Ceilings '!$C$3-SUM(Z55,AD55,AH55,AL55,AP55,AT55,BB55,BF55,BJ55,BN55,BR55,BV55)),L55)</f>
        <v>0</v>
      </c>
      <c r="AY55" s="91" cm="1">
        <f t="array" ref="AY55">INDEX(Appendix!$G$4:$J$8,_xlfn.IFS(AW55&lt;55,1,AW55&lt;60,2,AW55&lt;65,3,AW55&lt;70,4,TRUE,5),MATCH(YEAR($F$15),Appendix!$G$3:$L$3,0))</f>
        <v>0</v>
      </c>
      <c r="AZ55" s="92">
        <f t="shared" si="6"/>
        <v>0</v>
      </c>
      <c r="BA55" s="89">
        <f t="shared" si="18"/>
        <v>122</v>
      </c>
      <c r="BB55" s="90">
        <f>IF($M55&gt;'Wage Ceilings '!$C$7+SUMIF('Wage Ceilings '!$B$8:'Wage Ceilings '!$B$11,"&lt;="&amp;$M$15,'Wage Ceilings '!$D$8:'Wage Ceilings '!$D$11),'Wage Ceilings '!$C$7+SUMIF('Wage Ceilings '!$B$8:'Wage Ceilings '!$B$11,"&lt;="&amp;$M$15,'Wage Ceilings '!$D$8:'Wage Ceilings '!$D$11),$M55)</f>
        <v>0</v>
      </c>
      <c r="BC55" s="91" cm="1">
        <f t="array" ref="BC55">INDEX(Appendix!$G$4:$J$8,_xlfn.IFS(BA55&lt;55,1,BA55&lt;60,2,BA55&lt;65,3,BA55&lt;70,4,TRUE,5),MATCH(YEAR($F$15),Appendix!$G$3:$L$3,0))</f>
        <v>0</v>
      </c>
      <c r="BD55" s="92">
        <f t="shared" si="19"/>
        <v>0</v>
      </c>
      <c r="BE55" s="89">
        <f t="shared" si="20"/>
        <v>122</v>
      </c>
      <c r="BF55" s="90">
        <f>IF($N55&gt;'Wage Ceilings '!$C$7+SUMIF('Wage Ceilings '!$B$8:'Wage Ceilings '!$B$11,"&lt;="&amp;$N$15,'Wage Ceilings '!$D$8:'Wage Ceilings '!$D$11),'Wage Ceilings '!$C$7+SUMIF('Wage Ceilings '!$B$8:'Wage Ceilings '!$B$11,"&lt;="&amp;$N$15,'Wage Ceilings '!$D$8:'Wage Ceilings '!$D$11),$N55)</f>
        <v>0</v>
      </c>
      <c r="BG55" s="91" cm="1">
        <f t="array" ref="BG55">INDEX(Appendix!$G$4:$J$8,_xlfn.IFS(BE55&lt;55,1,BE55&lt;60,2,BE55&lt;65,3,BE55&lt;70,4,TRUE,5),MATCH(YEAR($F$15),Appendix!$G$3:$L$3,0))</f>
        <v>0</v>
      </c>
      <c r="BH55" s="92">
        <f t="shared" si="7"/>
        <v>0</v>
      </c>
      <c r="BI55" s="89">
        <f t="shared" si="21"/>
        <v>122</v>
      </c>
      <c r="BJ55" s="90">
        <f>IF($O55&gt;'Wage Ceilings '!$C$7+SUMIF('Wage Ceilings '!$B$8:'Wage Ceilings '!$B$11,"&lt;="&amp;$O$15,'Wage Ceilings '!$D$8:'Wage Ceilings '!$D$11),'Wage Ceilings '!$C$7+SUMIF('Wage Ceilings '!$B$8:'Wage Ceilings '!$B$11,"&lt;="&amp;$O$15,'Wage Ceilings '!$D$8:'Wage Ceilings '!$D$11),$O55)</f>
        <v>0</v>
      </c>
      <c r="BK55" s="91" cm="1">
        <f t="array" ref="BK55">INDEX(Appendix!$G$4:$J$8,_xlfn.IFS(BI55&lt;55,1,BI55&lt;60,2,BI55&lt;65,3,BI55&lt;70,4,TRUE,5),MATCH(YEAR($F$15),Appendix!$G$3:$L$3,0))</f>
        <v>0</v>
      </c>
      <c r="BL55" s="92">
        <f t="shared" si="8"/>
        <v>0</v>
      </c>
      <c r="BM55" s="89">
        <f t="shared" si="22"/>
        <v>122</v>
      </c>
      <c r="BN55" s="90">
        <f>IF($P55&gt;'Wage Ceilings '!$C$7+SUMIF('Wage Ceilings '!$B$8:'Wage Ceilings '!$B$11,"&lt;="&amp;$P$15,'Wage Ceilings '!$D$8:'Wage Ceilings '!$D$11),'Wage Ceilings '!$C$7+SUMIF('Wage Ceilings '!$B$8:'Wage Ceilings '!$B$11,"&lt;="&amp;$P$15,'Wage Ceilings '!$D$8:'Wage Ceilings '!$D$11),$P55)</f>
        <v>0</v>
      </c>
      <c r="BO55" s="91" cm="1">
        <f t="array" ref="BO55">INDEX(Appendix!$G$4:$J$8,_xlfn.IFS(BM55&lt;55,1,BM55&lt;60,2,BM55&lt;65,3,BM55&lt;70,4,TRUE,5),MATCH(YEAR($F$15),Appendix!$G$3:$L$3,0))</f>
        <v>0</v>
      </c>
      <c r="BP55" s="92">
        <f t="shared" si="9"/>
        <v>0</v>
      </c>
      <c r="BQ55" s="89">
        <f t="shared" si="23"/>
        <v>122</v>
      </c>
      <c r="BR55" s="90">
        <f>IF($Q55&gt;'Wage Ceilings '!$C$7+SUMIF('Wage Ceilings '!$B$8:'Wage Ceilings '!$B$11,"&lt;="&amp;$Q$15,'Wage Ceilings '!$D$8:'Wage Ceilings '!$D$11),'Wage Ceilings '!$C$7+SUMIF('Wage Ceilings '!$B$8:'Wage Ceilings '!$B$11,"&lt;="&amp;$Q$15,'Wage Ceilings '!$D$8:'Wage Ceilings '!$D$11),$Q55)</f>
        <v>0</v>
      </c>
      <c r="BS55" s="91" cm="1">
        <f t="array" ref="BS55">INDEX(Appendix!$G$4:$J$8,_xlfn.IFS(BQ55&lt;55,1,BQ55&lt;60,2,BQ55&lt;65,3,BQ55&lt;70,4,TRUE,5),MATCH(YEAR($F$15),Appendix!$G$3:$L$3,0))</f>
        <v>0</v>
      </c>
      <c r="BT55" s="92">
        <f t="shared" si="10"/>
        <v>0</v>
      </c>
      <c r="BU55" s="89">
        <f t="shared" si="24"/>
        <v>122</v>
      </c>
      <c r="BV55" s="90">
        <f>IF($R55&gt;'Wage Ceilings '!$C$7+SUMIF('Wage Ceilings '!$B$8:'Wage Ceilings '!$B$11,"&lt;="&amp;$R$15,'Wage Ceilings '!$D$8:'Wage Ceilings '!$D$11),'Wage Ceilings '!$C$7+SUMIF('Wage Ceilings '!$B$8:'Wage Ceilings '!$B$11,"&lt;="&amp;$R$15,'Wage Ceilings '!$D$8:'Wage Ceilings '!$D$11),$R55)</f>
        <v>0</v>
      </c>
      <c r="BW55" s="91" cm="1">
        <f t="array" ref="BW55">INDEX(Appendix!$G$4:$J$8,_xlfn.IFS(BU55&lt;55,1,BU55&lt;60,2,BU55&lt;65,3,BU55&lt;70,4,TRUE,5),MATCH(YEAR($F$15),Appendix!$G$3:$L$3,0))</f>
        <v>0</v>
      </c>
      <c r="BX55" s="92">
        <f t="shared" si="11"/>
        <v>0</v>
      </c>
      <c r="BY55" s="89" t="str">
        <f t="shared" si="25"/>
        <v>NA</v>
      </c>
      <c r="BZ55" s="92">
        <f>IF(S55&gt;=('Wage Ceilings '!$C$3-SUM(Z55,AD55,AH55,AL55,AP55,AX55,AT55,BB55,BF55,BJ55,BN55,BR55,BV55)),('Wage Ceilings '!$C$3-SUM(Z55,AD55,AH55,AL55,AP55,AX55,AT55,BB55,BF55,BJ55,BN55,BR55,BV55)),S55)</f>
        <v>0</v>
      </c>
      <c r="CA55" s="91" cm="1">
        <f t="array" ref="CA55">INDEX(Appendix!$G$4:$J$8,_xlfn.IFS(BY55&lt;55,1,BY55&lt;60,2,BY55&lt;65,3,BY55&lt;70,4,TRUE,5),MATCH(YEAR($F$15),Appendix!$G$3:$L$3,0))</f>
        <v>0</v>
      </c>
      <c r="CB55" s="92">
        <f t="shared" si="32"/>
        <v>0</v>
      </c>
      <c r="CC55" s="99"/>
    </row>
    <row r="56" spans="1:81" x14ac:dyDescent="0.2">
      <c r="A56" s="64" t="s">
        <v>56</v>
      </c>
      <c r="B56" s="65"/>
      <c r="C56" s="65"/>
      <c r="D56" s="66"/>
      <c r="E56" s="66"/>
      <c r="F56" s="67"/>
      <c r="G56" s="67"/>
      <c r="H56" s="67"/>
      <c r="I56" s="67"/>
      <c r="J56" s="67"/>
      <c r="K56" s="67"/>
      <c r="L56" s="67"/>
      <c r="M56" s="67"/>
      <c r="N56" s="67"/>
      <c r="O56" s="67"/>
      <c r="P56" s="67"/>
      <c r="Q56" s="67"/>
      <c r="R56" s="67"/>
      <c r="S56" s="67"/>
      <c r="T56" s="57">
        <f t="shared" si="26"/>
        <v>0</v>
      </c>
      <c r="U56" s="57">
        <f t="shared" si="27"/>
        <v>0</v>
      </c>
      <c r="V56" s="58">
        <f t="shared" si="28"/>
        <v>0</v>
      </c>
      <c r="W56" s="58">
        <f t="shared" si="29"/>
        <v>0</v>
      </c>
      <c r="X56" s="58">
        <f t="shared" si="30"/>
        <v>0</v>
      </c>
      <c r="Y56" s="89">
        <f t="shared" si="12"/>
        <v>121</v>
      </c>
      <c r="Z56" s="90">
        <f>IF($F56&gt;'Wage Ceilings '!$C$7+SUMIF('Wage Ceilings '!$B$8:'Wage Ceilings '!$B$11,"&lt;="&amp;$F$15,'Wage Ceilings '!$D$8:'Wage Ceilings '!$D$11),'Wage Ceilings '!$C$7+SUMIF('Wage Ceilings '!$B$8:'Wage Ceilings '!$B$11,"&lt;="&amp;$F$15,'Wage Ceilings '!$D$8:'Wage Ceilings '!$D$11),$F56)</f>
        <v>0</v>
      </c>
      <c r="AA56" s="91" cm="1">
        <f t="array" ref="AA56">INDEX(Appendix!$G$4:$J$8,_xlfn.IFS(Y56&lt;55,1,Y56&lt;60,2,Y56&lt;65,3,Y56&lt;70,4,TRUE,5),MATCH(YEAR($F$15),Appendix!$G$3:$L$3,0))</f>
        <v>0</v>
      </c>
      <c r="AB56" s="92">
        <f t="shared" si="0"/>
        <v>0</v>
      </c>
      <c r="AC56" s="89">
        <f t="shared" si="13"/>
        <v>122</v>
      </c>
      <c r="AD56" s="90">
        <f>IF($G56&gt;'Wage Ceilings '!$C$7+SUMIF('Wage Ceilings '!$B$8:'Wage Ceilings '!$B$11,"&lt;="&amp;$G$15,'Wage Ceilings '!$D$8:'Wage Ceilings '!$D$11),'Wage Ceilings '!$C$7+SUMIF('Wage Ceilings '!$B$8:'Wage Ceilings '!$B$11,"&lt;="&amp;$G$15,'Wage Ceilings '!$D$8:'Wage Ceilings '!$D$11),$G56)</f>
        <v>0</v>
      </c>
      <c r="AE56" s="91" cm="1">
        <f t="array" ref="AE56">INDEX(Appendix!$G$4:$J$8,_xlfn.IFS(AC56&lt;55,1,AC56&lt;60,2,AC56&lt;65,3,AC56&lt;70,4,TRUE,5),MATCH(YEAR($F$15),Appendix!$G$3:$L$3,0))</f>
        <v>0</v>
      </c>
      <c r="AF56" s="92">
        <f t="shared" si="1"/>
        <v>0</v>
      </c>
      <c r="AG56" s="89">
        <f t="shared" si="14"/>
        <v>122</v>
      </c>
      <c r="AH56" s="90">
        <f>IF($H56&gt;'Wage Ceilings '!$C$7+SUMIF('Wage Ceilings '!$B$8:'Wage Ceilings '!$B$11,"&lt;="&amp;$H$15,'Wage Ceilings '!$D$8:'Wage Ceilings '!$D$11),'Wage Ceilings '!$C$7+SUMIF('Wage Ceilings '!$B$8:'Wage Ceilings '!$B$11,"&lt;="&amp;$H$15,'Wage Ceilings '!$D$8:'Wage Ceilings '!$D$11),$H56)</f>
        <v>0</v>
      </c>
      <c r="AI56" s="91" cm="1">
        <f t="array" ref="AI56">INDEX(Appendix!$G$4:$J$8,_xlfn.IFS(AG56&lt;55,1,AG56&lt;60,2,AG56&lt;65,3,AG56&lt;70,4,TRUE,5),MATCH(YEAR($F$15),Appendix!$G$3:$L$3,0))</f>
        <v>0</v>
      </c>
      <c r="AJ56" s="92">
        <f t="shared" si="2"/>
        <v>0</v>
      </c>
      <c r="AK56" s="89">
        <f t="shared" si="15"/>
        <v>122</v>
      </c>
      <c r="AL56" s="90">
        <f>IF($I56&gt;'Wage Ceilings '!$C$7+SUMIF('Wage Ceilings '!$B$8:'Wage Ceilings '!$B$11,"&lt;="&amp;$I$15,'Wage Ceilings '!$D$8:'Wage Ceilings '!$D$11),'Wage Ceilings '!$C$7+SUMIF('Wage Ceilings '!$B$8:'Wage Ceilings '!$B$11,"&lt;="&amp;$I$15,'Wage Ceilings '!$D$8:'Wage Ceilings '!$D$11),$I56)</f>
        <v>0</v>
      </c>
      <c r="AM56" s="91" cm="1">
        <f t="array" ref="AM56">INDEX(Appendix!$G$4:$J$8,_xlfn.IFS(AK56&lt;55,1,AK56&lt;60,2,AK56&lt;65,3,AK56&lt;70,4,TRUE,5),MATCH(YEAR($F$15),Appendix!$G$3:$L$3,0))</f>
        <v>0</v>
      </c>
      <c r="AN56" s="92">
        <f t="shared" si="3"/>
        <v>0</v>
      </c>
      <c r="AO56" s="89">
        <f t="shared" si="16"/>
        <v>122</v>
      </c>
      <c r="AP56" s="90">
        <f>IF($J56&gt;'Wage Ceilings '!$C$7+SUMIF('Wage Ceilings '!$B$8:'Wage Ceilings '!$B$11,"&lt;="&amp;$J$15,'Wage Ceilings '!$D$8:'Wage Ceilings '!$D$11),'Wage Ceilings '!$C$7+SUMIF('Wage Ceilings '!$B$8:'Wage Ceilings '!$B$11,"&lt;="&amp;$J$15,'Wage Ceilings '!$D$8:'Wage Ceilings '!$D$11),$J56)</f>
        <v>0</v>
      </c>
      <c r="AQ56" s="91" cm="1">
        <f t="array" ref="AQ56">INDEX(Appendix!$G$4:$J$8,_xlfn.IFS(AO56&lt;55,1,AO56&lt;60,2,AO56&lt;65,3,AO56&lt;70,4,TRUE,5),MATCH(YEAR($F$15),Appendix!$G$3:$L$3,0))</f>
        <v>0</v>
      </c>
      <c r="AR56" s="92">
        <f t="shared" si="4"/>
        <v>0</v>
      </c>
      <c r="AS56" s="89">
        <f t="shared" si="31"/>
        <v>122</v>
      </c>
      <c r="AT56" s="90">
        <f>IF($K56&gt;'Wage Ceilings '!$C$7+SUMIF('Wage Ceilings '!$B$8:'Wage Ceilings '!$B$11,"&lt;="&amp;$K$15,'Wage Ceilings '!$D$8:'Wage Ceilings '!$D$11),'Wage Ceilings '!$C$7+SUMIF('Wage Ceilings '!$B$8:'Wage Ceilings '!$B$11,"&lt;="&amp;$K$15,'Wage Ceilings '!$D$8:'Wage Ceilings '!$D$11),$K56)</f>
        <v>0</v>
      </c>
      <c r="AU56" s="91" cm="1">
        <f t="array" ref="AU56">INDEX(Appendix!$G$4:$J$8,_xlfn.IFS(AS56&lt;55,1,AS56&lt;60,2,AS56&lt;65,3,AS56&lt;70,4,TRUE,5),MATCH(YEAR($F$15),Appendix!$G$3:$L$3,0))</f>
        <v>0</v>
      </c>
      <c r="AV56" s="92">
        <f t="shared" si="5"/>
        <v>0</v>
      </c>
      <c r="AW56" s="89" t="str">
        <f t="shared" si="17"/>
        <v>NA</v>
      </c>
      <c r="AX56" s="92">
        <f>IF(L56&gt;=('Wage Ceilings '!$C$3-SUM(Z56,AD56,AH56,AL56,AP56,AT56,BB56,BF56,BJ56,BN56,BR56,BV56)),('Wage Ceilings '!$C$3-SUM(Z56,AD56,AH56,AL56,AP56,AT56,BB56,BF56,BJ56,BN56,BR56,BV56)),L56)</f>
        <v>0</v>
      </c>
      <c r="AY56" s="91" cm="1">
        <f t="array" ref="AY56">INDEX(Appendix!$G$4:$J$8,_xlfn.IFS(AW56&lt;55,1,AW56&lt;60,2,AW56&lt;65,3,AW56&lt;70,4,TRUE,5),MATCH(YEAR($F$15),Appendix!$G$3:$L$3,0))</f>
        <v>0</v>
      </c>
      <c r="AZ56" s="92">
        <f t="shared" si="6"/>
        <v>0</v>
      </c>
      <c r="BA56" s="89">
        <f t="shared" si="18"/>
        <v>122</v>
      </c>
      <c r="BB56" s="90">
        <f>IF($M56&gt;'Wage Ceilings '!$C$7+SUMIF('Wage Ceilings '!$B$8:'Wage Ceilings '!$B$11,"&lt;="&amp;$M$15,'Wage Ceilings '!$D$8:'Wage Ceilings '!$D$11),'Wage Ceilings '!$C$7+SUMIF('Wage Ceilings '!$B$8:'Wage Ceilings '!$B$11,"&lt;="&amp;$M$15,'Wage Ceilings '!$D$8:'Wage Ceilings '!$D$11),$M56)</f>
        <v>0</v>
      </c>
      <c r="BC56" s="91" cm="1">
        <f t="array" ref="BC56">INDEX(Appendix!$G$4:$J$8,_xlfn.IFS(BA56&lt;55,1,BA56&lt;60,2,BA56&lt;65,3,BA56&lt;70,4,TRUE,5),MATCH(YEAR($F$15),Appendix!$G$3:$L$3,0))</f>
        <v>0</v>
      </c>
      <c r="BD56" s="92">
        <f t="shared" si="19"/>
        <v>0</v>
      </c>
      <c r="BE56" s="89">
        <f t="shared" si="20"/>
        <v>122</v>
      </c>
      <c r="BF56" s="90">
        <f>IF($N56&gt;'Wage Ceilings '!$C$7+SUMIF('Wage Ceilings '!$B$8:'Wage Ceilings '!$B$11,"&lt;="&amp;$N$15,'Wage Ceilings '!$D$8:'Wage Ceilings '!$D$11),'Wage Ceilings '!$C$7+SUMIF('Wage Ceilings '!$B$8:'Wage Ceilings '!$B$11,"&lt;="&amp;$N$15,'Wage Ceilings '!$D$8:'Wage Ceilings '!$D$11),$N56)</f>
        <v>0</v>
      </c>
      <c r="BG56" s="91" cm="1">
        <f t="array" ref="BG56">INDEX(Appendix!$G$4:$J$8,_xlfn.IFS(BE56&lt;55,1,BE56&lt;60,2,BE56&lt;65,3,BE56&lt;70,4,TRUE,5),MATCH(YEAR($F$15),Appendix!$G$3:$L$3,0))</f>
        <v>0</v>
      </c>
      <c r="BH56" s="92">
        <f t="shared" si="7"/>
        <v>0</v>
      </c>
      <c r="BI56" s="89">
        <f t="shared" si="21"/>
        <v>122</v>
      </c>
      <c r="BJ56" s="90">
        <f>IF($O56&gt;'Wage Ceilings '!$C$7+SUMIF('Wage Ceilings '!$B$8:'Wage Ceilings '!$B$11,"&lt;="&amp;$O$15,'Wage Ceilings '!$D$8:'Wage Ceilings '!$D$11),'Wage Ceilings '!$C$7+SUMIF('Wage Ceilings '!$B$8:'Wage Ceilings '!$B$11,"&lt;="&amp;$O$15,'Wage Ceilings '!$D$8:'Wage Ceilings '!$D$11),$O56)</f>
        <v>0</v>
      </c>
      <c r="BK56" s="91" cm="1">
        <f t="array" ref="BK56">INDEX(Appendix!$G$4:$J$8,_xlfn.IFS(BI56&lt;55,1,BI56&lt;60,2,BI56&lt;65,3,BI56&lt;70,4,TRUE,5),MATCH(YEAR($F$15),Appendix!$G$3:$L$3,0))</f>
        <v>0</v>
      </c>
      <c r="BL56" s="92">
        <f t="shared" si="8"/>
        <v>0</v>
      </c>
      <c r="BM56" s="89">
        <f t="shared" si="22"/>
        <v>122</v>
      </c>
      <c r="BN56" s="90">
        <f>IF($P56&gt;'Wage Ceilings '!$C$7+SUMIF('Wage Ceilings '!$B$8:'Wage Ceilings '!$B$11,"&lt;="&amp;$P$15,'Wage Ceilings '!$D$8:'Wage Ceilings '!$D$11),'Wage Ceilings '!$C$7+SUMIF('Wage Ceilings '!$B$8:'Wage Ceilings '!$B$11,"&lt;="&amp;$P$15,'Wage Ceilings '!$D$8:'Wage Ceilings '!$D$11),$P56)</f>
        <v>0</v>
      </c>
      <c r="BO56" s="91" cm="1">
        <f t="array" ref="BO56">INDEX(Appendix!$G$4:$J$8,_xlfn.IFS(BM56&lt;55,1,BM56&lt;60,2,BM56&lt;65,3,BM56&lt;70,4,TRUE,5),MATCH(YEAR($F$15),Appendix!$G$3:$L$3,0))</f>
        <v>0</v>
      </c>
      <c r="BP56" s="92">
        <f t="shared" si="9"/>
        <v>0</v>
      </c>
      <c r="BQ56" s="89">
        <f t="shared" si="23"/>
        <v>122</v>
      </c>
      <c r="BR56" s="90">
        <f>IF($Q56&gt;'Wage Ceilings '!$C$7+SUMIF('Wage Ceilings '!$B$8:'Wage Ceilings '!$B$11,"&lt;="&amp;$Q$15,'Wage Ceilings '!$D$8:'Wage Ceilings '!$D$11),'Wage Ceilings '!$C$7+SUMIF('Wage Ceilings '!$B$8:'Wage Ceilings '!$B$11,"&lt;="&amp;$Q$15,'Wage Ceilings '!$D$8:'Wage Ceilings '!$D$11),$Q56)</f>
        <v>0</v>
      </c>
      <c r="BS56" s="91" cm="1">
        <f t="array" ref="BS56">INDEX(Appendix!$G$4:$J$8,_xlfn.IFS(BQ56&lt;55,1,BQ56&lt;60,2,BQ56&lt;65,3,BQ56&lt;70,4,TRUE,5),MATCH(YEAR($F$15),Appendix!$G$3:$L$3,0))</f>
        <v>0</v>
      </c>
      <c r="BT56" s="92">
        <f t="shared" si="10"/>
        <v>0</v>
      </c>
      <c r="BU56" s="89">
        <f t="shared" si="24"/>
        <v>122</v>
      </c>
      <c r="BV56" s="90">
        <f>IF($R56&gt;'Wage Ceilings '!$C$7+SUMIF('Wage Ceilings '!$B$8:'Wage Ceilings '!$B$11,"&lt;="&amp;$R$15,'Wage Ceilings '!$D$8:'Wage Ceilings '!$D$11),'Wage Ceilings '!$C$7+SUMIF('Wage Ceilings '!$B$8:'Wage Ceilings '!$B$11,"&lt;="&amp;$R$15,'Wage Ceilings '!$D$8:'Wage Ceilings '!$D$11),$R56)</f>
        <v>0</v>
      </c>
      <c r="BW56" s="91" cm="1">
        <f t="array" ref="BW56">INDEX(Appendix!$G$4:$J$8,_xlfn.IFS(BU56&lt;55,1,BU56&lt;60,2,BU56&lt;65,3,BU56&lt;70,4,TRUE,5),MATCH(YEAR($F$15),Appendix!$G$3:$L$3,0))</f>
        <v>0</v>
      </c>
      <c r="BX56" s="92">
        <f t="shared" si="11"/>
        <v>0</v>
      </c>
      <c r="BY56" s="89" t="str">
        <f t="shared" si="25"/>
        <v>NA</v>
      </c>
      <c r="BZ56" s="92">
        <f>IF(S56&gt;=('Wage Ceilings '!$C$3-SUM(Z56,AD56,AH56,AL56,AP56,AX56,AT56,BB56,BF56,BJ56,BN56,BR56,BV56)),('Wage Ceilings '!$C$3-SUM(Z56,AD56,AH56,AL56,AP56,AX56,AT56,BB56,BF56,BJ56,BN56,BR56,BV56)),S56)</f>
        <v>0</v>
      </c>
      <c r="CA56" s="91" cm="1">
        <f t="array" ref="CA56">INDEX(Appendix!$G$4:$J$8,_xlfn.IFS(BY56&lt;55,1,BY56&lt;60,2,BY56&lt;65,3,BY56&lt;70,4,TRUE,5),MATCH(YEAR($F$15),Appendix!$G$3:$L$3,0))</f>
        <v>0</v>
      </c>
      <c r="CB56" s="92">
        <f t="shared" si="32"/>
        <v>0</v>
      </c>
      <c r="CC56" s="99"/>
    </row>
    <row r="57" spans="1:81" x14ac:dyDescent="0.2">
      <c r="A57" s="64" t="s">
        <v>57</v>
      </c>
      <c r="B57" s="65"/>
      <c r="C57" s="65"/>
      <c r="D57" s="66"/>
      <c r="E57" s="66"/>
      <c r="F57" s="67"/>
      <c r="G57" s="67"/>
      <c r="H57" s="67"/>
      <c r="I57" s="67"/>
      <c r="J57" s="67"/>
      <c r="K57" s="67"/>
      <c r="L57" s="67"/>
      <c r="M57" s="67"/>
      <c r="N57" s="67"/>
      <c r="O57" s="67"/>
      <c r="P57" s="67"/>
      <c r="Q57" s="67"/>
      <c r="R57" s="67"/>
      <c r="S57" s="67"/>
      <c r="T57" s="57">
        <f t="shared" si="26"/>
        <v>0</v>
      </c>
      <c r="U57" s="57">
        <f t="shared" si="27"/>
        <v>0</v>
      </c>
      <c r="V57" s="58">
        <f t="shared" si="28"/>
        <v>0</v>
      </c>
      <c r="W57" s="58">
        <f t="shared" si="29"/>
        <v>0</v>
      </c>
      <c r="X57" s="58">
        <f t="shared" si="30"/>
        <v>0</v>
      </c>
      <c r="Y57" s="89">
        <f t="shared" si="12"/>
        <v>121</v>
      </c>
      <c r="Z57" s="90">
        <f>IF($F57&gt;'Wage Ceilings '!$C$7+SUMIF('Wage Ceilings '!$B$8:'Wage Ceilings '!$B$11,"&lt;="&amp;$F$15,'Wage Ceilings '!$D$8:'Wage Ceilings '!$D$11),'Wage Ceilings '!$C$7+SUMIF('Wage Ceilings '!$B$8:'Wage Ceilings '!$B$11,"&lt;="&amp;$F$15,'Wage Ceilings '!$D$8:'Wage Ceilings '!$D$11),$F57)</f>
        <v>0</v>
      </c>
      <c r="AA57" s="91" cm="1">
        <f t="array" ref="AA57">INDEX(Appendix!$G$4:$J$8,_xlfn.IFS(Y57&lt;55,1,Y57&lt;60,2,Y57&lt;65,3,Y57&lt;70,4,TRUE,5),MATCH(YEAR($F$15),Appendix!$G$3:$L$3,0))</f>
        <v>0</v>
      </c>
      <c r="AB57" s="92">
        <f t="shared" si="0"/>
        <v>0</v>
      </c>
      <c r="AC57" s="89">
        <f t="shared" si="13"/>
        <v>122</v>
      </c>
      <c r="AD57" s="90">
        <f>IF($G57&gt;'Wage Ceilings '!$C$7+SUMIF('Wage Ceilings '!$B$8:'Wage Ceilings '!$B$11,"&lt;="&amp;$G$15,'Wage Ceilings '!$D$8:'Wage Ceilings '!$D$11),'Wage Ceilings '!$C$7+SUMIF('Wage Ceilings '!$B$8:'Wage Ceilings '!$B$11,"&lt;="&amp;$G$15,'Wage Ceilings '!$D$8:'Wage Ceilings '!$D$11),$G57)</f>
        <v>0</v>
      </c>
      <c r="AE57" s="91" cm="1">
        <f t="array" ref="AE57">INDEX(Appendix!$G$4:$J$8,_xlfn.IFS(AC57&lt;55,1,AC57&lt;60,2,AC57&lt;65,3,AC57&lt;70,4,TRUE,5),MATCH(YEAR($F$15),Appendix!$G$3:$L$3,0))</f>
        <v>0</v>
      </c>
      <c r="AF57" s="92">
        <f t="shared" si="1"/>
        <v>0</v>
      </c>
      <c r="AG57" s="89">
        <f t="shared" si="14"/>
        <v>122</v>
      </c>
      <c r="AH57" s="90">
        <f>IF($H57&gt;'Wage Ceilings '!$C$7+SUMIF('Wage Ceilings '!$B$8:'Wage Ceilings '!$B$11,"&lt;="&amp;$H$15,'Wage Ceilings '!$D$8:'Wage Ceilings '!$D$11),'Wage Ceilings '!$C$7+SUMIF('Wage Ceilings '!$B$8:'Wage Ceilings '!$B$11,"&lt;="&amp;$H$15,'Wage Ceilings '!$D$8:'Wage Ceilings '!$D$11),$H57)</f>
        <v>0</v>
      </c>
      <c r="AI57" s="91" cm="1">
        <f t="array" ref="AI57">INDEX(Appendix!$G$4:$J$8,_xlfn.IFS(AG57&lt;55,1,AG57&lt;60,2,AG57&lt;65,3,AG57&lt;70,4,TRUE,5),MATCH(YEAR($F$15),Appendix!$G$3:$L$3,0))</f>
        <v>0</v>
      </c>
      <c r="AJ57" s="92">
        <f t="shared" si="2"/>
        <v>0</v>
      </c>
      <c r="AK57" s="89">
        <f t="shared" si="15"/>
        <v>122</v>
      </c>
      <c r="AL57" s="90">
        <f>IF($I57&gt;'Wage Ceilings '!$C$7+SUMIF('Wage Ceilings '!$B$8:'Wage Ceilings '!$B$11,"&lt;="&amp;$I$15,'Wage Ceilings '!$D$8:'Wage Ceilings '!$D$11),'Wage Ceilings '!$C$7+SUMIF('Wage Ceilings '!$B$8:'Wage Ceilings '!$B$11,"&lt;="&amp;$I$15,'Wage Ceilings '!$D$8:'Wage Ceilings '!$D$11),$I57)</f>
        <v>0</v>
      </c>
      <c r="AM57" s="91" cm="1">
        <f t="array" ref="AM57">INDEX(Appendix!$G$4:$J$8,_xlfn.IFS(AK57&lt;55,1,AK57&lt;60,2,AK57&lt;65,3,AK57&lt;70,4,TRUE,5),MATCH(YEAR($F$15),Appendix!$G$3:$L$3,0))</f>
        <v>0</v>
      </c>
      <c r="AN57" s="92">
        <f t="shared" si="3"/>
        <v>0</v>
      </c>
      <c r="AO57" s="89">
        <f t="shared" si="16"/>
        <v>122</v>
      </c>
      <c r="AP57" s="90">
        <f>IF($J57&gt;'Wage Ceilings '!$C$7+SUMIF('Wage Ceilings '!$B$8:'Wage Ceilings '!$B$11,"&lt;="&amp;$J$15,'Wage Ceilings '!$D$8:'Wage Ceilings '!$D$11),'Wage Ceilings '!$C$7+SUMIF('Wage Ceilings '!$B$8:'Wage Ceilings '!$B$11,"&lt;="&amp;$J$15,'Wage Ceilings '!$D$8:'Wage Ceilings '!$D$11),$J57)</f>
        <v>0</v>
      </c>
      <c r="AQ57" s="91" cm="1">
        <f t="array" ref="AQ57">INDEX(Appendix!$G$4:$J$8,_xlfn.IFS(AO57&lt;55,1,AO57&lt;60,2,AO57&lt;65,3,AO57&lt;70,4,TRUE,5),MATCH(YEAR($F$15),Appendix!$G$3:$L$3,0))</f>
        <v>0</v>
      </c>
      <c r="AR57" s="92">
        <f t="shared" si="4"/>
        <v>0</v>
      </c>
      <c r="AS57" s="89">
        <f t="shared" si="31"/>
        <v>122</v>
      </c>
      <c r="AT57" s="90">
        <f>IF($K57&gt;'Wage Ceilings '!$C$7+SUMIF('Wage Ceilings '!$B$8:'Wage Ceilings '!$B$11,"&lt;="&amp;$K$15,'Wage Ceilings '!$D$8:'Wage Ceilings '!$D$11),'Wage Ceilings '!$C$7+SUMIF('Wage Ceilings '!$B$8:'Wage Ceilings '!$B$11,"&lt;="&amp;$K$15,'Wage Ceilings '!$D$8:'Wage Ceilings '!$D$11),$K57)</f>
        <v>0</v>
      </c>
      <c r="AU57" s="91" cm="1">
        <f t="array" ref="AU57">INDEX(Appendix!$G$4:$J$8,_xlfn.IFS(AS57&lt;55,1,AS57&lt;60,2,AS57&lt;65,3,AS57&lt;70,4,TRUE,5),MATCH(YEAR($F$15),Appendix!$G$3:$L$3,0))</f>
        <v>0</v>
      </c>
      <c r="AV57" s="92">
        <f t="shared" si="5"/>
        <v>0</v>
      </c>
      <c r="AW57" s="89" t="str">
        <f t="shared" si="17"/>
        <v>NA</v>
      </c>
      <c r="AX57" s="92">
        <f>IF(L57&gt;=('Wage Ceilings '!$C$3-SUM(Z57,AD57,AH57,AL57,AP57,AT57,BB57,BF57,BJ57,BN57,BR57,BV57)),('Wage Ceilings '!$C$3-SUM(Z57,AD57,AH57,AL57,AP57,AT57,BB57,BF57,BJ57,BN57,BR57,BV57)),L57)</f>
        <v>0</v>
      </c>
      <c r="AY57" s="91" cm="1">
        <f t="array" ref="AY57">INDEX(Appendix!$G$4:$J$8,_xlfn.IFS(AW57&lt;55,1,AW57&lt;60,2,AW57&lt;65,3,AW57&lt;70,4,TRUE,5),MATCH(YEAR($F$15),Appendix!$G$3:$L$3,0))</f>
        <v>0</v>
      </c>
      <c r="AZ57" s="92">
        <f t="shared" si="6"/>
        <v>0</v>
      </c>
      <c r="BA57" s="89">
        <f t="shared" si="18"/>
        <v>122</v>
      </c>
      <c r="BB57" s="90">
        <f>IF($M57&gt;'Wage Ceilings '!$C$7+SUMIF('Wage Ceilings '!$B$8:'Wage Ceilings '!$B$11,"&lt;="&amp;$M$15,'Wage Ceilings '!$D$8:'Wage Ceilings '!$D$11),'Wage Ceilings '!$C$7+SUMIF('Wage Ceilings '!$B$8:'Wage Ceilings '!$B$11,"&lt;="&amp;$M$15,'Wage Ceilings '!$D$8:'Wage Ceilings '!$D$11),$M57)</f>
        <v>0</v>
      </c>
      <c r="BC57" s="91" cm="1">
        <f t="array" ref="BC57">INDEX(Appendix!$G$4:$J$8,_xlfn.IFS(BA57&lt;55,1,BA57&lt;60,2,BA57&lt;65,3,BA57&lt;70,4,TRUE,5),MATCH(YEAR($F$15),Appendix!$G$3:$L$3,0))</f>
        <v>0</v>
      </c>
      <c r="BD57" s="92">
        <f t="shared" si="19"/>
        <v>0</v>
      </c>
      <c r="BE57" s="89">
        <f t="shared" si="20"/>
        <v>122</v>
      </c>
      <c r="BF57" s="90">
        <f>IF($N57&gt;'Wage Ceilings '!$C$7+SUMIF('Wage Ceilings '!$B$8:'Wage Ceilings '!$B$11,"&lt;="&amp;$N$15,'Wage Ceilings '!$D$8:'Wage Ceilings '!$D$11),'Wage Ceilings '!$C$7+SUMIF('Wage Ceilings '!$B$8:'Wage Ceilings '!$B$11,"&lt;="&amp;$N$15,'Wage Ceilings '!$D$8:'Wage Ceilings '!$D$11),$N57)</f>
        <v>0</v>
      </c>
      <c r="BG57" s="91" cm="1">
        <f t="array" ref="BG57">INDEX(Appendix!$G$4:$J$8,_xlfn.IFS(BE57&lt;55,1,BE57&lt;60,2,BE57&lt;65,3,BE57&lt;70,4,TRUE,5),MATCH(YEAR($F$15),Appendix!$G$3:$L$3,0))</f>
        <v>0</v>
      </c>
      <c r="BH57" s="92">
        <f t="shared" si="7"/>
        <v>0</v>
      </c>
      <c r="BI57" s="89">
        <f t="shared" si="21"/>
        <v>122</v>
      </c>
      <c r="BJ57" s="90">
        <f>IF($O57&gt;'Wage Ceilings '!$C$7+SUMIF('Wage Ceilings '!$B$8:'Wage Ceilings '!$B$11,"&lt;="&amp;$O$15,'Wage Ceilings '!$D$8:'Wage Ceilings '!$D$11),'Wage Ceilings '!$C$7+SUMIF('Wage Ceilings '!$B$8:'Wage Ceilings '!$B$11,"&lt;="&amp;$O$15,'Wage Ceilings '!$D$8:'Wage Ceilings '!$D$11),$O57)</f>
        <v>0</v>
      </c>
      <c r="BK57" s="91" cm="1">
        <f t="array" ref="BK57">INDEX(Appendix!$G$4:$J$8,_xlfn.IFS(BI57&lt;55,1,BI57&lt;60,2,BI57&lt;65,3,BI57&lt;70,4,TRUE,5),MATCH(YEAR($F$15),Appendix!$G$3:$L$3,0))</f>
        <v>0</v>
      </c>
      <c r="BL57" s="92">
        <f t="shared" si="8"/>
        <v>0</v>
      </c>
      <c r="BM57" s="89">
        <f t="shared" si="22"/>
        <v>122</v>
      </c>
      <c r="BN57" s="90">
        <f>IF($P57&gt;'Wage Ceilings '!$C$7+SUMIF('Wage Ceilings '!$B$8:'Wage Ceilings '!$B$11,"&lt;="&amp;$P$15,'Wage Ceilings '!$D$8:'Wage Ceilings '!$D$11),'Wage Ceilings '!$C$7+SUMIF('Wage Ceilings '!$B$8:'Wage Ceilings '!$B$11,"&lt;="&amp;$P$15,'Wage Ceilings '!$D$8:'Wage Ceilings '!$D$11),$P57)</f>
        <v>0</v>
      </c>
      <c r="BO57" s="91" cm="1">
        <f t="array" ref="BO57">INDEX(Appendix!$G$4:$J$8,_xlfn.IFS(BM57&lt;55,1,BM57&lt;60,2,BM57&lt;65,3,BM57&lt;70,4,TRUE,5),MATCH(YEAR($F$15),Appendix!$G$3:$L$3,0))</f>
        <v>0</v>
      </c>
      <c r="BP57" s="92">
        <f t="shared" si="9"/>
        <v>0</v>
      </c>
      <c r="BQ57" s="89">
        <f t="shared" si="23"/>
        <v>122</v>
      </c>
      <c r="BR57" s="90">
        <f>IF($Q57&gt;'Wage Ceilings '!$C$7+SUMIF('Wage Ceilings '!$B$8:'Wage Ceilings '!$B$11,"&lt;="&amp;$Q$15,'Wage Ceilings '!$D$8:'Wage Ceilings '!$D$11),'Wage Ceilings '!$C$7+SUMIF('Wage Ceilings '!$B$8:'Wage Ceilings '!$B$11,"&lt;="&amp;$Q$15,'Wage Ceilings '!$D$8:'Wage Ceilings '!$D$11),$Q57)</f>
        <v>0</v>
      </c>
      <c r="BS57" s="91" cm="1">
        <f t="array" ref="BS57">INDEX(Appendix!$G$4:$J$8,_xlfn.IFS(BQ57&lt;55,1,BQ57&lt;60,2,BQ57&lt;65,3,BQ57&lt;70,4,TRUE,5),MATCH(YEAR($F$15),Appendix!$G$3:$L$3,0))</f>
        <v>0</v>
      </c>
      <c r="BT57" s="92">
        <f t="shared" si="10"/>
        <v>0</v>
      </c>
      <c r="BU57" s="89">
        <f t="shared" si="24"/>
        <v>122</v>
      </c>
      <c r="BV57" s="90">
        <f>IF($R57&gt;'Wage Ceilings '!$C$7+SUMIF('Wage Ceilings '!$B$8:'Wage Ceilings '!$B$11,"&lt;="&amp;$R$15,'Wage Ceilings '!$D$8:'Wage Ceilings '!$D$11),'Wage Ceilings '!$C$7+SUMIF('Wage Ceilings '!$B$8:'Wage Ceilings '!$B$11,"&lt;="&amp;$R$15,'Wage Ceilings '!$D$8:'Wage Ceilings '!$D$11),$R57)</f>
        <v>0</v>
      </c>
      <c r="BW57" s="91" cm="1">
        <f t="array" ref="BW57">INDEX(Appendix!$G$4:$J$8,_xlfn.IFS(BU57&lt;55,1,BU57&lt;60,2,BU57&lt;65,3,BU57&lt;70,4,TRUE,5),MATCH(YEAR($F$15),Appendix!$G$3:$L$3,0))</f>
        <v>0</v>
      </c>
      <c r="BX57" s="92">
        <f t="shared" si="11"/>
        <v>0</v>
      </c>
      <c r="BY57" s="89" t="str">
        <f t="shared" si="25"/>
        <v>NA</v>
      </c>
      <c r="BZ57" s="92">
        <f>IF(S57&gt;=('Wage Ceilings '!$C$3-SUM(Z57,AD57,AH57,AL57,AP57,AX57,AT57,BB57,BF57,BJ57,BN57,BR57,BV57)),('Wage Ceilings '!$C$3-SUM(Z57,AD57,AH57,AL57,AP57,AX57,AT57,BB57,BF57,BJ57,BN57,BR57,BV57)),S57)</f>
        <v>0</v>
      </c>
      <c r="CA57" s="91" cm="1">
        <f t="array" ref="CA57">INDEX(Appendix!$G$4:$J$8,_xlfn.IFS(BY57&lt;55,1,BY57&lt;60,2,BY57&lt;65,3,BY57&lt;70,4,TRUE,5),MATCH(YEAR($F$15),Appendix!$G$3:$L$3,0))</f>
        <v>0</v>
      </c>
      <c r="CB57" s="92">
        <f t="shared" si="32"/>
        <v>0</v>
      </c>
      <c r="CC57" s="99"/>
    </row>
    <row r="58" spans="1:81" x14ac:dyDescent="0.2">
      <c r="A58" s="64" t="s">
        <v>58</v>
      </c>
      <c r="B58" s="65"/>
      <c r="C58" s="65"/>
      <c r="D58" s="66"/>
      <c r="E58" s="66"/>
      <c r="F58" s="67"/>
      <c r="G58" s="67"/>
      <c r="H58" s="67"/>
      <c r="I58" s="67"/>
      <c r="J58" s="67"/>
      <c r="K58" s="67"/>
      <c r="L58" s="67"/>
      <c r="M58" s="67"/>
      <c r="N58" s="67"/>
      <c r="O58" s="67"/>
      <c r="P58" s="67"/>
      <c r="Q58" s="67"/>
      <c r="R58" s="67"/>
      <c r="S58" s="67"/>
      <c r="T58" s="57">
        <f t="shared" si="26"/>
        <v>0</v>
      </c>
      <c r="U58" s="57">
        <f t="shared" si="27"/>
        <v>0</v>
      </c>
      <c r="V58" s="58">
        <f t="shared" si="28"/>
        <v>0</v>
      </c>
      <c r="W58" s="58">
        <f t="shared" si="29"/>
        <v>0</v>
      </c>
      <c r="X58" s="58">
        <f t="shared" si="30"/>
        <v>0</v>
      </c>
      <c r="Y58" s="89">
        <f t="shared" si="12"/>
        <v>121</v>
      </c>
      <c r="Z58" s="90">
        <f>IF($F58&gt;'Wage Ceilings '!$C$7+SUMIF('Wage Ceilings '!$B$8:'Wage Ceilings '!$B$11,"&lt;="&amp;$F$15,'Wage Ceilings '!$D$8:'Wage Ceilings '!$D$11),'Wage Ceilings '!$C$7+SUMIF('Wage Ceilings '!$B$8:'Wage Ceilings '!$B$11,"&lt;="&amp;$F$15,'Wage Ceilings '!$D$8:'Wage Ceilings '!$D$11),$F58)</f>
        <v>0</v>
      </c>
      <c r="AA58" s="91" cm="1">
        <f t="array" ref="AA58">INDEX(Appendix!$G$4:$J$8,_xlfn.IFS(Y58&lt;55,1,Y58&lt;60,2,Y58&lt;65,3,Y58&lt;70,4,TRUE,5),MATCH(YEAR($F$15),Appendix!$G$3:$L$3,0))</f>
        <v>0</v>
      </c>
      <c r="AB58" s="92">
        <f t="shared" si="0"/>
        <v>0</v>
      </c>
      <c r="AC58" s="89">
        <f t="shared" si="13"/>
        <v>122</v>
      </c>
      <c r="AD58" s="90">
        <f>IF($G58&gt;'Wage Ceilings '!$C$7+SUMIF('Wage Ceilings '!$B$8:'Wage Ceilings '!$B$11,"&lt;="&amp;$G$15,'Wage Ceilings '!$D$8:'Wage Ceilings '!$D$11),'Wage Ceilings '!$C$7+SUMIF('Wage Ceilings '!$B$8:'Wage Ceilings '!$B$11,"&lt;="&amp;$G$15,'Wage Ceilings '!$D$8:'Wage Ceilings '!$D$11),$G58)</f>
        <v>0</v>
      </c>
      <c r="AE58" s="91" cm="1">
        <f t="array" ref="AE58">INDEX(Appendix!$G$4:$J$8,_xlfn.IFS(AC58&lt;55,1,AC58&lt;60,2,AC58&lt;65,3,AC58&lt;70,4,TRUE,5),MATCH(YEAR($F$15),Appendix!$G$3:$L$3,0))</f>
        <v>0</v>
      </c>
      <c r="AF58" s="92">
        <f t="shared" si="1"/>
        <v>0</v>
      </c>
      <c r="AG58" s="89">
        <f t="shared" si="14"/>
        <v>122</v>
      </c>
      <c r="AH58" s="90">
        <f>IF($H58&gt;'Wage Ceilings '!$C$7+SUMIF('Wage Ceilings '!$B$8:'Wage Ceilings '!$B$11,"&lt;="&amp;$H$15,'Wage Ceilings '!$D$8:'Wage Ceilings '!$D$11),'Wage Ceilings '!$C$7+SUMIF('Wage Ceilings '!$B$8:'Wage Ceilings '!$B$11,"&lt;="&amp;$H$15,'Wage Ceilings '!$D$8:'Wage Ceilings '!$D$11),$H58)</f>
        <v>0</v>
      </c>
      <c r="AI58" s="91" cm="1">
        <f t="array" ref="AI58">INDEX(Appendix!$G$4:$J$8,_xlfn.IFS(AG58&lt;55,1,AG58&lt;60,2,AG58&lt;65,3,AG58&lt;70,4,TRUE,5),MATCH(YEAR($F$15),Appendix!$G$3:$L$3,0))</f>
        <v>0</v>
      </c>
      <c r="AJ58" s="92">
        <f t="shared" si="2"/>
        <v>0</v>
      </c>
      <c r="AK58" s="89">
        <f t="shared" si="15"/>
        <v>122</v>
      </c>
      <c r="AL58" s="90">
        <f>IF($I58&gt;'Wage Ceilings '!$C$7+SUMIF('Wage Ceilings '!$B$8:'Wage Ceilings '!$B$11,"&lt;="&amp;$I$15,'Wage Ceilings '!$D$8:'Wage Ceilings '!$D$11),'Wage Ceilings '!$C$7+SUMIF('Wage Ceilings '!$B$8:'Wage Ceilings '!$B$11,"&lt;="&amp;$I$15,'Wage Ceilings '!$D$8:'Wage Ceilings '!$D$11),$I58)</f>
        <v>0</v>
      </c>
      <c r="AM58" s="91" cm="1">
        <f t="array" ref="AM58">INDEX(Appendix!$G$4:$J$8,_xlfn.IFS(AK58&lt;55,1,AK58&lt;60,2,AK58&lt;65,3,AK58&lt;70,4,TRUE,5),MATCH(YEAR($F$15),Appendix!$G$3:$L$3,0))</f>
        <v>0</v>
      </c>
      <c r="AN58" s="92">
        <f t="shared" si="3"/>
        <v>0</v>
      </c>
      <c r="AO58" s="89">
        <f t="shared" si="16"/>
        <v>122</v>
      </c>
      <c r="AP58" s="90">
        <f>IF($J58&gt;'Wage Ceilings '!$C$7+SUMIF('Wage Ceilings '!$B$8:'Wage Ceilings '!$B$11,"&lt;="&amp;$J$15,'Wage Ceilings '!$D$8:'Wage Ceilings '!$D$11),'Wage Ceilings '!$C$7+SUMIF('Wage Ceilings '!$B$8:'Wage Ceilings '!$B$11,"&lt;="&amp;$J$15,'Wage Ceilings '!$D$8:'Wage Ceilings '!$D$11),$J58)</f>
        <v>0</v>
      </c>
      <c r="AQ58" s="91" cm="1">
        <f t="array" ref="AQ58">INDEX(Appendix!$G$4:$J$8,_xlfn.IFS(AO58&lt;55,1,AO58&lt;60,2,AO58&lt;65,3,AO58&lt;70,4,TRUE,5),MATCH(YEAR($F$15),Appendix!$G$3:$L$3,0))</f>
        <v>0</v>
      </c>
      <c r="AR58" s="92">
        <f t="shared" si="4"/>
        <v>0</v>
      </c>
      <c r="AS58" s="89">
        <f t="shared" si="31"/>
        <v>122</v>
      </c>
      <c r="AT58" s="90">
        <f>IF($K58&gt;'Wage Ceilings '!$C$7+SUMIF('Wage Ceilings '!$B$8:'Wage Ceilings '!$B$11,"&lt;="&amp;$K$15,'Wage Ceilings '!$D$8:'Wage Ceilings '!$D$11),'Wage Ceilings '!$C$7+SUMIF('Wage Ceilings '!$B$8:'Wage Ceilings '!$B$11,"&lt;="&amp;$K$15,'Wage Ceilings '!$D$8:'Wage Ceilings '!$D$11),$K58)</f>
        <v>0</v>
      </c>
      <c r="AU58" s="91" cm="1">
        <f t="array" ref="AU58">INDEX(Appendix!$G$4:$J$8,_xlfn.IFS(AS58&lt;55,1,AS58&lt;60,2,AS58&lt;65,3,AS58&lt;70,4,TRUE,5),MATCH(YEAR($F$15),Appendix!$G$3:$L$3,0))</f>
        <v>0</v>
      </c>
      <c r="AV58" s="92">
        <f t="shared" si="5"/>
        <v>0</v>
      </c>
      <c r="AW58" s="89" t="str">
        <f t="shared" si="17"/>
        <v>NA</v>
      </c>
      <c r="AX58" s="92">
        <f>IF(L58&gt;=('Wage Ceilings '!$C$3-SUM(Z58,AD58,AH58,AL58,AP58,AT58,BB58,BF58,BJ58,BN58,BR58,BV58)),('Wage Ceilings '!$C$3-SUM(Z58,AD58,AH58,AL58,AP58,AT58,BB58,BF58,BJ58,BN58,BR58,BV58)),L58)</f>
        <v>0</v>
      </c>
      <c r="AY58" s="91" cm="1">
        <f t="array" ref="AY58">INDEX(Appendix!$G$4:$J$8,_xlfn.IFS(AW58&lt;55,1,AW58&lt;60,2,AW58&lt;65,3,AW58&lt;70,4,TRUE,5),MATCH(YEAR($F$15),Appendix!$G$3:$L$3,0))</f>
        <v>0</v>
      </c>
      <c r="AZ58" s="92">
        <f t="shared" si="6"/>
        <v>0</v>
      </c>
      <c r="BA58" s="89">
        <f t="shared" si="18"/>
        <v>122</v>
      </c>
      <c r="BB58" s="90">
        <f>IF($M58&gt;'Wage Ceilings '!$C$7+SUMIF('Wage Ceilings '!$B$8:'Wage Ceilings '!$B$11,"&lt;="&amp;$M$15,'Wage Ceilings '!$D$8:'Wage Ceilings '!$D$11),'Wage Ceilings '!$C$7+SUMIF('Wage Ceilings '!$B$8:'Wage Ceilings '!$B$11,"&lt;="&amp;$M$15,'Wage Ceilings '!$D$8:'Wage Ceilings '!$D$11),$M58)</f>
        <v>0</v>
      </c>
      <c r="BC58" s="91" cm="1">
        <f t="array" ref="BC58">INDEX(Appendix!$G$4:$J$8,_xlfn.IFS(BA58&lt;55,1,BA58&lt;60,2,BA58&lt;65,3,BA58&lt;70,4,TRUE,5),MATCH(YEAR($F$15),Appendix!$G$3:$L$3,0))</f>
        <v>0</v>
      </c>
      <c r="BD58" s="92">
        <f t="shared" si="19"/>
        <v>0</v>
      </c>
      <c r="BE58" s="89">
        <f t="shared" si="20"/>
        <v>122</v>
      </c>
      <c r="BF58" s="90">
        <f>IF($N58&gt;'Wage Ceilings '!$C$7+SUMIF('Wage Ceilings '!$B$8:'Wage Ceilings '!$B$11,"&lt;="&amp;$N$15,'Wage Ceilings '!$D$8:'Wage Ceilings '!$D$11),'Wage Ceilings '!$C$7+SUMIF('Wage Ceilings '!$B$8:'Wage Ceilings '!$B$11,"&lt;="&amp;$N$15,'Wage Ceilings '!$D$8:'Wage Ceilings '!$D$11),$N58)</f>
        <v>0</v>
      </c>
      <c r="BG58" s="91" cm="1">
        <f t="array" ref="BG58">INDEX(Appendix!$G$4:$J$8,_xlfn.IFS(BE58&lt;55,1,BE58&lt;60,2,BE58&lt;65,3,BE58&lt;70,4,TRUE,5),MATCH(YEAR($F$15),Appendix!$G$3:$L$3,0))</f>
        <v>0</v>
      </c>
      <c r="BH58" s="92">
        <f t="shared" si="7"/>
        <v>0</v>
      </c>
      <c r="BI58" s="89">
        <f t="shared" si="21"/>
        <v>122</v>
      </c>
      <c r="BJ58" s="90">
        <f>IF($O58&gt;'Wage Ceilings '!$C$7+SUMIF('Wage Ceilings '!$B$8:'Wage Ceilings '!$B$11,"&lt;="&amp;$O$15,'Wage Ceilings '!$D$8:'Wage Ceilings '!$D$11),'Wage Ceilings '!$C$7+SUMIF('Wage Ceilings '!$B$8:'Wage Ceilings '!$B$11,"&lt;="&amp;$O$15,'Wage Ceilings '!$D$8:'Wage Ceilings '!$D$11),$O58)</f>
        <v>0</v>
      </c>
      <c r="BK58" s="91" cm="1">
        <f t="array" ref="BK58">INDEX(Appendix!$G$4:$J$8,_xlfn.IFS(BI58&lt;55,1,BI58&lt;60,2,BI58&lt;65,3,BI58&lt;70,4,TRUE,5),MATCH(YEAR($F$15),Appendix!$G$3:$L$3,0))</f>
        <v>0</v>
      </c>
      <c r="BL58" s="92">
        <f t="shared" si="8"/>
        <v>0</v>
      </c>
      <c r="BM58" s="89">
        <f t="shared" si="22"/>
        <v>122</v>
      </c>
      <c r="BN58" s="90">
        <f>IF($P58&gt;'Wage Ceilings '!$C$7+SUMIF('Wage Ceilings '!$B$8:'Wage Ceilings '!$B$11,"&lt;="&amp;$P$15,'Wage Ceilings '!$D$8:'Wage Ceilings '!$D$11),'Wage Ceilings '!$C$7+SUMIF('Wage Ceilings '!$B$8:'Wage Ceilings '!$B$11,"&lt;="&amp;$P$15,'Wage Ceilings '!$D$8:'Wage Ceilings '!$D$11),$P58)</f>
        <v>0</v>
      </c>
      <c r="BO58" s="91" cm="1">
        <f t="array" ref="BO58">INDEX(Appendix!$G$4:$J$8,_xlfn.IFS(BM58&lt;55,1,BM58&lt;60,2,BM58&lt;65,3,BM58&lt;70,4,TRUE,5),MATCH(YEAR($F$15),Appendix!$G$3:$L$3,0))</f>
        <v>0</v>
      </c>
      <c r="BP58" s="92">
        <f t="shared" si="9"/>
        <v>0</v>
      </c>
      <c r="BQ58" s="89">
        <f t="shared" si="23"/>
        <v>122</v>
      </c>
      <c r="BR58" s="90">
        <f>IF($Q58&gt;'Wage Ceilings '!$C$7+SUMIF('Wage Ceilings '!$B$8:'Wage Ceilings '!$B$11,"&lt;="&amp;$Q$15,'Wage Ceilings '!$D$8:'Wage Ceilings '!$D$11),'Wage Ceilings '!$C$7+SUMIF('Wage Ceilings '!$B$8:'Wage Ceilings '!$B$11,"&lt;="&amp;$Q$15,'Wage Ceilings '!$D$8:'Wage Ceilings '!$D$11),$Q58)</f>
        <v>0</v>
      </c>
      <c r="BS58" s="91" cm="1">
        <f t="array" ref="BS58">INDEX(Appendix!$G$4:$J$8,_xlfn.IFS(BQ58&lt;55,1,BQ58&lt;60,2,BQ58&lt;65,3,BQ58&lt;70,4,TRUE,5),MATCH(YEAR($F$15),Appendix!$G$3:$L$3,0))</f>
        <v>0</v>
      </c>
      <c r="BT58" s="92">
        <f t="shared" si="10"/>
        <v>0</v>
      </c>
      <c r="BU58" s="89">
        <f t="shared" si="24"/>
        <v>122</v>
      </c>
      <c r="BV58" s="90">
        <f>IF($R58&gt;'Wage Ceilings '!$C$7+SUMIF('Wage Ceilings '!$B$8:'Wage Ceilings '!$B$11,"&lt;="&amp;$R$15,'Wage Ceilings '!$D$8:'Wage Ceilings '!$D$11),'Wage Ceilings '!$C$7+SUMIF('Wage Ceilings '!$B$8:'Wage Ceilings '!$B$11,"&lt;="&amp;$R$15,'Wage Ceilings '!$D$8:'Wage Ceilings '!$D$11),$R58)</f>
        <v>0</v>
      </c>
      <c r="BW58" s="91" cm="1">
        <f t="array" ref="BW58">INDEX(Appendix!$G$4:$J$8,_xlfn.IFS(BU58&lt;55,1,BU58&lt;60,2,BU58&lt;65,3,BU58&lt;70,4,TRUE,5),MATCH(YEAR($F$15),Appendix!$G$3:$L$3,0))</f>
        <v>0</v>
      </c>
      <c r="BX58" s="92">
        <f t="shared" si="11"/>
        <v>0</v>
      </c>
      <c r="BY58" s="89" t="str">
        <f t="shared" si="25"/>
        <v>NA</v>
      </c>
      <c r="BZ58" s="92">
        <f>IF(S58&gt;=('Wage Ceilings '!$C$3-SUM(Z58,AD58,AH58,AL58,AP58,AX58,AT58,BB58,BF58,BJ58,BN58,BR58,BV58)),('Wage Ceilings '!$C$3-SUM(Z58,AD58,AH58,AL58,AP58,AX58,AT58,BB58,BF58,BJ58,BN58,BR58,BV58)),S58)</f>
        <v>0</v>
      </c>
      <c r="CA58" s="91" cm="1">
        <f t="array" ref="CA58">INDEX(Appendix!$G$4:$J$8,_xlfn.IFS(BY58&lt;55,1,BY58&lt;60,2,BY58&lt;65,3,BY58&lt;70,4,TRUE,5),MATCH(YEAR($F$15),Appendix!$G$3:$L$3,0))</f>
        <v>0</v>
      </c>
      <c r="CB58" s="92">
        <f t="shared" si="32"/>
        <v>0</v>
      </c>
      <c r="CC58" s="99"/>
    </row>
    <row r="59" spans="1:81" x14ac:dyDescent="0.2">
      <c r="A59" s="64" t="s">
        <v>59</v>
      </c>
      <c r="B59" s="65"/>
      <c r="C59" s="65"/>
      <c r="D59" s="66"/>
      <c r="E59" s="66"/>
      <c r="F59" s="67"/>
      <c r="G59" s="67"/>
      <c r="H59" s="67"/>
      <c r="I59" s="67"/>
      <c r="J59" s="67"/>
      <c r="K59" s="67"/>
      <c r="L59" s="67"/>
      <c r="M59" s="67"/>
      <c r="N59" s="67"/>
      <c r="O59" s="67"/>
      <c r="P59" s="67"/>
      <c r="Q59" s="67"/>
      <c r="R59" s="67"/>
      <c r="S59" s="67"/>
      <c r="T59" s="57">
        <f t="shared" si="26"/>
        <v>0</v>
      </c>
      <c r="U59" s="57">
        <f t="shared" si="27"/>
        <v>0</v>
      </c>
      <c r="V59" s="58">
        <f t="shared" si="28"/>
        <v>0</v>
      </c>
      <c r="W59" s="58">
        <f t="shared" si="29"/>
        <v>0</v>
      </c>
      <c r="X59" s="58">
        <f t="shared" si="30"/>
        <v>0</v>
      </c>
      <c r="Y59" s="89">
        <f t="shared" si="12"/>
        <v>121</v>
      </c>
      <c r="Z59" s="90">
        <f>IF($F59&gt;'Wage Ceilings '!$C$7+SUMIF('Wage Ceilings '!$B$8:'Wage Ceilings '!$B$11,"&lt;="&amp;$F$15,'Wage Ceilings '!$D$8:'Wage Ceilings '!$D$11),'Wage Ceilings '!$C$7+SUMIF('Wage Ceilings '!$B$8:'Wage Ceilings '!$B$11,"&lt;="&amp;$F$15,'Wage Ceilings '!$D$8:'Wage Ceilings '!$D$11),$F59)</f>
        <v>0</v>
      </c>
      <c r="AA59" s="91" cm="1">
        <f t="array" ref="AA59">INDEX(Appendix!$G$4:$J$8,_xlfn.IFS(Y59&lt;55,1,Y59&lt;60,2,Y59&lt;65,3,Y59&lt;70,4,TRUE,5),MATCH(YEAR($F$15),Appendix!$G$3:$L$3,0))</f>
        <v>0</v>
      </c>
      <c r="AB59" s="92">
        <f t="shared" si="0"/>
        <v>0</v>
      </c>
      <c r="AC59" s="89">
        <f t="shared" si="13"/>
        <v>122</v>
      </c>
      <c r="AD59" s="90">
        <f>IF($G59&gt;'Wage Ceilings '!$C$7+SUMIF('Wage Ceilings '!$B$8:'Wage Ceilings '!$B$11,"&lt;="&amp;$G$15,'Wage Ceilings '!$D$8:'Wage Ceilings '!$D$11),'Wage Ceilings '!$C$7+SUMIF('Wage Ceilings '!$B$8:'Wage Ceilings '!$B$11,"&lt;="&amp;$G$15,'Wage Ceilings '!$D$8:'Wage Ceilings '!$D$11),$G59)</f>
        <v>0</v>
      </c>
      <c r="AE59" s="91" cm="1">
        <f t="array" ref="AE59">INDEX(Appendix!$G$4:$J$8,_xlfn.IFS(AC59&lt;55,1,AC59&lt;60,2,AC59&lt;65,3,AC59&lt;70,4,TRUE,5),MATCH(YEAR($F$15),Appendix!$G$3:$L$3,0))</f>
        <v>0</v>
      </c>
      <c r="AF59" s="92">
        <f t="shared" si="1"/>
        <v>0</v>
      </c>
      <c r="AG59" s="89">
        <f t="shared" si="14"/>
        <v>122</v>
      </c>
      <c r="AH59" s="90">
        <f>IF($H59&gt;'Wage Ceilings '!$C$7+SUMIF('Wage Ceilings '!$B$8:'Wage Ceilings '!$B$11,"&lt;="&amp;$H$15,'Wage Ceilings '!$D$8:'Wage Ceilings '!$D$11),'Wage Ceilings '!$C$7+SUMIF('Wage Ceilings '!$B$8:'Wage Ceilings '!$B$11,"&lt;="&amp;$H$15,'Wage Ceilings '!$D$8:'Wage Ceilings '!$D$11),$H59)</f>
        <v>0</v>
      </c>
      <c r="AI59" s="91" cm="1">
        <f t="array" ref="AI59">INDEX(Appendix!$G$4:$J$8,_xlfn.IFS(AG59&lt;55,1,AG59&lt;60,2,AG59&lt;65,3,AG59&lt;70,4,TRUE,5),MATCH(YEAR($F$15),Appendix!$G$3:$L$3,0))</f>
        <v>0</v>
      </c>
      <c r="AJ59" s="92">
        <f t="shared" si="2"/>
        <v>0</v>
      </c>
      <c r="AK59" s="89">
        <f t="shared" si="15"/>
        <v>122</v>
      </c>
      <c r="AL59" s="90">
        <f>IF($I59&gt;'Wage Ceilings '!$C$7+SUMIF('Wage Ceilings '!$B$8:'Wage Ceilings '!$B$11,"&lt;="&amp;$I$15,'Wage Ceilings '!$D$8:'Wage Ceilings '!$D$11),'Wage Ceilings '!$C$7+SUMIF('Wage Ceilings '!$B$8:'Wage Ceilings '!$B$11,"&lt;="&amp;$I$15,'Wage Ceilings '!$D$8:'Wage Ceilings '!$D$11),$I59)</f>
        <v>0</v>
      </c>
      <c r="AM59" s="91" cm="1">
        <f t="array" ref="AM59">INDEX(Appendix!$G$4:$J$8,_xlfn.IFS(AK59&lt;55,1,AK59&lt;60,2,AK59&lt;65,3,AK59&lt;70,4,TRUE,5),MATCH(YEAR($F$15),Appendix!$G$3:$L$3,0))</f>
        <v>0</v>
      </c>
      <c r="AN59" s="92">
        <f t="shared" si="3"/>
        <v>0</v>
      </c>
      <c r="AO59" s="89">
        <f t="shared" si="16"/>
        <v>122</v>
      </c>
      <c r="AP59" s="90">
        <f>IF($J59&gt;'Wage Ceilings '!$C$7+SUMIF('Wage Ceilings '!$B$8:'Wage Ceilings '!$B$11,"&lt;="&amp;$J$15,'Wage Ceilings '!$D$8:'Wage Ceilings '!$D$11),'Wage Ceilings '!$C$7+SUMIF('Wage Ceilings '!$B$8:'Wage Ceilings '!$B$11,"&lt;="&amp;$J$15,'Wage Ceilings '!$D$8:'Wage Ceilings '!$D$11),$J59)</f>
        <v>0</v>
      </c>
      <c r="AQ59" s="91" cm="1">
        <f t="array" ref="AQ59">INDEX(Appendix!$G$4:$J$8,_xlfn.IFS(AO59&lt;55,1,AO59&lt;60,2,AO59&lt;65,3,AO59&lt;70,4,TRUE,5),MATCH(YEAR($F$15),Appendix!$G$3:$L$3,0))</f>
        <v>0</v>
      </c>
      <c r="AR59" s="92">
        <f t="shared" si="4"/>
        <v>0</v>
      </c>
      <c r="AS59" s="89">
        <f t="shared" si="31"/>
        <v>122</v>
      </c>
      <c r="AT59" s="90">
        <f>IF($K59&gt;'Wage Ceilings '!$C$7+SUMIF('Wage Ceilings '!$B$8:'Wage Ceilings '!$B$11,"&lt;="&amp;$K$15,'Wage Ceilings '!$D$8:'Wage Ceilings '!$D$11),'Wage Ceilings '!$C$7+SUMIF('Wage Ceilings '!$B$8:'Wage Ceilings '!$B$11,"&lt;="&amp;$K$15,'Wage Ceilings '!$D$8:'Wage Ceilings '!$D$11),$K59)</f>
        <v>0</v>
      </c>
      <c r="AU59" s="91" cm="1">
        <f t="array" ref="AU59">INDEX(Appendix!$G$4:$J$8,_xlfn.IFS(AS59&lt;55,1,AS59&lt;60,2,AS59&lt;65,3,AS59&lt;70,4,TRUE,5),MATCH(YEAR($F$15),Appendix!$G$3:$L$3,0))</f>
        <v>0</v>
      </c>
      <c r="AV59" s="92">
        <f t="shared" si="5"/>
        <v>0</v>
      </c>
      <c r="AW59" s="89" t="str">
        <f t="shared" si="17"/>
        <v>NA</v>
      </c>
      <c r="AX59" s="92">
        <f>IF(L59&gt;=('Wage Ceilings '!$C$3-SUM(Z59,AD59,AH59,AL59,AP59,AT59,BB59,BF59,BJ59,BN59,BR59,BV59)),('Wage Ceilings '!$C$3-SUM(Z59,AD59,AH59,AL59,AP59,AT59,BB59,BF59,BJ59,BN59,BR59,BV59)),L59)</f>
        <v>0</v>
      </c>
      <c r="AY59" s="91" cm="1">
        <f t="array" ref="AY59">INDEX(Appendix!$G$4:$J$8,_xlfn.IFS(AW59&lt;55,1,AW59&lt;60,2,AW59&lt;65,3,AW59&lt;70,4,TRUE,5),MATCH(YEAR($F$15),Appendix!$G$3:$L$3,0))</f>
        <v>0</v>
      </c>
      <c r="AZ59" s="92">
        <f t="shared" si="6"/>
        <v>0</v>
      </c>
      <c r="BA59" s="89">
        <f t="shared" si="18"/>
        <v>122</v>
      </c>
      <c r="BB59" s="90">
        <f>IF($M59&gt;'Wage Ceilings '!$C$7+SUMIF('Wage Ceilings '!$B$8:'Wage Ceilings '!$B$11,"&lt;="&amp;$M$15,'Wage Ceilings '!$D$8:'Wage Ceilings '!$D$11),'Wage Ceilings '!$C$7+SUMIF('Wage Ceilings '!$B$8:'Wage Ceilings '!$B$11,"&lt;="&amp;$M$15,'Wage Ceilings '!$D$8:'Wage Ceilings '!$D$11),$M59)</f>
        <v>0</v>
      </c>
      <c r="BC59" s="91" cm="1">
        <f t="array" ref="BC59">INDEX(Appendix!$G$4:$J$8,_xlfn.IFS(BA59&lt;55,1,BA59&lt;60,2,BA59&lt;65,3,BA59&lt;70,4,TRUE,5),MATCH(YEAR($F$15),Appendix!$G$3:$L$3,0))</f>
        <v>0</v>
      </c>
      <c r="BD59" s="92">
        <f t="shared" si="19"/>
        <v>0</v>
      </c>
      <c r="BE59" s="89">
        <f t="shared" si="20"/>
        <v>122</v>
      </c>
      <c r="BF59" s="90">
        <f>IF($N59&gt;'Wage Ceilings '!$C$7+SUMIF('Wage Ceilings '!$B$8:'Wage Ceilings '!$B$11,"&lt;="&amp;$N$15,'Wage Ceilings '!$D$8:'Wage Ceilings '!$D$11),'Wage Ceilings '!$C$7+SUMIF('Wage Ceilings '!$B$8:'Wage Ceilings '!$B$11,"&lt;="&amp;$N$15,'Wage Ceilings '!$D$8:'Wage Ceilings '!$D$11),$N59)</f>
        <v>0</v>
      </c>
      <c r="BG59" s="91" cm="1">
        <f t="array" ref="BG59">INDEX(Appendix!$G$4:$J$8,_xlfn.IFS(BE59&lt;55,1,BE59&lt;60,2,BE59&lt;65,3,BE59&lt;70,4,TRUE,5),MATCH(YEAR($F$15),Appendix!$G$3:$L$3,0))</f>
        <v>0</v>
      </c>
      <c r="BH59" s="92">
        <f t="shared" si="7"/>
        <v>0</v>
      </c>
      <c r="BI59" s="89">
        <f t="shared" si="21"/>
        <v>122</v>
      </c>
      <c r="BJ59" s="90">
        <f>IF($O59&gt;'Wage Ceilings '!$C$7+SUMIF('Wage Ceilings '!$B$8:'Wage Ceilings '!$B$11,"&lt;="&amp;$O$15,'Wage Ceilings '!$D$8:'Wage Ceilings '!$D$11),'Wage Ceilings '!$C$7+SUMIF('Wage Ceilings '!$B$8:'Wage Ceilings '!$B$11,"&lt;="&amp;$O$15,'Wage Ceilings '!$D$8:'Wage Ceilings '!$D$11),$O59)</f>
        <v>0</v>
      </c>
      <c r="BK59" s="91" cm="1">
        <f t="array" ref="BK59">INDEX(Appendix!$G$4:$J$8,_xlfn.IFS(BI59&lt;55,1,BI59&lt;60,2,BI59&lt;65,3,BI59&lt;70,4,TRUE,5),MATCH(YEAR($F$15),Appendix!$G$3:$L$3,0))</f>
        <v>0</v>
      </c>
      <c r="BL59" s="92">
        <f t="shared" si="8"/>
        <v>0</v>
      </c>
      <c r="BM59" s="89">
        <f t="shared" si="22"/>
        <v>122</v>
      </c>
      <c r="BN59" s="90">
        <f>IF($P59&gt;'Wage Ceilings '!$C$7+SUMIF('Wage Ceilings '!$B$8:'Wage Ceilings '!$B$11,"&lt;="&amp;$P$15,'Wage Ceilings '!$D$8:'Wage Ceilings '!$D$11),'Wage Ceilings '!$C$7+SUMIF('Wage Ceilings '!$B$8:'Wage Ceilings '!$B$11,"&lt;="&amp;$P$15,'Wage Ceilings '!$D$8:'Wage Ceilings '!$D$11),$P59)</f>
        <v>0</v>
      </c>
      <c r="BO59" s="91" cm="1">
        <f t="array" ref="BO59">INDEX(Appendix!$G$4:$J$8,_xlfn.IFS(BM59&lt;55,1,BM59&lt;60,2,BM59&lt;65,3,BM59&lt;70,4,TRUE,5),MATCH(YEAR($F$15),Appendix!$G$3:$L$3,0))</f>
        <v>0</v>
      </c>
      <c r="BP59" s="92">
        <f t="shared" si="9"/>
        <v>0</v>
      </c>
      <c r="BQ59" s="89">
        <f t="shared" si="23"/>
        <v>122</v>
      </c>
      <c r="BR59" s="90">
        <f>IF($Q59&gt;'Wage Ceilings '!$C$7+SUMIF('Wage Ceilings '!$B$8:'Wage Ceilings '!$B$11,"&lt;="&amp;$Q$15,'Wage Ceilings '!$D$8:'Wage Ceilings '!$D$11),'Wage Ceilings '!$C$7+SUMIF('Wage Ceilings '!$B$8:'Wage Ceilings '!$B$11,"&lt;="&amp;$Q$15,'Wage Ceilings '!$D$8:'Wage Ceilings '!$D$11),$Q59)</f>
        <v>0</v>
      </c>
      <c r="BS59" s="91" cm="1">
        <f t="array" ref="BS59">INDEX(Appendix!$G$4:$J$8,_xlfn.IFS(BQ59&lt;55,1,BQ59&lt;60,2,BQ59&lt;65,3,BQ59&lt;70,4,TRUE,5),MATCH(YEAR($F$15),Appendix!$G$3:$L$3,0))</f>
        <v>0</v>
      </c>
      <c r="BT59" s="92">
        <f t="shared" si="10"/>
        <v>0</v>
      </c>
      <c r="BU59" s="89">
        <f t="shared" si="24"/>
        <v>122</v>
      </c>
      <c r="BV59" s="90">
        <f>IF($R59&gt;'Wage Ceilings '!$C$7+SUMIF('Wage Ceilings '!$B$8:'Wage Ceilings '!$B$11,"&lt;="&amp;$R$15,'Wage Ceilings '!$D$8:'Wage Ceilings '!$D$11),'Wage Ceilings '!$C$7+SUMIF('Wage Ceilings '!$B$8:'Wage Ceilings '!$B$11,"&lt;="&amp;$R$15,'Wage Ceilings '!$D$8:'Wage Ceilings '!$D$11),$R59)</f>
        <v>0</v>
      </c>
      <c r="BW59" s="91" cm="1">
        <f t="array" ref="BW59">INDEX(Appendix!$G$4:$J$8,_xlfn.IFS(BU59&lt;55,1,BU59&lt;60,2,BU59&lt;65,3,BU59&lt;70,4,TRUE,5),MATCH(YEAR($F$15),Appendix!$G$3:$L$3,0))</f>
        <v>0</v>
      </c>
      <c r="BX59" s="92">
        <f t="shared" si="11"/>
        <v>0</v>
      </c>
      <c r="BY59" s="89" t="str">
        <f t="shared" si="25"/>
        <v>NA</v>
      </c>
      <c r="BZ59" s="92">
        <f>IF(S59&gt;=('Wage Ceilings '!$C$3-SUM(Z59,AD59,AH59,AL59,AP59,AX59,AT59,BB59,BF59,BJ59,BN59,BR59,BV59)),('Wage Ceilings '!$C$3-SUM(Z59,AD59,AH59,AL59,AP59,AX59,AT59,BB59,BF59,BJ59,BN59,BR59,BV59)),S59)</f>
        <v>0</v>
      </c>
      <c r="CA59" s="91" cm="1">
        <f t="array" ref="CA59">INDEX(Appendix!$G$4:$J$8,_xlfn.IFS(BY59&lt;55,1,BY59&lt;60,2,BY59&lt;65,3,BY59&lt;70,4,TRUE,5),MATCH(YEAR($F$15),Appendix!$G$3:$L$3,0))</f>
        <v>0</v>
      </c>
      <c r="CB59" s="92">
        <f t="shared" si="32"/>
        <v>0</v>
      </c>
      <c r="CC59" s="99"/>
    </row>
    <row r="60" spans="1:81" x14ac:dyDescent="0.2">
      <c r="A60" s="64" t="s">
        <v>60</v>
      </c>
      <c r="B60" s="65"/>
      <c r="C60" s="65"/>
      <c r="D60" s="66"/>
      <c r="E60" s="66"/>
      <c r="F60" s="67"/>
      <c r="G60" s="67"/>
      <c r="H60" s="67"/>
      <c r="I60" s="67"/>
      <c r="J60" s="67"/>
      <c r="K60" s="67"/>
      <c r="L60" s="67"/>
      <c r="M60" s="67"/>
      <c r="N60" s="67"/>
      <c r="O60" s="67"/>
      <c r="P60" s="67"/>
      <c r="Q60" s="67"/>
      <c r="R60" s="67"/>
      <c r="S60" s="67"/>
      <c r="T60" s="57">
        <f t="shared" si="26"/>
        <v>0</v>
      </c>
      <c r="U60" s="57">
        <f t="shared" si="27"/>
        <v>0</v>
      </c>
      <c r="V60" s="58">
        <f t="shared" si="28"/>
        <v>0</v>
      </c>
      <c r="W60" s="58">
        <f t="shared" si="29"/>
        <v>0</v>
      </c>
      <c r="X60" s="58">
        <f t="shared" si="30"/>
        <v>0</v>
      </c>
      <c r="Y60" s="89">
        <f t="shared" si="12"/>
        <v>121</v>
      </c>
      <c r="Z60" s="90">
        <f>IF($F60&gt;'Wage Ceilings '!$C$7+SUMIF('Wage Ceilings '!$B$8:'Wage Ceilings '!$B$11,"&lt;="&amp;$F$15,'Wage Ceilings '!$D$8:'Wage Ceilings '!$D$11),'Wage Ceilings '!$C$7+SUMIF('Wage Ceilings '!$B$8:'Wage Ceilings '!$B$11,"&lt;="&amp;$F$15,'Wage Ceilings '!$D$8:'Wage Ceilings '!$D$11),$F60)</f>
        <v>0</v>
      </c>
      <c r="AA60" s="91" cm="1">
        <f t="array" ref="AA60">INDEX(Appendix!$G$4:$J$8,_xlfn.IFS(Y60&lt;55,1,Y60&lt;60,2,Y60&lt;65,3,Y60&lt;70,4,TRUE,5),MATCH(YEAR($F$15),Appendix!$G$3:$L$3,0))</f>
        <v>0</v>
      </c>
      <c r="AB60" s="92">
        <f t="shared" si="0"/>
        <v>0</v>
      </c>
      <c r="AC60" s="89">
        <f t="shared" si="13"/>
        <v>122</v>
      </c>
      <c r="AD60" s="90">
        <f>IF($G60&gt;'Wage Ceilings '!$C$7+SUMIF('Wage Ceilings '!$B$8:'Wage Ceilings '!$B$11,"&lt;="&amp;$G$15,'Wage Ceilings '!$D$8:'Wage Ceilings '!$D$11),'Wage Ceilings '!$C$7+SUMIF('Wage Ceilings '!$B$8:'Wage Ceilings '!$B$11,"&lt;="&amp;$G$15,'Wage Ceilings '!$D$8:'Wage Ceilings '!$D$11),$G60)</f>
        <v>0</v>
      </c>
      <c r="AE60" s="91" cm="1">
        <f t="array" ref="AE60">INDEX(Appendix!$G$4:$J$8,_xlfn.IFS(AC60&lt;55,1,AC60&lt;60,2,AC60&lt;65,3,AC60&lt;70,4,TRUE,5),MATCH(YEAR($F$15),Appendix!$G$3:$L$3,0))</f>
        <v>0</v>
      </c>
      <c r="AF60" s="92">
        <f t="shared" si="1"/>
        <v>0</v>
      </c>
      <c r="AG60" s="89">
        <f t="shared" si="14"/>
        <v>122</v>
      </c>
      <c r="AH60" s="90">
        <f>IF($H60&gt;'Wage Ceilings '!$C$7+SUMIF('Wage Ceilings '!$B$8:'Wage Ceilings '!$B$11,"&lt;="&amp;$H$15,'Wage Ceilings '!$D$8:'Wage Ceilings '!$D$11),'Wage Ceilings '!$C$7+SUMIF('Wage Ceilings '!$B$8:'Wage Ceilings '!$B$11,"&lt;="&amp;$H$15,'Wage Ceilings '!$D$8:'Wage Ceilings '!$D$11),$H60)</f>
        <v>0</v>
      </c>
      <c r="AI60" s="91" cm="1">
        <f t="array" ref="AI60">INDEX(Appendix!$G$4:$J$8,_xlfn.IFS(AG60&lt;55,1,AG60&lt;60,2,AG60&lt;65,3,AG60&lt;70,4,TRUE,5),MATCH(YEAR($F$15),Appendix!$G$3:$L$3,0))</f>
        <v>0</v>
      </c>
      <c r="AJ60" s="92">
        <f t="shared" si="2"/>
        <v>0</v>
      </c>
      <c r="AK60" s="89">
        <f t="shared" si="15"/>
        <v>122</v>
      </c>
      <c r="AL60" s="90">
        <f>IF($I60&gt;'Wage Ceilings '!$C$7+SUMIF('Wage Ceilings '!$B$8:'Wage Ceilings '!$B$11,"&lt;="&amp;$I$15,'Wage Ceilings '!$D$8:'Wage Ceilings '!$D$11),'Wage Ceilings '!$C$7+SUMIF('Wage Ceilings '!$B$8:'Wage Ceilings '!$B$11,"&lt;="&amp;$I$15,'Wage Ceilings '!$D$8:'Wage Ceilings '!$D$11),$I60)</f>
        <v>0</v>
      </c>
      <c r="AM60" s="91" cm="1">
        <f t="array" ref="AM60">INDEX(Appendix!$G$4:$J$8,_xlfn.IFS(AK60&lt;55,1,AK60&lt;60,2,AK60&lt;65,3,AK60&lt;70,4,TRUE,5),MATCH(YEAR($F$15),Appendix!$G$3:$L$3,0))</f>
        <v>0</v>
      </c>
      <c r="AN60" s="92">
        <f t="shared" si="3"/>
        <v>0</v>
      </c>
      <c r="AO60" s="89">
        <f t="shared" si="16"/>
        <v>122</v>
      </c>
      <c r="AP60" s="90">
        <f>IF($J60&gt;'Wage Ceilings '!$C$7+SUMIF('Wage Ceilings '!$B$8:'Wage Ceilings '!$B$11,"&lt;="&amp;$J$15,'Wage Ceilings '!$D$8:'Wage Ceilings '!$D$11),'Wage Ceilings '!$C$7+SUMIF('Wage Ceilings '!$B$8:'Wage Ceilings '!$B$11,"&lt;="&amp;$J$15,'Wage Ceilings '!$D$8:'Wage Ceilings '!$D$11),$J60)</f>
        <v>0</v>
      </c>
      <c r="AQ60" s="91" cm="1">
        <f t="array" ref="AQ60">INDEX(Appendix!$G$4:$J$8,_xlfn.IFS(AO60&lt;55,1,AO60&lt;60,2,AO60&lt;65,3,AO60&lt;70,4,TRUE,5),MATCH(YEAR($F$15),Appendix!$G$3:$L$3,0))</f>
        <v>0</v>
      </c>
      <c r="AR60" s="92">
        <f t="shared" si="4"/>
        <v>0</v>
      </c>
      <c r="AS60" s="89">
        <f t="shared" si="31"/>
        <v>122</v>
      </c>
      <c r="AT60" s="90">
        <f>IF($K60&gt;'Wage Ceilings '!$C$7+SUMIF('Wage Ceilings '!$B$8:'Wage Ceilings '!$B$11,"&lt;="&amp;$K$15,'Wage Ceilings '!$D$8:'Wage Ceilings '!$D$11),'Wage Ceilings '!$C$7+SUMIF('Wage Ceilings '!$B$8:'Wage Ceilings '!$B$11,"&lt;="&amp;$K$15,'Wage Ceilings '!$D$8:'Wage Ceilings '!$D$11),$K60)</f>
        <v>0</v>
      </c>
      <c r="AU60" s="91" cm="1">
        <f t="array" ref="AU60">INDEX(Appendix!$G$4:$J$8,_xlfn.IFS(AS60&lt;55,1,AS60&lt;60,2,AS60&lt;65,3,AS60&lt;70,4,TRUE,5),MATCH(YEAR($F$15),Appendix!$G$3:$L$3,0))</f>
        <v>0</v>
      </c>
      <c r="AV60" s="92">
        <f t="shared" si="5"/>
        <v>0</v>
      </c>
      <c r="AW60" s="89" t="str">
        <f t="shared" si="17"/>
        <v>NA</v>
      </c>
      <c r="AX60" s="92">
        <f>IF(L60&gt;=('Wage Ceilings '!$C$3-SUM(Z60,AD60,AH60,AL60,AP60,AT60,BB60,BF60,BJ60,BN60,BR60,BV60)),('Wage Ceilings '!$C$3-SUM(Z60,AD60,AH60,AL60,AP60,AT60,BB60,BF60,BJ60,BN60,BR60,BV60)),L60)</f>
        <v>0</v>
      </c>
      <c r="AY60" s="91" cm="1">
        <f t="array" ref="AY60">INDEX(Appendix!$G$4:$J$8,_xlfn.IFS(AW60&lt;55,1,AW60&lt;60,2,AW60&lt;65,3,AW60&lt;70,4,TRUE,5),MATCH(YEAR($F$15),Appendix!$G$3:$L$3,0))</f>
        <v>0</v>
      </c>
      <c r="AZ60" s="92">
        <f t="shared" si="6"/>
        <v>0</v>
      </c>
      <c r="BA60" s="89">
        <f t="shared" si="18"/>
        <v>122</v>
      </c>
      <c r="BB60" s="90">
        <f>IF($M60&gt;'Wage Ceilings '!$C$7+SUMIF('Wage Ceilings '!$B$8:'Wage Ceilings '!$B$11,"&lt;="&amp;$M$15,'Wage Ceilings '!$D$8:'Wage Ceilings '!$D$11),'Wage Ceilings '!$C$7+SUMIF('Wage Ceilings '!$B$8:'Wage Ceilings '!$B$11,"&lt;="&amp;$M$15,'Wage Ceilings '!$D$8:'Wage Ceilings '!$D$11),$M60)</f>
        <v>0</v>
      </c>
      <c r="BC60" s="91" cm="1">
        <f t="array" ref="BC60">INDEX(Appendix!$G$4:$J$8,_xlfn.IFS(BA60&lt;55,1,BA60&lt;60,2,BA60&lt;65,3,BA60&lt;70,4,TRUE,5),MATCH(YEAR($F$15),Appendix!$G$3:$L$3,0))</f>
        <v>0</v>
      </c>
      <c r="BD60" s="92">
        <f t="shared" si="19"/>
        <v>0</v>
      </c>
      <c r="BE60" s="89">
        <f t="shared" si="20"/>
        <v>122</v>
      </c>
      <c r="BF60" s="90">
        <f>IF($N60&gt;'Wage Ceilings '!$C$7+SUMIF('Wage Ceilings '!$B$8:'Wage Ceilings '!$B$11,"&lt;="&amp;$N$15,'Wage Ceilings '!$D$8:'Wage Ceilings '!$D$11),'Wage Ceilings '!$C$7+SUMIF('Wage Ceilings '!$B$8:'Wage Ceilings '!$B$11,"&lt;="&amp;$N$15,'Wage Ceilings '!$D$8:'Wage Ceilings '!$D$11),$N60)</f>
        <v>0</v>
      </c>
      <c r="BG60" s="91" cm="1">
        <f t="array" ref="BG60">INDEX(Appendix!$G$4:$J$8,_xlfn.IFS(BE60&lt;55,1,BE60&lt;60,2,BE60&lt;65,3,BE60&lt;70,4,TRUE,5),MATCH(YEAR($F$15),Appendix!$G$3:$L$3,0))</f>
        <v>0</v>
      </c>
      <c r="BH60" s="92">
        <f t="shared" si="7"/>
        <v>0</v>
      </c>
      <c r="BI60" s="89">
        <f t="shared" si="21"/>
        <v>122</v>
      </c>
      <c r="BJ60" s="90">
        <f>IF($O60&gt;'Wage Ceilings '!$C$7+SUMIF('Wage Ceilings '!$B$8:'Wage Ceilings '!$B$11,"&lt;="&amp;$O$15,'Wage Ceilings '!$D$8:'Wage Ceilings '!$D$11),'Wage Ceilings '!$C$7+SUMIF('Wage Ceilings '!$B$8:'Wage Ceilings '!$B$11,"&lt;="&amp;$O$15,'Wage Ceilings '!$D$8:'Wage Ceilings '!$D$11),$O60)</f>
        <v>0</v>
      </c>
      <c r="BK60" s="91" cm="1">
        <f t="array" ref="BK60">INDEX(Appendix!$G$4:$J$8,_xlfn.IFS(BI60&lt;55,1,BI60&lt;60,2,BI60&lt;65,3,BI60&lt;70,4,TRUE,5),MATCH(YEAR($F$15),Appendix!$G$3:$L$3,0))</f>
        <v>0</v>
      </c>
      <c r="BL60" s="92">
        <f t="shared" si="8"/>
        <v>0</v>
      </c>
      <c r="BM60" s="89">
        <f t="shared" si="22"/>
        <v>122</v>
      </c>
      <c r="BN60" s="90">
        <f>IF($P60&gt;'Wage Ceilings '!$C$7+SUMIF('Wage Ceilings '!$B$8:'Wage Ceilings '!$B$11,"&lt;="&amp;$P$15,'Wage Ceilings '!$D$8:'Wage Ceilings '!$D$11),'Wage Ceilings '!$C$7+SUMIF('Wage Ceilings '!$B$8:'Wage Ceilings '!$B$11,"&lt;="&amp;$P$15,'Wage Ceilings '!$D$8:'Wage Ceilings '!$D$11),$P60)</f>
        <v>0</v>
      </c>
      <c r="BO60" s="91" cm="1">
        <f t="array" ref="BO60">INDEX(Appendix!$G$4:$J$8,_xlfn.IFS(BM60&lt;55,1,BM60&lt;60,2,BM60&lt;65,3,BM60&lt;70,4,TRUE,5),MATCH(YEAR($F$15),Appendix!$G$3:$L$3,0))</f>
        <v>0</v>
      </c>
      <c r="BP60" s="92">
        <f t="shared" si="9"/>
        <v>0</v>
      </c>
      <c r="BQ60" s="89">
        <f t="shared" si="23"/>
        <v>122</v>
      </c>
      <c r="BR60" s="90">
        <f>IF($Q60&gt;'Wage Ceilings '!$C$7+SUMIF('Wage Ceilings '!$B$8:'Wage Ceilings '!$B$11,"&lt;="&amp;$Q$15,'Wage Ceilings '!$D$8:'Wage Ceilings '!$D$11),'Wage Ceilings '!$C$7+SUMIF('Wage Ceilings '!$B$8:'Wage Ceilings '!$B$11,"&lt;="&amp;$Q$15,'Wage Ceilings '!$D$8:'Wage Ceilings '!$D$11),$Q60)</f>
        <v>0</v>
      </c>
      <c r="BS60" s="91" cm="1">
        <f t="array" ref="BS60">INDEX(Appendix!$G$4:$J$8,_xlfn.IFS(BQ60&lt;55,1,BQ60&lt;60,2,BQ60&lt;65,3,BQ60&lt;70,4,TRUE,5),MATCH(YEAR($F$15),Appendix!$G$3:$L$3,0))</f>
        <v>0</v>
      </c>
      <c r="BT60" s="92">
        <f t="shared" si="10"/>
        <v>0</v>
      </c>
      <c r="BU60" s="89">
        <f t="shared" si="24"/>
        <v>122</v>
      </c>
      <c r="BV60" s="90">
        <f>IF($R60&gt;'Wage Ceilings '!$C$7+SUMIF('Wage Ceilings '!$B$8:'Wage Ceilings '!$B$11,"&lt;="&amp;$R$15,'Wage Ceilings '!$D$8:'Wage Ceilings '!$D$11),'Wage Ceilings '!$C$7+SUMIF('Wage Ceilings '!$B$8:'Wage Ceilings '!$B$11,"&lt;="&amp;$R$15,'Wage Ceilings '!$D$8:'Wage Ceilings '!$D$11),$R60)</f>
        <v>0</v>
      </c>
      <c r="BW60" s="91" cm="1">
        <f t="array" ref="BW60">INDEX(Appendix!$G$4:$J$8,_xlfn.IFS(BU60&lt;55,1,BU60&lt;60,2,BU60&lt;65,3,BU60&lt;70,4,TRUE,5),MATCH(YEAR($F$15),Appendix!$G$3:$L$3,0))</f>
        <v>0</v>
      </c>
      <c r="BX60" s="92">
        <f t="shared" si="11"/>
        <v>0</v>
      </c>
      <c r="BY60" s="89" t="str">
        <f t="shared" si="25"/>
        <v>NA</v>
      </c>
      <c r="BZ60" s="92">
        <f>IF(S60&gt;=('Wage Ceilings '!$C$3-SUM(Z60,AD60,AH60,AL60,AP60,AX60,AT60,BB60,BF60,BJ60,BN60,BR60,BV60)),('Wage Ceilings '!$C$3-SUM(Z60,AD60,AH60,AL60,AP60,AX60,AT60,BB60,BF60,BJ60,BN60,BR60,BV60)),S60)</f>
        <v>0</v>
      </c>
      <c r="CA60" s="91" cm="1">
        <f t="array" ref="CA60">INDEX(Appendix!$G$4:$J$8,_xlfn.IFS(BY60&lt;55,1,BY60&lt;60,2,BY60&lt;65,3,BY60&lt;70,4,TRUE,5),MATCH(YEAR($F$15),Appendix!$G$3:$L$3,0))</f>
        <v>0</v>
      </c>
      <c r="CB60" s="92">
        <f t="shared" si="32"/>
        <v>0</v>
      </c>
      <c r="CC60" s="99"/>
    </row>
    <row r="61" spans="1:81" x14ac:dyDescent="0.2">
      <c r="A61" s="64" t="s">
        <v>61</v>
      </c>
      <c r="B61" s="65"/>
      <c r="C61" s="65"/>
      <c r="D61" s="66"/>
      <c r="E61" s="66"/>
      <c r="F61" s="67"/>
      <c r="G61" s="67"/>
      <c r="H61" s="67"/>
      <c r="I61" s="67"/>
      <c r="J61" s="67"/>
      <c r="K61" s="67"/>
      <c r="L61" s="67"/>
      <c r="M61" s="67"/>
      <c r="N61" s="67"/>
      <c r="O61" s="67"/>
      <c r="P61" s="67"/>
      <c r="Q61" s="67"/>
      <c r="R61" s="67"/>
      <c r="S61" s="67"/>
      <c r="T61" s="57">
        <f t="shared" si="26"/>
        <v>0</v>
      </c>
      <c r="U61" s="57">
        <f t="shared" si="27"/>
        <v>0</v>
      </c>
      <c r="V61" s="58">
        <f t="shared" si="28"/>
        <v>0</v>
      </c>
      <c r="W61" s="58">
        <f t="shared" si="29"/>
        <v>0</v>
      </c>
      <c r="X61" s="58">
        <f t="shared" si="30"/>
        <v>0</v>
      </c>
      <c r="Y61" s="89">
        <f t="shared" si="12"/>
        <v>121</v>
      </c>
      <c r="Z61" s="90">
        <f>IF($F61&gt;'Wage Ceilings '!$C$7+SUMIF('Wage Ceilings '!$B$8:'Wage Ceilings '!$B$11,"&lt;="&amp;$F$15,'Wage Ceilings '!$D$8:'Wage Ceilings '!$D$11),'Wage Ceilings '!$C$7+SUMIF('Wage Ceilings '!$B$8:'Wage Ceilings '!$B$11,"&lt;="&amp;$F$15,'Wage Ceilings '!$D$8:'Wage Ceilings '!$D$11),$F61)</f>
        <v>0</v>
      </c>
      <c r="AA61" s="91" cm="1">
        <f t="array" ref="AA61">INDEX(Appendix!$G$4:$J$8,_xlfn.IFS(Y61&lt;55,1,Y61&lt;60,2,Y61&lt;65,3,Y61&lt;70,4,TRUE,5),MATCH(YEAR($F$15),Appendix!$G$3:$L$3,0))</f>
        <v>0</v>
      </c>
      <c r="AB61" s="92">
        <f t="shared" si="0"/>
        <v>0</v>
      </c>
      <c r="AC61" s="89">
        <f t="shared" si="13"/>
        <v>122</v>
      </c>
      <c r="AD61" s="90">
        <f>IF($G61&gt;'Wage Ceilings '!$C$7+SUMIF('Wage Ceilings '!$B$8:'Wage Ceilings '!$B$11,"&lt;="&amp;$G$15,'Wage Ceilings '!$D$8:'Wage Ceilings '!$D$11),'Wage Ceilings '!$C$7+SUMIF('Wage Ceilings '!$B$8:'Wage Ceilings '!$B$11,"&lt;="&amp;$G$15,'Wage Ceilings '!$D$8:'Wage Ceilings '!$D$11),$G61)</f>
        <v>0</v>
      </c>
      <c r="AE61" s="91" cm="1">
        <f t="array" ref="AE61">INDEX(Appendix!$G$4:$J$8,_xlfn.IFS(AC61&lt;55,1,AC61&lt;60,2,AC61&lt;65,3,AC61&lt;70,4,TRUE,5),MATCH(YEAR($F$15),Appendix!$G$3:$L$3,0))</f>
        <v>0</v>
      </c>
      <c r="AF61" s="92">
        <f t="shared" si="1"/>
        <v>0</v>
      </c>
      <c r="AG61" s="89">
        <f t="shared" si="14"/>
        <v>122</v>
      </c>
      <c r="AH61" s="90">
        <f>IF($H61&gt;'Wage Ceilings '!$C$7+SUMIF('Wage Ceilings '!$B$8:'Wage Ceilings '!$B$11,"&lt;="&amp;$H$15,'Wage Ceilings '!$D$8:'Wage Ceilings '!$D$11),'Wage Ceilings '!$C$7+SUMIF('Wage Ceilings '!$B$8:'Wage Ceilings '!$B$11,"&lt;="&amp;$H$15,'Wage Ceilings '!$D$8:'Wage Ceilings '!$D$11),$H61)</f>
        <v>0</v>
      </c>
      <c r="AI61" s="91" cm="1">
        <f t="array" ref="AI61">INDEX(Appendix!$G$4:$J$8,_xlfn.IFS(AG61&lt;55,1,AG61&lt;60,2,AG61&lt;65,3,AG61&lt;70,4,TRUE,5),MATCH(YEAR($F$15),Appendix!$G$3:$L$3,0))</f>
        <v>0</v>
      </c>
      <c r="AJ61" s="92">
        <f t="shared" si="2"/>
        <v>0</v>
      </c>
      <c r="AK61" s="89">
        <f t="shared" si="15"/>
        <v>122</v>
      </c>
      <c r="AL61" s="90">
        <f>IF($I61&gt;'Wage Ceilings '!$C$7+SUMIF('Wage Ceilings '!$B$8:'Wage Ceilings '!$B$11,"&lt;="&amp;$I$15,'Wage Ceilings '!$D$8:'Wage Ceilings '!$D$11),'Wage Ceilings '!$C$7+SUMIF('Wage Ceilings '!$B$8:'Wage Ceilings '!$B$11,"&lt;="&amp;$I$15,'Wage Ceilings '!$D$8:'Wage Ceilings '!$D$11),$I61)</f>
        <v>0</v>
      </c>
      <c r="AM61" s="91" cm="1">
        <f t="array" ref="AM61">INDEX(Appendix!$G$4:$J$8,_xlfn.IFS(AK61&lt;55,1,AK61&lt;60,2,AK61&lt;65,3,AK61&lt;70,4,TRUE,5),MATCH(YEAR($F$15),Appendix!$G$3:$L$3,0))</f>
        <v>0</v>
      </c>
      <c r="AN61" s="92">
        <f t="shared" si="3"/>
        <v>0</v>
      </c>
      <c r="AO61" s="89">
        <f t="shared" si="16"/>
        <v>122</v>
      </c>
      <c r="AP61" s="90">
        <f>IF($J61&gt;'Wage Ceilings '!$C$7+SUMIF('Wage Ceilings '!$B$8:'Wage Ceilings '!$B$11,"&lt;="&amp;$J$15,'Wage Ceilings '!$D$8:'Wage Ceilings '!$D$11),'Wage Ceilings '!$C$7+SUMIF('Wage Ceilings '!$B$8:'Wage Ceilings '!$B$11,"&lt;="&amp;$J$15,'Wage Ceilings '!$D$8:'Wage Ceilings '!$D$11),$J61)</f>
        <v>0</v>
      </c>
      <c r="AQ61" s="91" cm="1">
        <f t="array" ref="AQ61">INDEX(Appendix!$G$4:$J$8,_xlfn.IFS(AO61&lt;55,1,AO61&lt;60,2,AO61&lt;65,3,AO61&lt;70,4,TRUE,5),MATCH(YEAR($F$15),Appendix!$G$3:$L$3,0))</f>
        <v>0</v>
      </c>
      <c r="AR61" s="92">
        <f t="shared" si="4"/>
        <v>0</v>
      </c>
      <c r="AS61" s="89">
        <f t="shared" si="31"/>
        <v>122</v>
      </c>
      <c r="AT61" s="90">
        <f>IF($K61&gt;'Wage Ceilings '!$C$7+SUMIF('Wage Ceilings '!$B$8:'Wage Ceilings '!$B$11,"&lt;="&amp;$K$15,'Wage Ceilings '!$D$8:'Wage Ceilings '!$D$11),'Wage Ceilings '!$C$7+SUMIF('Wage Ceilings '!$B$8:'Wage Ceilings '!$B$11,"&lt;="&amp;$K$15,'Wage Ceilings '!$D$8:'Wage Ceilings '!$D$11),$K61)</f>
        <v>0</v>
      </c>
      <c r="AU61" s="91" cm="1">
        <f t="array" ref="AU61">INDEX(Appendix!$G$4:$J$8,_xlfn.IFS(AS61&lt;55,1,AS61&lt;60,2,AS61&lt;65,3,AS61&lt;70,4,TRUE,5),MATCH(YEAR($F$15),Appendix!$G$3:$L$3,0))</f>
        <v>0</v>
      </c>
      <c r="AV61" s="92">
        <f t="shared" si="5"/>
        <v>0</v>
      </c>
      <c r="AW61" s="89" t="str">
        <f t="shared" si="17"/>
        <v>NA</v>
      </c>
      <c r="AX61" s="92">
        <f>IF(L61&gt;=('Wage Ceilings '!$C$3-SUM(Z61,AD61,AH61,AL61,AP61,AT61,BB61,BF61,BJ61,BN61,BR61,BV61)),('Wage Ceilings '!$C$3-SUM(Z61,AD61,AH61,AL61,AP61,AT61,BB61,BF61,BJ61,BN61,BR61,BV61)),L61)</f>
        <v>0</v>
      </c>
      <c r="AY61" s="91" cm="1">
        <f t="array" ref="AY61">INDEX(Appendix!$G$4:$J$8,_xlfn.IFS(AW61&lt;55,1,AW61&lt;60,2,AW61&lt;65,3,AW61&lt;70,4,TRUE,5),MATCH(YEAR($F$15),Appendix!$G$3:$L$3,0))</f>
        <v>0</v>
      </c>
      <c r="AZ61" s="92">
        <f t="shared" si="6"/>
        <v>0</v>
      </c>
      <c r="BA61" s="89">
        <f t="shared" si="18"/>
        <v>122</v>
      </c>
      <c r="BB61" s="90">
        <f>IF($M61&gt;'Wage Ceilings '!$C$7+SUMIF('Wage Ceilings '!$B$8:'Wage Ceilings '!$B$11,"&lt;="&amp;$M$15,'Wage Ceilings '!$D$8:'Wage Ceilings '!$D$11),'Wage Ceilings '!$C$7+SUMIF('Wage Ceilings '!$B$8:'Wage Ceilings '!$B$11,"&lt;="&amp;$M$15,'Wage Ceilings '!$D$8:'Wage Ceilings '!$D$11),$M61)</f>
        <v>0</v>
      </c>
      <c r="BC61" s="91" cm="1">
        <f t="array" ref="BC61">INDEX(Appendix!$G$4:$J$8,_xlfn.IFS(BA61&lt;55,1,BA61&lt;60,2,BA61&lt;65,3,BA61&lt;70,4,TRUE,5),MATCH(YEAR($F$15),Appendix!$G$3:$L$3,0))</f>
        <v>0</v>
      </c>
      <c r="BD61" s="92">
        <f t="shared" si="19"/>
        <v>0</v>
      </c>
      <c r="BE61" s="89">
        <f t="shared" si="20"/>
        <v>122</v>
      </c>
      <c r="BF61" s="90">
        <f>IF($N61&gt;'Wage Ceilings '!$C$7+SUMIF('Wage Ceilings '!$B$8:'Wage Ceilings '!$B$11,"&lt;="&amp;$N$15,'Wage Ceilings '!$D$8:'Wage Ceilings '!$D$11),'Wage Ceilings '!$C$7+SUMIF('Wage Ceilings '!$B$8:'Wage Ceilings '!$B$11,"&lt;="&amp;$N$15,'Wage Ceilings '!$D$8:'Wage Ceilings '!$D$11),$N61)</f>
        <v>0</v>
      </c>
      <c r="BG61" s="91" cm="1">
        <f t="array" ref="BG61">INDEX(Appendix!$G$4:$J$8,_xlfn.IFS(BE61&lt;55,1,BE61&lt;60,2,BE61&lt;65,3,BE61&lt;70,4,TRUE,5),MATCH(YEAR($F$15),Appendix!$G$3:$L$3,0))</f>
        <v>0</v>
      </c>
      <c r="BH61" s="92">
        <f t="shared" si="7"/>
        <v>0</v>
      </c>
      <c r="BI61" s="89">
        <f t="shared" si="21"/>
        <v>122</v>
      </c>
      <c r="BJ61" s="90">
        <f>IF($O61&gt;'Wage Ceilings '!$C$7+SUMIF('Wage Ceilings '!$B$8:'Wage Ceilings '!$B$11,"&lt;="&amp;$O$15,'Wage Ceilings '!$D$8:'Wage Ceilings '!$D$11),'Wage Ceilings '!$C$7+SUMIF('Wage Ceilings '!$B$8:'Wage Ceilings '!$B$11,"&lt;="&amp;$O$15,'Wage Ceilings '!$D$8:'Wage Ceilings '!$D$11),$O61)</f>
        <v>0</v>
      </c>
      <c r="BK61" s="91" cm="1">
        <f t="array" ref="BK61">INDEX(Appendix!$G$4:$J$8,_xlfn.IFS(BI61&lt;55,1,BI61&lt;60,2,BI61&lt;65,3,BI61&lt;70,4,TRUE,5),MATCH(YEAR($F$15),Appendix!$G$3:$L$3,0))</f>
        <v>0</v>
      </c>
      <c r="BL61" s="92">
        <f t="shared" si="8"/>
        <v>0</v>
      </c>
      <c r="BM61" s="89">
        <f t="shared" si="22"/>
        <v>122</v>
      </c>
      <c r="BN61" s="90">
        <f>IF($P61&gt;'Wage Ceilings '!$C$7+SUMIF('Wage Ceilings '!$B$8:'Wage Ceilings '!$B$11,"&lt;="&amp;$P$15,'Wage Ceilings '!$D$8:'Wage Ceilings '!$D$11),'Wage Ceilings '!$C$7+SUMIF('Wage Ceilings '!$B$8:'Wage Ceilings '!$B$11,"&lt;="&amp;$P$15,'Wage Ceilings '!$D$8:'Wage Ceilings '!$D$11),$P61)</f>
        <v>0</v>
      </c>
      <c r="BO61" s="91" cm="1">
        <f t="array" ref="BO61">INDEX(Appendix!$G$4:$J$8,_xlfn.IFS(BM61&lt;55,1,BM61&lt;60,2,BM61&lt;65,3,BM61&lt;70,4,TRUE,5),MATCH(YEAR($F$15),Appendix!$G$3:$L$3,0))</f>
        <v>0</v>
      </c>
      <c r="BP61" s="92">
        <f t="shared" si="9"/>
        <v>0</v>
      </c>
      <c r="BQ61" s="89">
        <f t="shared" si="23"/>
        <v>122</v>
      </c>
      <c r="BR61" s="90">
        <f>IF($Q61&gt;'Wage Ceilings '!$C$7+SUMIF('Wage Ceilings '!$B$8:'Wage Ceilings '!$B$11,"&lt;="&amp;$Q$15,'Wage Ceilings '!$D$8:'Wage Ceilings '!$D$11),'Wage Ceilings '!$C$7+SUMIF('Wage Ceilings '!$B$8:'Wage Ceilings '!$B$11,"&lt;="&amp;$Q$15,'Wage Ceilings '!$D$8:'Wage Ceilings '!$D$11),$Q61)</f>
        <v>0</v>
      </c>
      <c r="BS61" s="91" cm="1">
        <f t="array" ref="BS61">INDEX(Appendix!$G$4:$J$8,_xlfn.IFS(BQ61&lt;55,1,BQ61&lt;60,2,BQ61&lt;65,3,BQ61&lt;70,4,TRUE,5),MATCH(YEAR($F$15),Appendix!$G$3:$L$3,0))</f>
        <v>0</v>
      </c>
      <c r="BT61" s="92">
        <f t="shared" si="10"/>
        <v>0</v>
      </c>
      <c r="BU61" s="89">
        <f t="shared" si="24"/>
        <v>122</v>
      </c>
      <c r="BV61" s="90">
        <f>IF($R61&gt;'Wage Ceilings '!$C$7+SUMIF('Wage Ceilings '!$B$8:'Wage Ceilings '!$B$11,"&lt;="&amp;$R$15,'Wage Ceilings '!$D$8:'Wage Ceilings '!$D$11),'Wage Ceilings '!$C$7+SUMIF('Wage Ceilings '!$B$8:'Wage Ceilings '!$B$11,"&lt;="&amp;$R$15,'Wage Ceilings '!$D$8:'Wage Ceilings '!$D$11),$R61)</f>
        <v>0</v>
      </c>
      <c r="BW61" s="91" cm="1">
        <f t="array" ref="BW61">INDEX(Appendix!$G$4:$J$8,_xlfn.IFS(BU61&lt;55,1,BU61&lt;60,2,BU61&lt;65,3,BU61&lt;70,4,TRUE,5),MATCH(YEAR($F$15),Appendix!$G$3:$L$3,0))</f>
        <v>0</v>
      </c>
      <c r="BX61" s="92">
        <f t="shared" si="11"/>
        <v>0</v>
      </c>
      <c r="BY61" s="89" t="str">
        <f t="shared" si="25"/>
        <v>NA</v>
      </c>
      <c r="BZ61" s="92">
        <f>IF(S61&gt;=('Wage Ceilings '!$C$3-SUM(Z61,AD61,AH61,AL61,AP61,AX61,AT61,BB61,BF61,BJ61,BN61,BR61,BV61)),('Wage Ceilings '!$C$3-SUM(Z61,AD61,AH61,AL61,AP61,AX61,AT61,BB61,BF61,BJ61,BN61,BR61,BV61)),S61)</f>
        <v>0</v>
      </c>
      <c r="CA61" s="91" cm="1">
        <f t="array" ref="CA61">INDEX(Appendix!$G$4:$J$8,_xlfn.IFS(BY61&lt;55,1,BY61&lt;60,2,BY61&lt;65,3,BY61&lt;70,4,TRUE,5),MATCH(YEAR($F$15),Appendix!$G$3:$L$3,0))</f>
        <v>0</v>
      </c>
      <c r="CB61" s="92">
        <f t="shared" si="32"/>
        <v>0</v>
      </c>
      <c r="CC61" s="99"/>
    </row>
    <row r="62" spans="1:81" x14ac:dyDescent="0.2">
      <c r="A62" s="64" t="s">
        <v>62</v>
      </c>
      <c r="B62" s="65"/>
      <c r="C62" s="65"/>
      <c r="D62" s="66"/>
      <c r="E62" s="66"/>
      <c r="F62" s="67"/>
      <c r="G62" s="67"/>
      <c r="H62" s="67"/>
      <c r="I62" s="67"/>
      <c r="J62" s="67"/>
      <c r="K62" s="67"/>
      <c r="L62" s="67"/>
      <c r="M62" s="67"/>
      <c r="N62" s="67"/>
      <c r="O62" s="67"/>
      <c r="P62" s="67"/>
      <c r="Q62" s="67"/>
      <c r="R62" s="67"/>
      <c r="S62" s="67"/>
      <c r="T62" s="57">
        <f t="shared" si="26"/>
        <v>0</v>
      </c>
      <c r="U62" s="57">
        <f t="shared" si="27"/>
        <v>0</v>
      </c>
      <c r="V62" s="58">
        <f t="shared" si="28"/>
        <v>0</v>
      </c>
      <c r="W62" s="58">
        <f t="shared" si="29"/>
        <v>0</v>
      </c>
      <c r="X62" s="58">
        <f t="shared" si="30"/>
        <v>0</v>
      </c>
      <c r="Y62" s="89">
        <f t="shared" si="12"/>
        <v>121</v>
      </c>
      <c r="Z62" s="90">
        <f>IF($F62&gt;'Wage Ceilings '!$C$7+SUMIF('Wage Ceilings '!$B$8:'Wage Ceilings '!$B$11,"&lt;="&amp;$F$15,'Wage Ceilings '!$D$8:'Wage Ceilings '!$D$11),'Wage Ceilings '!$C$7+SUMIF('Wage Ceilings '!$B$8:'Wage Ceilings '!$B$11,"&lt;="&amp;$F$15,'Wage Ceilings '!$D$8:'Wage Ceilings '!$D$11),$F62)</f>
        <v>0</v>
      </c>
      <c r="AA62" s="91" cm="1">
        <f t="array" ref="AA62">INDEX(Appendix!$G$4:$J$8,_xlfn.IFS(Y62&lt;55,1,Y62&lt;60,2,Y62&lt;65,3,Y62&lt;70,4,TRUE,5),MATCH(YEAR($F$15),Appendix!$G$3:$L$3,0))</f>
        <v>0</v>
      </c>
      <c r="AB62" s="92">
        <f t="shared" si="0"/>
        <v>0</v>
      </c>
      <c r="AC62" s="89">
        <f t="shared" si="13"/>
        <v>122</v>
      </c>
      <c r="AD62" s="90">
        <f>IF($G62&gt;'Wage Ceilings '!$C$7+SUMIF('Wage Ceilings '!$B$8:'Wage Ceilings '!$B$11,"&lt;="&amp;$G$15,'Wage Ceilings '!$D$8:'Wage Ceilings '!$D$11),'Wage Ceilings '!$C$7+SUMIF('Wage Ceilings '!$B$8:'Wage Ceilings '!$B$11,"&lt;="&amp;$G$15,'Wage Ceilings '!$D$8:'Wage Ceilings '!$D$11),$G62)</f>
        <v>0</v>
      </c>
      <c r="AE62" s="91" cm="1">
        <f t="array" ref="AE62">INDEX(Appendix!$G$4:$J$8,_xlfn.IFS(AC62&lt;55,1,AC62&lt;60,2,AC62&lt;65,3,AC62&lt;70,4,TRUE,5),MATCH(YEAR($F$15),Appendix!$G$3:$L$3,0))</f>
        <v>0</v>
      </c>
      <c r="AF62" s="92">
        <f t="shared" si="1"/>
        <v>0</v>
      </c>
      <c r="AG62" s="89">
        <f t="shared" si="14"/>
        <v>122</v>
      </c>
      <c r="AH62" s="90">
        <f>IF($H62&gt;'Wage Ceilings '!$C$7+SUMIF('Wage Ceilings '!$B$8:'Wage Ceilings '!$B$11,"&lt;="&amp;$H$15,'Wage Ceilings '!$D$8:'Wage Ceilings '!$D$11),'Wage Ceilings '!$C$7+SUMIF('Wage Ceilings '!$B$8:'Wage Ceilings '!$B$11,"&lt;="&amp;$H$15,'Wage Ceilings '!$D$8:'Wage Ceilings '!$D$11),$H62)</f>
        <v>0</v>
      </c>
      <c r="AI62" s="91" cm="1">
        <f t="array" ref="AI62">INDEX(Appendix!$G$4:$J$8,_xlfn.IFS(AG62&lt;55,1,AG62&lt;60,2,AG62&lt;65,3,AG62&lt;70,4,TRUE,5),MATCH(YEAR($F$15),Appendix!$G$3:$L$3,0))</f>
        <v>0</v>
      </c>
      <c r="AJ62" s="92">
        <f t="shared" si="2"/>
        <v>0</v>
      </c>
      <c r="AK62" s="89">
        <f t="shared" si="15"/>
        <v>122</v>
      </c>
      <c r="AL62" s="90">
        <f>IF($I62&gt;'Wage Ceilings '!$C$7+SUMIF('Wage Ceilings '!$B$8:'Wage Ceilings '!$B$11,"&lt;="&amp;$I$15,'Wage Ceilings '!$D$8:'Wage Ceilings '!$D$11),'Wage Ceilings '!$C$7+SUMIF('Wage Ceilings '!$B$8:'Wage Ceilings '!$B$11,"&lt;="&amp;$I$15,'Wage Ceilings '!$D$8:'Wage Ceilings '!$D$11),$I62)</f>
        <v>0</v>
      </c>
      <c r="AM62" s="91" cm="1">
        <f t="array" ref="AM62">INDEX(Appendix!$G$4:$J$8,_xlfn.IFS(AK62&lt;55,1,AK62&lt;60,2,AK62&lt;65,3,AK62&lt;70,4,TRUE,5),MATCH(YEAR($F$15),Appendix!$G$3:$L$3,0))</f>
        <v>0</v>
      </c>
      <c r="AN62" s="92">
        <f t="shared" si="3"/>
        <v>0</v>
      </c>
      <c r="AO62" s="89">
        <f t="shared" si="16"/>
        <v>122</v>
      </c>
      <c r="AP62" s="90">
        <f>IF($J62&gt;'Wage Ceilings '!$C$7+SUMIF('Wage Ceilings '!$B$8:'Wage Ceilings '!$B$11,"&lt;="&amp;$J$15,'Wage Ceilings '!$D$8:'Wage Ceilings '!$D$11),'Wage Ceilings '!$C$7+SUMIF('Wage Ceilings '!$B$8:'Wage Ceilings '!$B$11,"&lt;="&amp;$J$15,'Wage Ceilings '!$D$8:'Wage Ceilings '!$D$11),$J62)</f>
        <v>0</v>
      </c>
      <c r="AQ62" s="91" cm="1">
        <f t="array" ref="AQ62">INDEX(Appendix!$G$4:$J$8,_xlfn.IFS(AO62&lt;55,1,AO62&lt;60,2,AO62&lt;65,3,AO62&lt;70,4,TRUE,5),MATCH(YEAR($F$15),Appendix!$G$3:$L$3,0))</f>
        <v>0</v>
      </c>
      <c r="AR62" s="92">
        <f t="shared" si="4"/>
        <v>0</v>
      </c>
      <c r="AS62" s="89">
        <f t="shared" si="31"/>
        <v>122</v>
      </c>
      <c r="AT62" s="90">
        <f>IF($K62&gt;'Wage Ceilings '!$C$7+SUMIF('Wage Ceilings '!$B$8:'Wage Ceilings '!$B$11,"&lt;="&amp;$K$15,'Wage Ceilings '!$D$8:'Wage Ceilings '!$D$11),'Wage Ceilings '!$C$7+SUMIF('Wage Ceilings '!$B$8:'Wage Ceilings '!$B$11,"&lt;="&amp;$K$15,'Wage Ceilings '!$D$8:'Wage Ceilings '!$D$11),$K62)</f>
        <v>0</v>
      </c>
      <c r="AU62" s="91" cm="1">
        <f t="array" ref="AU62">INDEX(Appendix!$G$4:$J$8,_xlfn.IFS(AS62&lt;55,1,AS62&lt;60,2,AS62&lt;65,3,AS62&lt;70,4,TRUE,5),MATCH(YEAR($F$15),Appendix!$G$3:$L$3,0))</f>
        <v>0</v>
      </c>
      <c r="AV62" s="92">
        <f t="shared" si="5"/>
        <v>0</v>
      </c>
      <c r="AW62" s="89" t="str">
        <f t="shared" si="17"/>
        <v>NA</v>
      </c>
      <c r="AX62" s="92">
        <f>IF(L62&gt;=('Wage Ceilings '!$C$3-SUM(Z62,AD62,AH62,AL62,AP62,AT62,BB62,BF62,BJ62,BN62,BR62,BV62)),('Wage Ceilings '!$C$3-SUM(Z62,AD62,AH62,AL62,AP62,AT62,BB62,BF62,BJ62,BN62,BR62,BV62)),L62)</f>
        <v>0</v>
      </c>
      <c r="AY62" s="91" cm="1">
        <f t="array" ref="AY62">INDEX(Appendix!$G$4:$J$8,_xlfn.IFS(AW62&lt;55,1,AW62&lt;60,2,AW62&lt;65,3,AW62&lt;70,4,TRUE,5),MATCH(YEAR($F$15),Appendix!$G$3:$L$3,0))</f>
        <v>0</v>
      </c>
      <c r="AZ62" s="92">
        <f t="shared" si="6"/>
        <v>0</v>
      </c>
      <c r="BA62" s="89">
        <f t="shared" si="18"/>
        <v>122</v>
      </c>
      <c r="BB62" s="90">
        <f>IF($M62&gt;'Wage Ceilings '!$C$7+SUMIF('Wage Ceilings '!$B$8:'Wage Ceilings '!$B$11,"&lt;="&amp;$M$15,'Wage Ceilings '!$D$8:'Wage Ceilings '!$D$11),'Wage Ceilings '!$C$7+SUMIF('Wage Ceilings '!$B$8:'Wage Ceilings '!$B$11,"&lt;="&amp;$M$15,'Wage Ceilings '!$D$8:'Wage Ceilings '!$D$11),$M62)</f>
        <v>0</v>
      </c>
      <c r="BC62" s="91" cm="1">
        <f t="array" ref="BC62">INDEX(Appendix!$G$4:$J$8,_xlfn.IFS(BA62&lt;55,1,BA62&lt;60,2,BA62&lt;65,3,BA62&lt;70,4,TRUE,5),MATCH(YEAR($F$15),Appendix!$G$3:$L$3,0))</f>
        <v>0</v>
      </c>
      <c r="BD62" s="92">
        <f t="shared" si="19"/>
        <v>0</v>
      </c>
      <c r="BE62" s="89">
        <f t="shared" si="20"/>
        <v>122</v>
      </c>
      <c r="BF62" s="90">
        <f>IF($N62&gt;'Wage Ceilings '!$C$7+SUMIF('Wage Ceilings '!$B$8:'Wage Ceilings '!$B$11,"&lt;="&amp;$N$15,'Wage Ceilings '!$D$8:'Wage Ceilings '!$D$11),'Wage Ceilings '!$C$7+SUMIF('Wage Ceilings '!$B$8:'Wage Ceilings '!$B$11,"&lt;="&amp;$N$15,'Wage Ceilings '!$D$8:'Wage Ceilings '!$D$11),$N62)</f>
        <v>0</v>
      </c>
      <c r="BG62" s="91" cm="1">
        <f t="array" ref="BG62">INDEX(Appendix!$G$4:$J$8,_xlfn.IFS(BE62&lt;55,1,BE62&lt;60,2,BE62&lt;65,3,BE62&lt;70,4,TRUE,5),MATCH(YEAR($F$15),Appendix!$G$3:$L$3,0))</f>
        <v>0</v>
      </c>
      <c r="BH62" s="92">
        <f t="shared" si="7"/>
        <v>0</v>
      </c>
      <c r="BI62" s="89">
        <f t="shared" si="21"/>
        <v>122</v>
      </c>
      <c r="BJ62" s="90">
        <f>IF($O62&gt;'Wage Ceilings '!$C$7+SUMIF('Wage Ceilings '!$B$8:'Wage Ceilings '!$B$11,"&lt;="&amp;$O$15,'Wage Ceilings '!$D$8:'Wage Ceilings '!$D$11),'Wage Ceilings '!$C$7+SUMIF('Wage Ceilings '!$B$8:'Wage Ceilings '!$B$11,"&lt;="&amp;$O$15,'Wage Ceilings '!$D$8:'Wage Ceilings '!$D$11),$O62)</f>
        <v>0</v>
      </c>
      <c r="BK62" s="91" cm="1">
        <f t="array" ref="BK62">INDEX(Appendix!$G$4:$J$8,_xlfn.IFS(BI62&lt;55,1,BI62&lt;60,2,BI62&lt;65,3,BI62&lt;70,4,TRUE,5),MATCH(YEAR($F$15),Appendix!$G$3:$L$3,0))</f>
        <v>0</v>
      </c>
      <c r="BL62" s="92">
        <f t="shared" si="8"/>
        <v>0</v>
      </c>
      <c r="BM62" s="89">
        <f t="shared" si="22"/>
        <v>122</v>
      </c>
      <c r="BN62" s="90">
        <f>IF($P62&gt;'Wage Ceilings '!$C$7+SUMIF('Wage Ceilings '!$B$8:'Wage Ceilings '!$B$11,"&lt;="&amp;$P$15,'Wage Ceilings '!$D$8:'Wage Ceilings '!$D$11),'Wage Ceilings '!$C$7+SUMIF('Wage Ceilings '!$B$8:'Wage Ceilings '!$B$11,"&lt;="&amp;$P$15,'Wage Ceilings '!$D$8:'Wage Ceilings '!$D$11),$P62)</f>
        <v>0</v>
      </c>
      <c r="BO62" s="91" cm="1">
        <f t="array" ref="BO62">INDEX(Appendix!$G$4:$J$8,_xlfn.IFS(BM62&lt;55,1,BM62&lt;60,2,BM62&lt;65,3,BM62&lt;70,4,TRUE,5),MATCH(YEAR($F$15),Appendix!$G$3:$L$3,0))</f>
        <v>0</v>
      </c>
      <c r="BP62" s="92">
        <f t="shared" si="9"/>
        <v>0</v>
      </c>
      <c r="BQ62" s="89">
        <f t="shared" si="23"/>
        <v>122</v>
      </c>
      <c r="BR62" s="90">
        <f>IF($Q62&gt;'Wage Ceilings '!$C$7+SUMIF('Wage Ceilings '!$B$8:'Wage Ceilings '!$B$11,"&lt;="&amp;$Q$15,'Wage Ceilings '!$D$8:'Wage Ceilings '!$D$11),'Wage Ceilings '!$C$7+SUMIF('Wage Ceilings '!$B$8:'Wage Ceilings '!$B$11,"&lt;="&amp;$Q$15,'Wage Ceilings '!$D$8:'Wage Ceilings '!$D$11),$Q62)</f>
        <v>0</v>
      </c>
      <c r="BS62" s="91" cm="1">
        <f t="array" ref="BS62">INDEX(Appendix!$G$4:$J$8,_xlfn.IFS(BQ62&lt;55,1,BQ62&lt;60,2,BQ62&lt;65,3,BQ62&lt;70,4,TRUE,5),MATCH(YEAR($F$15),Appendix!$G$3:$L$3,0))</f>
        <v>0</v>
      </c>
      <c r="BT62" s="92">
        <f t="shared" si="10"/>
        <v>0</v>
      </c>
      <c r="BU62" s="89">
        <f t="shared" si="24"/>
        <v>122</v>
      </c>
      <c r="BV62" s="90">
        <f>IF($R62&gt;'Wage Ceilings '!$C$7+SUMIF('Wage Ceilings '!$B$8:'Wage Ceilings '!$B$11,"&lt;="&amp;$R$15,'Wage Ceilings '!$D$8:'Wage Ceilings '!$D$11),'Wage Ceilings '!$C$7+SUMIF('Wage Ceilings '!$B$8:'Wage Ceilings '!$B$11,"&lt;="&amp;$R$15,'Wage Ceilings '!$D$8:'Wage Ceilings '!$D$11),$R62)</f>
        <v>0</v>
      </c>
      <c r="BW62" s="91" cm="1">
        <f t="array" ref="BW62">INDEX(Appendix!$G$4:$J$8,_xlfn.IFS(BU62&lt;55,1,BU62&lt;60,2,BU62&lt;65,3,BU62&lt;70,4,TRUE,5),MATCH(YEAR($F$15),Appendix!$G$3:$L$3,0))</f>
        <v>0</v>
      </c>
      <c r="BX62" s="92">
        <f t="shared" si="11"/>
        <v>0</v>
      </c>
      <c r="BY62" s="89" t="str">
        <f t="shared" si="25"/>
        <v>NA</v>
      </c>
      <c r="BZ62" s="92">
        <f>IF(S62&gt;=('Wage Ceilings '!$C$3-SUM(Z62,AD62,AH62,AL62,AP62,AX62,AT62,BB62,BF62,BJ62,BN62,BR62,BV62)),('Wage Ceilings '!$C$3-SUM(Z62,AD62,AH62,AL62,AP62,AX62,AT62,BB62,BF62,BJ62,BN62,BR62,BV62)),S62)</f>
        <v>0</v>
      </c>
      <c r="CA62" s="91" cm="1">
        <f t="array" ref="CA62">INDEX(Appendix!$G$4:$J$8,_xlfn.IFS(BY62&lt;55,1,BY62&lt;60,2,BY62&lt;65,3,BY62&lt;70,4,TRUE,5),MATCH(YEAR($F$15),Appendix!$G$3:$L$3,0))</f>
        <v>0</v>
      </c>
      <c r="CB62" s="92">
        <f t="shared" si="32"/>
        <v>0</v>
      </c>
      <c r="CC62" s="99"/>
    </row>
    <row r="63" spans="1:81" x14ac:dyDescent="0.2">
      <c r="A63" s="64" t="s">
        <v>63</v>
      </c>
      <c r="B63" s="65"/>
      <c r="C63" s="65"/>
      <c r="D63" s="66"/>
      <c r="E63" s="66"/>
      <c r="F63" s="67"/>
      <c r="G63" s="67"/>
      <c r="H63" s="67"/>
      <c r="I63" s="67"/>
      <c r="J63" s="67"/>
      <c r="K63" s="67"/>
      <c r="L63" s="67"/>
      <c r="M63" s="67"/>
      <c r="N63" s="67"/>
      <c r="O63" s="67"/>
      <c r="P63" s="67"/>
      <c r="Q63" s="67"/>
      <c r="R63" s="67"/>
      <c r="S63" s="67"/>
      <c r="T63" s="57">
        <f t="shared" si="26"/>
        <v>0</v>
      </c>
      <c r="U63" s="57">
        <f t="shared" si="27"/>
        <v>0</v>
      </c>
      <c r="V63" s="58">
        <f t="shared" si="28"/>
        <v>0</v>
      </c>
      <c r="W63" s="58">
        <f t="shared" si="29"/>
        <v>0</v>
      </c>
      <c r="X63" s="58">
        <f t="shared" si="30"/>
        <v>0</v>
      </c>
      <c r="Y63" s="89">
        <f t="shared" si="12"/>
        <v>121</v>
      </c>
      <c r="Z63" s="90">
        <f>IF($F63&gt;'Wage Ceilings '!$C$7+SUMIF('Wage Ceilings '!$B$8:'Wage Ceilings '!$B$11,"&lt;="&amp;$F$15,'Wage Ceilings '!$D$8:'Wage Ceilings '!$D$11),'Wage Ceilings '!$C$7+SUMIF('Wage Ceilings '!$B$8:'Wage Ceilings '!$B$11,"&lt;="&amp;$F$15,'Wage Ceilings '!$D$8:'Wage Ceilings '!$D$11),$F63)</f>
        <v>0</v>
      </c>
      <c r="AA63" s="91" cm="1">
        <f t="array" ref="AA63">INDEX(Appendix!$G$4:$J$8,_xlfn.IFS(Y63&lt;55,1,Y63&lt;60,2,Y63&lt;65,3,Y63&lt;70,4,TRUE,5),MATCH(YEAR($F$15),Appendix!$G$3:$L$3,0))</f>
        <v>0</v>
      </c>
      <c r="AB63" s="92">
        <f t="shared" si="0"/>
        <v>0</v>
      </c>
      <c r="AC63" s="89">
        <f t="shared" si="13"/>
        <v>122</v>
      </c>
      <c r="AD63" s="90">
        <f>IF($G63&gt;'Wage Ceilings '!$C$7+SUMIF('Wage Ceilings '!$B$8:'Wage Ceilings '!$B$11,"&lt;="&amp;$G$15,'Wage Ceilings '!$D$8:'Wage Ceilings '!$D$11),'Wage Ceilings '!$C$7+SUMIF('Wage Ceilings '!$B$8:'Wage Ceilings '!$B$11,"&lt;="&amp;$G$15,'Wage Ceilings '!$D$8:'Wage Ceilings '!$D$11),$G63)</f>
        <v>0</v>
      </c>
      <c r="AE63" s="91" cm="1">
        <f t="array" ref="AE63">INDEX(Appendix!$G$4:$J$8,_xlfn.IFS(AC63&lt;55,1,AC63&lt;60,2,AC63&lt;65,3,AC63&lt;70,4,TRUE,5),MATCH(YEAR($F$15),Appendix!$G$3:$L$3,0))</f>
        <v>0</v>
      </c>
      <c r="AF63" s="92">
        <f t="shared" si="1"/>
        <v>0</v>
      </c>
      <c r="AG63" s="89">
        <f t="shared" si="14"/>
        <v>122</v>
      </c>
      <c r="AH63" s="90">
        <f>IF($H63&gt;'Wage Ceilings '!$C$7+SUMIF('Wage Ceilings '!$B$8:'Wage Ceilings '!$B$11,"&lt;="&amp;$H$15,'Wage Ceilings '!$D$8:'Wage Ceilings '!$D$11),'Wage Ceilings '!$C$7+SUMIF('Wage Ceilings '!$B$8:'Wage Ceilings '!$B$11,"&lt;="&amp;$H$15,'Wage Ceilings '!$D$8:'Wage Ceilings '!$D$11),$H63)</f>
        <v>0</v>
      </c>
      <c r="AI63" s="91" cm="1">
        <f t="array" ref="AI63">INDEX(Appendix!$G$4:$J$8,_xlfn.IFS(AG63&lt;55,1,AG63&lt;60,2,AG63&lt;65,3,AG63&lt;70,4,TRUE,5),MATCH(YEAR($F$15),Appendix!$G$3:$L$3,0))</f>
        <v>0</v>
      </c>
      <c r="AJ63" s="92">
        <f t="shared" si="2"/>
        <v>0</v>
      </c>
      <c r="AK63" s="89">
        <f t="shared" si="15"/>
        <v>122</v>
      </c>
      <c r="AL63" s="90">
        <f>IF($I63&gt;'Wage Ceilings '!$C$7+SUMIF('Wage Ceilings '!$B$8:'Wage Ceilings '!$B$11,"&lt;="&amp;$I$15,'Wage Ceilings '!$D$8:'Wage Ceilings '!$D$11),'Wage Ceilings '!$C$7+SUMIF('Wage Ceilings '!$B$8:'Wage Ceilings '!$B$11,"&lt;="&amp;$I$15,'Wage Ceilings '!$D$8:'Wage Ceilings '!$D$11),$I63)</f>
        <v>0</v>
      </c>
      <c r="AM63" s="91" cm="1">
        <f t="array" ref="AM63">INDEX(Appendix!$G$4:$J$8,_xlfn.IFS(AK63&lt;55,1,AK63&lt;60,2,AK63&lt;65,3,AK63&lt;70,4,TRUE,5),MATCH(YEAR($F$15),Appendix!$G$3:$L$3,0))</f>
        <v>0</v>
      </c>
      <c r="AN63" s="92">
        <f t="shared" si="3"/>
        <v>0</v>
      </c>
      <c r="AO63" s="89">
        <f t="shared" si="16"/>
        <v>122</v>
      </c>
      <c r="AP63" s="90">
        <f>IF($J63&gt;'Wage Ceilings '!$C$7+SUMIF('Wage Ceilings '!$B$8:'Wage Ceilings '!$B$11,"&lt;="&amp;$J$15,'Wage Ceilings '!$D$8:'Wage Ceilings '!$D$11),'Wage Ceilings '!$C$7+SUMIF('Wage Ceilings '!$B$8:'Wage Ceilings '!$B$11,"&lt;="&amp;$J$15,'Wage Ceilings '!$D$8:'Wage Ceilings '!$D$11),$J63)</f>
        <v>0</v>
      </c>
      <c r="AQ63" s="91" cm="1">
        <f t="array" ref="AQ63">INDEX(Appendix!$G$4:$J$8,_xlfn.IFS(AO63&lt;55,1,AO63&lt;60,2,AO63&lt;65,3,AO63&lt;70,4,TRUE,5),MATCH(YEAR($F$15),Appendix!$G$3:$L$3,0))</f>
        <v>0</v>
      </c>
      <c r="AR63" s="92">
        <f t="shared" si="4"/>
        <v>0</v>
      </c>
      <c r="AS63" s="89">
        <f t="shared" si="31"/>
        <v>122</v>
      </c>
      <c r="AT63" s="90">
        <f>IF($K63&gt;'Wage Ceilings '!$C$7+SUMIF('Wage Ceilings '!$B$8:'Wage Ceilings '!$B$11,"&lt;="&amp;$K$15,'Wage Ceilings '!$D$8:'Wage Ceilings '!$D$11),'Wage Ceilings '!$C$7+SUMIF('Wage Ceilings '!$B$8:'Wage Ceilings '!$B$11,"&lt;="&amp;$K$15,'Wage Ceilings '!$D$8:'Wage Ceilings '!$D$11),$K63)</f>
        <v>0</v>
      </c>
      <c r="AU63" s="91" cm="1">
        <f t="array" ref="AU63">INDEX(Appendix!$G$4:$J$8,_xlfn.IFS(AS63&lt;55,1,AS63&lt;60,2,AS63&lt;65,3,AS63&lt;70,4,TRUE,5),MATCH(YEAR($F$15),Appendix!$G$3:$L$3,0))</f>
        <v>0</v>
      </c>
      <c r="AV63" s="92">
        <f t="shared" si="5"/>
        <v>0</v>
      </c>
      <c r="AW63" s="89" t="str">
        <f t="shared" si="17"/>
        <v>NA</v>
      </c>
      <c r="AX63" s="92">
        <f>IF(L63&gt;=('Wage Ceilings '!$C$3-SUM(Z63,AD63,AH63,AL63,AP63,AT63,BB63,BF63,BJ63,BN63,BR63,BV63)),('Wage Ceilings '!$C$3-SUM(Z63,AD63,AH63,AL63,AP63,AT63,BB63,BF63,BJ63,BN63,BR63,BV63)),L63)</f>
        <v>0</v>
      </c>
      <c r="AY63" s="91" cm="1">
        <f t="array" ref="AY63">INDEX(Appendix!$G$4:$J$8,_xlfn.IFS(AW63&lt;55,1,AW63&lt;60,2,AW63&lt;65,3,AW63&lt;70,4,TRUE,5),MATCH(YEAR($F$15),Appendix!$G$3:$L$3,0))</f>
        <v>0</v>
      </c>
      <c r="AZ63" s="92">
        <f t="shared" si="6"/>
        <v>0</v>
      </c>
      <c r="BA63" s="89">
        <f t="shared" si="18"/>
        <v>122</v>
      </c>
      <c r="BB63" s="90">
        <f>IF($M63&gt;'Wage Ceilings '!$C$7+SUMIF('Wage Ceilings '!$B$8:'Wage Ceilings '!$B$11,"&lt;="&amp;$M$15,'Wage Ceilings '!$D$8:'Wage Ceilings '!$D$11),'Wage Ceilings '!$C$7+SUMIF('Wage Ceilings '!$B$8:'Wage Ceilings '!$B$11,"&lt;="&amp;$M$15,'Wage Ceilings '!$D$8:'Wage Ceilings '!$D$11),$M63)</f>
        <v>0</v>
      </c>
      <c r="BC63" s="91" cm="1">
        <f t="array" ref="BC63">INDEX(Appendix!$G$4:$J$8,_xlfn.IFS(BA63&lt;55,1,BA63&lt;60,2,BA63&lt;65,3,BA63&lt;70,4,TRUE,5),MATCH(YEAR($F$15),Appendix!$G$3:$L$3,0))</f>
        <v>0</v>
      </c>
      <c r="BD63" s="92">
        <f t="shared" si="19"/>
        <v>0</v>
      </c>
      <c r="BE63" s="89">
        <f t="shared" si="20"/>
        <v>122</v>
      </c>
      <c r="BF63" s="90">
        <f>IF($N63&gt;'Wage Ceilings '!$C$7+SUMIF('Wage Ceilings '!$B$8:'Wage Ceilings '!$B$11,"&lt;="&amp;$N$15,'Wage Ceilings '!$D$8:'Wage Ceilings '!$D$11),'Wage Ceilings '!$C$7+SUMIF('Wage Ceilings '!$B$8:'Wage Ceilings '!$B$11,"&lt;="&amp;$N$15,'Wage Ceilings '!$D$8:'Wage Ceilings '!$D$11),$N63)</f>
        <v>0</v>
      </c>
      <c r="BG63" s="91" cm="1">
        <f t="array" ref="BG63">INDEX(Appendix!$G$4:$J$8,_xlfn.IFS(BE63&lt;55,1,BE63&lt;60,2,BE63&lt;65,3,BE63&lt;70,4,TRUE,5),MATCH(YEAR($F$15),Appendix!$G$3:$L$3,0))</f>
        <v>0</v>
      </c>
      <c r="BH63" s="92">
        <f t="shared" si="7"/>
        <v>0</v>
      </c>
      <c r="BI63" s="89">
        <f t="shared" si="21"/>
        <v>122</v>
      </c>
      <c r="BJ63" s="90">
        <f>IF($O63&gt;'Wage Ceilings '!$C$7+SUMIF('Wage Ceilings '!$B$8:'Wage Ceilings '!$B$11,"&lt;="&amp;$O$15,'Wage Ceilings '!$D$8:'Wage Ceilings '!$D$11),'Wage Ceilings '!$C$7+SUMIF('Wage Ceilings '!$B$8:'Wage Ceilings '!$B$11,"&lt;="&amp;$O$15,'Wage Ceilings '!$D$8:'Wage Ceilings '!$D$11),$O63)</f>
        <v>0</v>
      </c>
      <c r="BK63" s="91" cm="1">
        <f t="array" ref="BK63">INDEX(Appendix!$G$4:$J$8,_xlfn.IFS(BI63&lt;55,1,BI63&lt;60,2,BI63&lt;65,3,BI63&lt;70,4,TRUE,5),MATCH(YEAR($F$15),Appendix!$G$3:$L$3,0))</f>
        <v>0</v>
      </c>
      <c r="BL63" s="92">
        <f t="shared" si="8"/>
        <v>0</v>
      </c>
      <c r="BM63" s="89">
        <f t="shared" si="22"/>
        <v>122</v>
      </c>
      <c r="BN63" s="90">
        <f>IF($P63&gt;'Wage Ceilings '!$C$7+SUMIF('Wage Ceilings '!$B$8:'Wage Ceilings '!$B$11,"&lt;="&amp;$P$15,'Wage Ceilings '!$D$8:'Wage Ceilings '!$D$11),'Wage Ceilings '!$C$7+SUMIF('Wage Ceilings '!$B$8:'Wage Ceilings '!$B$11,"&lt;="&amp;$P$15,'Wage Ceilings '!$D$8:'Wage Ceilings '!$D$11),$P63)</f>
        <v>0</v>
      </c>
      <c r="BO63" s="91" cm="1">
        <f t="array" ref="BO63">INDEX(Appendix!$G$4:$J$8,_xlfn.IFS(BM63&lt;55,1,BM63&lt;60,2,BM63&lt;65,3,BM63&lt;70,4,TRUE,5),MATCH(YEAR($F$15),Appendix!$G$3:$L$3,0))</f>
        <v>0</v>
      </c>
      <c r="BP63" s="92">
        <f t="shared" si="9"/>
        <v>0</v>
      </c>
      <c r="BQ63" s="89">
        <f t="shared" si="23"/>
        <v>122</v>
      </c>
      <c r="BR63" s="90">
        <f>IF($Q63&gt;'Wage Ceilings '!$C$7+SUMIF('Wage Ceilings '!$B$8:'Wage Ceilings '!$B$11,"&lt;="&amp;$Q$15,'Wage Ceilings '!$D$8:'Wage Ceilings '!$D$11),'Wage Ceilings '!$C$7+SUMIF('Wage Ceilings '!$B$8:'Wage Ceilings '!$B$11,"&lt;="&amp;$Q$15,'Wage Ceilings '!$D$8:'Wage Ceilings '!$D$11),$Q63)</f>
        <v>0</v>
      </c>
      <c r="BS63" s="91" cm="1">
        <f t="array" ref="BS63">INDEX(Appendix!$G$4:$J$8,_xlfn.IFS(BQ63&lt;55,1,BQ63&lt;60,2,BQ63&lt;65,3,BQ63&lt;70,4,TRUE,5),MATCH(YEAR($F$15),Appendix!$G$3:$L$3,0))</f>
        <v>0</v>
      </c>
      <c r="BT63" s="92">
        <f t="shared" si="10"/>
        <v>0</v>
      </c>
      <c r="BU63" s="89">
        <f t="shared" si="24"/>
        <v>122</v>
      </c>
      <c r="BV63" s="90">
        <f>IF($R63&gt;'Wage Ceilings '!$C$7+SUMIF('Wage Ceilings '!$B$8:'Wage Ceilings '!$B$11,"&lt;="&amp;$R$15,'Wage Ceilings '!$D$8:'Wage Ceilings '!$D$11),'Wage Ceilings '!$C$7+SUMIF('Wage Ceilings '!$B$8:'Wage Ceilings '!$B$11,"&lt;="&amp;$R$15,'Wage Ceilings '!$D$8:'Wage Ceilings '!$D$11),$R63)</f>
        <v>0</v>
      </c>
      <c r="BW63" s="91" cm="1">
        <f t="array" ref="BW63">INDEX(Appendix!$G$4:$J$8,_xlfn.IFS(BU63&lt;55,1,BU63&lt;60,2,BU63&lt;65,3,BU63&lt;70,4,TRUE,5),MATCH(YEAR($F$15),Appendix!$G$3:$L$3,0))</f>
        <v>0</v>
      </c>
      <c r="BX63" s="92">
        <f t="shared" si="11"/>
        <v>0</v>
      </c>
      <c r="BY63" s="89" t="str">
        <f t="shared" si="25"/>
        <v>NA</v>
      </c>
      <c r="BZ63" s="92">
        <f>IF(S63&gt;=('Wage Ceilings '!$C$3-SUM(Z63,AD63,AH63,AL63,AP63,AX63,AT63,BB63,BF63,BJ63,BN63,BR63,BV63)),('Wage Ceilings '!$C$3-SUM(Z63,AD63,AH63,AL63,AP63,AX63,AT63,BB63,BF63,BJ63,BN63,BR63,BV63)),S63)</f>
        <v>0</v>
      </c>
      <c r="CA63" s="91" cm="1">
        <f t="array" ref="CA63">INDEX(Appendix!$G$4:$J$8,_xlfn.IFS(BY63&lt;55,1,BY63&lt;60,2,BY63&lt;65,3,BY63&lt;70,4,TRUE,5),MATCH(YEAR($F$15),Appendix!$G$3:$L$3,0))</f>
        <v>0</v>
      </c>
      <c r="CB63" s="92">
        <f t="shared" si="32"/>
        <v>0</v>
      </c>
      <c r="CC63" s="99"/>
    </row>
    <row r="64" spans="1:81" x14ac:dyDescent="0.2">
      <c r="A64" s="64" t="s">
        <v>64</v>
      </c>
      <c r="B64" s="65"/>
      <c r="C64" s="65"/>
      <c r="D64" s="66"/>
      <c r="E64" s="66"/>
      <c r="F64" s="67"/>
      <c r="G64" s="67"/>
      <c r="H64" s="67"/>
      <c r="I64" s="67"/>
      <c r="J64" s="67"/>
      <c r="K64" s="67"/>
      <c r="L64" s="67"/>
      <c r="M64" s="67"/>
      <c r="N64" s="67"/>
      <c r="O64" s="67"/>
      <c r="P64" s="67"/>
      <c r="Q64" s="67"/>
      <c r="R64" s="67"/>
      <c r="S64" s="67"/>
      <c r="T64" s="57">
        <f t="shared" si="26"/>
        <v>0</v>
      </c>
      <c r="U64" s="57">
        <f t="shared" si="27"/>
        <v>0</v>
      </c>
      <c r="V64" s="58">
        <f t="shared" si="28"/>
        <v>0</v>
      </c>
      <c r="W64" s="58">
        <f t="shared" si="29"/>
        <v>0</v>
      </c>
      <c r="X64" s="58">
        <f t="shared" si="30"/>
        <v>0</v>
      </c>
      <c r="Y64" s="89">
        <f t="shared" si="12"/>
        <v>121</v>
      </c>
      <c r="Z64" s="90">
        <f>IF($F64&gt;'Wage Ceilings '!$C$7+SUMIF('Wage Ceilings '!$B$8:'Wage Ceilings '!$B$11,"&lt;="&amp;$F$15,'Wage Ceilings '!$D$8:'Wage Ceilings '!$D$11),'Wage Ceilings '!$C$7+SUMIF('Wage Ceilings '!$B$8:'Wage Ceilings '!$B$11,"&lt;="&amp;$F$15,'Wage Ceilings '!$D$8:'Wage Ceilings '!$D$11),$F64)</f>
        <v>0</v>
      </c>
      <c r="AA64" s="91" cm="1">
        <f t="array" ref="AA64">INDEX(Appendix!$G$4:$J$8,_xlfn.IFS(Y64&lt;55,1,Y64&lt;60,2,Y64&lt;65,3,Y64&lt;70,4,TRUE,5),MATCH(YEAR($F$15),Appendix!$G$3:$L$3,0))</f>
        <v>0</v>
      </c>
      <c r="AB64" s="92">
        <f t="shared" si="0"/>
        <v>0</v>
      </c>
      <c r="AC64" s="89">
        <f t="shared" si="13"/>
        <v>122</v>
      </c>
      <c r="AD64" s="90">
        <f>IF($G64&gt;'Wage Ceilings '!$C$7+SUMIF('Wage Ceilings '!$B$8:'Wage Ceilings '!$B$11,"&lt;="&amp;$G$15,'Wage Ceilings '!$D$8:'Wage Ceilings '!$D$11),'Wage Ceilings '!$C$7+SUMIF('Wage Ceilings '!$B$8:'Wage Ceilings '!$B$11,"&lt;="&amp;$G$15,'Wage Ceilings '!$D$8:'Wage Ceilings '!$D$11),$G64)</f>
        <v>0</v>
      </c>
      <c r="AE64" s="91" cm="1">
        <f t="array" ref="AE64">INDEX(Appendix!$G$4:$J$8,_xlfn.IFS(AC64&lt;55,1,AC64&lt;60,2,AC64&lt;65,3,AC64&lt;70,4,TRUE,5),MATCH(YEAR($F$15),Appendix!$G$3:$L$3,0))</f>
        <v>0</v>
      </c>
      <c r="AF64" s="92">
        <f t="shared" si="1"/>
        <v>0</v>
      </c>
      <c r="AG64" s="89">
        <f t="shared" si="14"/>
        <v>122</v>
      </c>
      <c r="AH64" s="90">
        <f>IF($H64&gt;'Wage Ceilings '!$C$7+SUMIF('Wage Ceilings '!$B$8:'Wage Ceilings '!$B$11,"&lt;="&amp;$H$15,'Wage Ceilings '!$D$8:'Wage Ceilings '!$D$11),'Wage Ceilings '!$C$7+SUMIF('Wage Ceilings '!$B$8:'Wage Ceilings '!$B$11,"&lt;="&amp;$H$15,'Wage Ceilings '!$D$8:'Wage Ceilings '!$D$11),$H64)</f>
        <v>0</v>
      </c>
      <c r="AI64" s="91" cm="1">
        <f t="array" ref="AI64">INDEX(Appendix!$G$4:$J$8,_xlfn.IFS(AG64&lt;55,1,AG64&lt;60,2,AG64&lt;65,3,AG64&lt;70,4,TRUE,5),MATCH(YEAR($F$15),Appendix!$G$3:$L$3,0))</f>
        <v>0</v>
      </c>
      <c r="AJ64" s="92">
        <f t="shared" si="2"/>
        <v>0</v>
      </c>
      <c r="AK64" s="89">
        <f t="shared" si="15"/>
        <v>122</v>
      </c>
      <c r="AL64" s="90">
        <f>IF($I64&gt;'Wage Ceilings '!$C$7+SUMIF('Wage Ceilings '!$B$8:'Wage Ceilings '!$B$11,"&lt;="&amp;$I$15,'Wage Ceilings '!$D$8:'Wage Ceilings '!$D$11),'Wage Ceilings '!$C$7+SUMIF('Wage Ceilings '!$B$8:'Wage Ceilings '!$B$11,"&lt;="&amp;$I$15,'Wage Ceilings '!$D$8:'Wage Ceilings '!$D$11),$I64)</f>
        <v>0</v>
      </c>
      <c r="AM64" s="91" cm="1">
        <f t="array" ref="AM64">INDEX(Appendix!$G$4:$J$8,_xlfn.IFS(AK64&lt;55,1,AK64&lt;60,2,AK64&lt;65,3,AK64&lt;70,4,TRUE,5),MATCH(YEAR($F$15),Appendix!$G$3:$L$3,0))</f>
        <v>0</v>
      </c>
      <c r="AN64" s="92">
        <f t="shared" si="3"/>
        <v>0</v>
      </c>
      <c r="AO64" s="89">
        <f t="shared" si="16"/>
        <v>122</v>
      </c>
      <c r="AP64" s="90">
        <f>IF($J64&gt;'Wage Ceilings '!$C$7+SUMIF('Wage Ceilings '!$B$8:'Wage Ceilings '!$B$11,"&lt;="&amp;$J$15,'Wage Ceilings '!$D$8:'Wage Ceilings '!$D$11),'Wage Ceilings '!$C$7+SUMIF('Wage Ceilings '!$B$8:'Wage Ceilings '!$B$11,"&lt;="&amp;$J$15,'Wage Ceilings '!$D$8:'Wage Ceilings '!$D$11),$J64)</f>
        <v>0</v>
      </c>
      <c r="AQ64" s="91" cm="1">
        <f t="array" ref="AQ64">INDEX(Appendix!$G$4:$J$8,_xlfn.IFS(AO64&lt;55,1,AO64&lt;60,2,AO64&lt;65,3,AO64&lt;70,4,TRUE,5),MATCH(YEAR($F$15),Appendix!$G$3:$L$3,0))</f>
        <v>0</v>
      </c>
      <c r="AR64" s="92">
        <f t="shared" si="4"/>
        <v>0</v>
      </c>
      <c r="AS64" s="89">
        <f t="shared" si="31"/>
        <v>122</v>
      </c>
      <c r="AT64" s="90">
        <f>IF($K64&gt;'Wage Ceilings '!$C$7+SUMIF('Wage Ceilings '!$B$8:'Wage Ceilings '!$B$11,"&lt;="&amp;$K$15,'Wage Ceilings '!$D$8:'Wage Ceilings '!$D$11),'Wage Ceilings '!$C$7+SUMIF('Wage Ceilings '!$B$8:'Wage Ceilings '!$B$11,"&lt;="&amp;$K$15,'Wage Ceilings '!$D$8:'Wage Ceilings '!$D$11),$K64)</f>
        <v>0</v>
      </c>
      <c r="AU64" s="91" cm="1">
        <f t="array" ref="AU64">INDEX(Appendix!$G$4:$J$8,_xlfn.IFS(AS64&lt;55,1,AS64&lt;60,2,AS64&lt;65,3,AS64&lt;70,4,TRUE,5),MATCH(YEAR($F$15),Appendix!$G$3:$L$3,0))</f>
        <v>0</v>
      </c>
      <c r="AV64" s="92">
        <f t="shared" si="5"/>
        <v>0</v>
      </c>
      <c r="AW64" s="89" t="str">
        <f t="shared" si="17"/>
        <v>NA</v>
      </c>
      <c r="AX64" s="92">
        <f>IF(L64&gt;=('Wage Ceilings '!$C$3-SUM(Z64,AD64,AH64,AL64,AP64,AT64,BB64,BF64,BJ64,BN64,BR64,BV64)),('Wage Ceilings '!$C$3-SUM(Z64,AD64,AH64,AL64,AP64,AT64,BB64,BF64,BJ64,BN64,BR64,BV64)),L64)</f>
        <v>0</v>
      </c>
      <c r="AY64" s="91" cm="1">
        <f t="array" ref="AY64">INDEX(Appendix!$G$4:$J$8,_xlfn.IFS(AW64&lt;55,1,AW64&lt;60,2,AW64&lt;65,3,AW64&lt;70,4,TRUE,5),MATCH(YEAR($F$15),Appendix!$G$3:$L$3,0))</f>
        <v>0</v>
      </c>
      <c r="AZ64" s="92">
        <f t="shared" si="6"/>
        <v>0</v>
      </c>
      <c r="BA64" s="89">
        <f t="shared" si="18"/>
        <v>122</v>
      </c>
      <c r="BB64" s="90">
        <f>IF($M64&gt;'Wage Ceilings '!$C$7+SUMIF('Wage Ceilings '!$B$8:'Wage Ceilings '!$B$11,"&lt;="&amp;$M$15,'Wage Ceilings '!$D$8:'Wage Ceilings '!$D$11),'Wage Ceilings '!$C$7+SUMIF('Wage Ceilings '!$B$8:'Wage Ceilings '!$B$11,"&lt;="&amp;$M$15,'Wage Ceilings '!$D$8:'Wage Ceilings '!$D$11),$M64)</f>
        <v>0</v>
      </c>
      <c r="BC64" s="91" cm="1">
        <f t="array" ref="BC64">INDEX(Appendix!$G$4:$J$8,_xlfn.IFS(BA64&lt;55,1,BA64&lt;60,2,BA64&lt;65,3,BA64&lt;70,4,TRUE,5),MATCH(YEAR($F$15),Appendix!$G$3:$L$3,0))</f>
        <v>0</v>
      </c>
      <c r="BD64" s="92">
        <f t="shared" si="19"/>
        <v>0</v>
      </c>
      <c r="BE64" s="89">
        <f t="shared" si="20"/>
        <v>122</v>
      </c>
      <c r="BF64" s="90">
        <f>IF($N64&gt;'Wage Ceilings '!$C$7+SUMIF('Wage Ceilings '!$B$8:'Wage Ceilings '!$B$11,"&lt;="&amp;$N$15,'Wage Ceilings '!$D$8:'Wage Ceilings '!$D$11),'Wage Ceilings '!$C$7+SUMIF('Wage Ceilings '!$B$8:'Wage Ceilings '!$B$11,"&lt;="&amp;$N$15,'Wage Ceilings '!$D$8:'Wage Ceilings '!$D$11),$N64)</f>
        <v>0</v>
      </c>
      <c r="BG64" s="91" cm="1">
        <f t="array" ref="BG64">INDEX(Appendix!$G$4:$J$8,_xlfn.IFS(BE64&lt;55,1,BE64&lt;60,2,BE64&lt;65,3,BE64&lt;70,4,TRUE,5),MATCH(YEAR($F$15),Appendix!$G$3:$L$3,0))</f>
        <v>0</v>
      </c>
      <c r="BH64" s="92">
        <f t="shared" si="7"/>
        <v>0</v>
      </c>
      <c r="BI64" s="89">
        <f t="shared" si="21"/>
        <v>122</v>
      </c>
      <c r="BJ64" s="90">
        <f>IF($O64&gt;'Wage Ceilings '!$C$7+SUMIF('Wage Ceilings '!$B$8:'Wage Ceilings '!$B$11,"&lt;="&amp;$O$15,'Wage Ceilings '!$D$8:'Wage Ceilings '!$D$11),'Wage Ceilings '!$C$7+SUMIF('Wage Ceilings '!$B$8:'Wage Ceilings '!$B$11,"&lt;="&amp;$O$15,'Wage Ceilings '!$D$8:'Wage Ceilings '!$D$11),$O64)</f>
        <v>0</v>
      </c>
      <c r="BK64" s="91" cm="1">
        <f t="array" ref="BK64">INDEX(Appendix!$G$4:$J$8,_xlfn.IFS(BI64&lt;55,1,BI64&lt;60,2,BI64&lt;65,3,BI64&lt;70,4,TRUE,5),MATCH(YEAR($F$15),Appendix!$G$3:$L$3,0))</f>
        <v>0</v>
      </c>
      <c r="BL64" s="92">
        <f t="shared" si="8"/>
        <v>0</v>
      </c>
      <c r="BM64" s="89">
        <f t="shared" si="22"/>
        <v>122</v>
      </c>
      <c r="BN64" s="90">
        <f>IF($P64&gt;'Wage Ceilings '!$C$7+SUMIF('Wage Ceilings '!$B$8:'Wage Ceilings '!$B$11,"&lt;="&amp;$P$15,'Wage Ceilings '!$D$8:'Wage Ceilings '!$D$11),'Wage Ceilings '!$C$7+SUMIF('Wage Ceilings '!$B$8:'Wage Ceilings '!$B$11,"&lt;="&amp;$P$15,'Wage Ceilings '!$D$8:'Wage Ceilings '!$D$11),$P64)</f>
        <v>0</v>
      </c>
      <c r="BO64" s="91" cm="1">
        <f t="array" ref="BO64">INDEX(Appendix!$G$4:$J$8,_xlfn.IFS(BM64&lt;55,1,BM64&lt;60,2,BM64&lt;65,3,BM64&lt;70,4,TRUE,5),MATCH(YEAR($F$15),Appendix!$G$3:$L$3,0))</f>
        <v>0</v>
      </c>
      <c r="BP64" s="92">
        <f t="shared" si="9"/>
        <v>0</v>
      </c>
      <c r="BQ64" s="89">
        <f t="shared" si="23"/>
        <v>122</v>
      </c>
      <c r="BR64" s="90">
        <f>IF($Q64&gt;'Wage Ceilings '!$C$7+SUMIF('Wage Ceilings '!$B$8:'Wage Ceilings '!$B$11,"&lt;="&amp;$Q$15,'Wage Ceilings '!$D$8:'Wage Ceilings '!$D$11),'Wage Ceilings '!$C$7+SUMIF('Wage Ceilings '!$B$8:'Wage Ceilings '!$B$11,"&lt;="&amp;$Q$15,'Wage Ceilings '!$D$8:'Wage Ceilings '!$D$11),$Q64)</f>
        <v>0</v>
      </c>
      <c r="BS64" s="91" cm="1">
        <f t="array" ref="BS64">INDEX(Appendix!$G$4:$J$8,_xlfn.IFS(BQ64&lt;55,1,BQ64&lt;60,2,BQ64&lt;65,3,BQ64&lt;70,4,TRUE,5),MATCH(YEAR($F$15),Appendix!$G$3:$L$3,0))</f>
        <v>0</v>
      </c>
      <c r="BT64" s="92">
        <f t="shared" si="10"/>
        <v>0</v>
      </c>
      <c r="BU64" s="89">
        <f t="shared" si="24"/>
        <v>122</v>
      </c>
      <c r="BV64" s="90">
        <f>IF($R64&gt;'Wage Ceilings '!$C$7+SUMIF('Wage Ceilings '!$B$8:'Wage Ceilings '!$B$11,"&lt;="&amp;$R$15,'Wage Ceilings '!$D$8:'Wage Ceilings '!$D$11),'Wage Ceilings '!$C$7+SUMIF('Wage Ceilings '!$B$8:'Wage Ceilings '!$B$11,"&lt;="&amp;$R$15,'Wage Ceilings '!$D$8:'Wage Ceilings '!$D$11),$R64)</f>
        <v>0</v>
      </c>
      <c r="BW64" s="91" cm="1">
        <f t="array" ref="BW64">INDEX(Appendix!$G$4:$J$8,_xlfn.IFS(BU64&lt;55,1,BU64&lt;60,2,BU64&lt;65,3,BU64&lt;70,4,TRUE,5),MATCH(YEAR($F$15),Appendix!$G$3:$L$3,0))</f>
        <v>0</v>
      </c>
      <c r="BX64" s="92">
        <f t="shared" si="11"/>
        <v>0</v>
      </c>
      <c r="BY64" s="89" t="str">
        <f t="shared" si="25"/>
        <v>NA</v>
      </c>
      <c r="BZ64" s="92">
        <f>IF(S64&gt;=('Wage Ceilings '!$C$3-SUM(Z64,AD64,AH64,AL64,AP64,AX64,AT64,BB64,BF64,BJ64,BN64,BR64,BV64)),('Wage Ceilings '!$C$3-SUM(Z64,AD64,AH64,AL64,AP64,AX64,AT64,BB64,BF64,BJ64,BN64,BR64,BV64)),S64)</f>
        <v>0</v>
      </c>
      <c r="CA64" s="91" cm="1">
        <f t="array" ref="CA64">INDEX(Appendix!$G$4:$J$8,_xlfn.IFS(BY64&lt;55,1,BY64&lt;60,2,BY64&lt;65,3,BY64&lt;70,4,TRUE,5),MATCH(YEAR($F$15),Appendix!$G$3:$L$3,0))</f>
        <v>0</v>
      </c>
      <c r="CB64" s="92">
        <f t="shared" si="32"/>
        <v>0</v>
      </c>
      <c r="CC64" s="99"/>
    </row>
    <row r="65" spans="1:81" x14ac:dyDescent="0.2">
      <c r="A65" s="64" t="s">
        <v>65</v>
      </c>
      <c r="B65" s="65"/>
      <c r="C65" s="65"/>
      <c r="D65" s="66"/>
      <c r="E65" s="66"/>
      <c r="F65" s="67"/>
      <c r="G65" s="67"/>
      <c r="H65" s="67"/>
      <c r="I65" s="67"/>
      <c r="J65" s="67"/>
      <c r="K65" s="67"/>
      <c r="L65" s="67"/>
      <c r="M65" s="67"/>
      <c r="N65" s="67"/>
      <c r="O65" s="67"/>
      <c r="P65" s="67"/>
      <c r="Q65" s="67"/>
      <c r="R65" s="67"/>
      <c r="S65" s="67"/>
      <c r="T65" s="57">
        <f t="shared" si="26"/>
        <v>0</v>
      </c>
      <c r="U65" s="57">
        <f t="shared" si="27"/>
        <v>0</v>
      </c>
      <c r="V65" s="58">
        <f t="shared" si="28"/>
        <v>0</v>
      </c>
      <c r="W65" s="58">
        <f t="shared" si="29"/>
        <v>0</v>
      </c>
      <c r="X65" s="58">
        <f t="shared" si="30"/>
        <v>0</v>
      </c>
      <c r="Y65" s="89">
        <f t="shared" si="12"/>
        <v>121</v>
      </c>
      <c r="Z65" s="90">
        <f>IF($F65&gt;'Wage Ceilings '!$C$7+SUMIF('Wage Ceilings '!$B$8:'Wage Ceilings '!$B$11,"&lt;="&amp;$F$15,'Wage Ceilings '!$D$8:'Wage Ceilings '!$D$11),'Wage Ceilings '!$C$7+SUMIF('Wage Ceilings '!$B$8:'Wage Ceilings '!$B$11,"&lt;="&amp;$F$15,'Wage Ceilings '!$D$8:'Wage Ceilings '!$D$11),$F65)</f>
        <v>0</v>
      </c>
      <c r="AA65" s="91" cm="1">
        <f t="array" ref="AA65">INDEX(Appendix!$G$4:$J$8,_xlfn.IFS(Y65&lt;55,1,Y65&lt;60,2,Y65&lt;65,3,Y65&lt;70,4,TRUE,5),MATCH(YEAR($F$15),Appendix!$G$3:$L$3,0))</f>
        <v>0</v>
      </c>
      <c r="AB65" s="92">
        <f t="shared" si="0"/>
        <v>0</v>
      </c>
      <c r="AC65" s="89">
        <f t="shared" si="13"/>
        <v>122</v>
      </c>
      <c r="AD65" s="90">
        <f>IF($G65&gt;'Wage Ceilings '!$C$7+SUMIF('Wage Ceilings '!$B$8:'Wage Ceilings '!$B$11,"&lt;="&amp;$G$15,'Wage Ceilings '!$D$8:'Wage Ceilings '!$D$11),'Wage Ceilings '!$C$7+SUMIF('Wage Ceilings '!$B$8:'Wage Ceilings '!$B$11,"&lt;="&amp;$G$15,'Wage Ceilings '!$D$8:'Wage Ceilings '!$D$11),$G65)</f>
        <v>0</v>
      </c>
      <c r="AE65" s="91" cm="1">
        <f t="array" ref="AE65">INDEX(Appendix!$G$4:$J$8,_xlfn.IFS(AC65&lt;55,1,AC65&lt;60,2,AC65&lt;65,3,AC65&lt;70,4,TRUE,5),MATCH(YEAR($F$15),Appendix!$G$3:$L$3,0))</f>
        <v>0</v>
      </c>
      <c r="AF65" s="92">
        <f t="shared" si="1"/>
        <v>0</v>
      </c>
      <c r="AG65" s="89">
        <f t="shared" si="14"/>
        <v>122</v>
      </c>
      <c r="AH65" s="90">
        <f>IF($H65&gt;'Wage Ceilings '!$C$7+SUMIF('Wage Ceilings '!$B$8:'Wage Ceilings '!$B$11,"&lt;="&amp;$H$15,'Wage Ceilings '!$D$8:'Wage Ceilings '!$D$11),'Wage Ceilings '!$C$7+SUMIF('Wage Ceilings '!$B$8:'Wage Ceilings '!$B$11,"&lt;="&amp;$H$15,'Wage Ceilings '!$D$8:'Wage Ceilings '!$D$11),$H65)</f>
        <v>0</v>
      </c>
      <c r="AI65" s="91" cm="1">
        <f t="array" ref="AI65">INDEX(Appendix!$G$4:$J$8,_xlfn.IFS(AG65&lt;55,1,AG65&lt;60,2,AG65&lt;65,3,AG65&lt;70,4,TRUE,5),MATCH(YEAR($F$15),Appendix!$G$3:$L$3,0))</f>
        <v>0</v>
      </c>
      <c r="AJ65" s="92">
        <f t="shared" si="2"/>
        <v>0</v>
      </c>
      <c r="AK65" s="89">
        <f t="shared" si="15"/>
        <v>122</v>
      </c>
      <c r="AL65" s="90">
        <f>IF($I65&gt;'Wage Ceilings '!$C$7+SUMIF('Wage Ceilings '!$B$8:'Wage Ceilings '!$B$11,"&lt;="&amp;$I$15,'Wage Ceilings '!$D$8:'Wage Ceilings '!$D$11),'Wage Ceilings '!$C$7+SUMIF('Wage Ceilings '!$B$8:'Wage Ceilings '!$B$11,"&lt;="&amp;$I$15,'Wage Ceilings '!$D$8:'Wage Ceilings '!$D$11),$I65)</f>
        <v>0</v>
      </c>
      <c r="AM65" s="91" cm="1">
        <f t="array" ref="AM65">INDEX(Appendix!$G$4:$J$8,_xlfn.IFS(AK65&lt;55,1,AK65&lt;60,2,AK65&lt;65,3,AK65&lt;70,4,TRUE,5),MATCH(YEAR($F$15),Appendix!$G$3:$L$3,0))</f>
        <v>0</v>
      </c>
      <c r="AN65" s="92">
        <f t="shared" si="3"/>
        <v>0</v>
      </c>
      <c r="AO65" s="89">
        <f t="shared" si="16"/>
        <v>122</v>
      </c>
      <c r="AP65" s="90">
        <f>IF($J65&gt;'Wage Ceilings '!$C$7+SUMIF('Wage Ceilings '!$B$8:'Wage Ceilings '!$B$11,"&lt;="&amp;$J$15,'Wage Ceilings '!$D$8:'Wage Ceilings '!$D$11),'Wage Ceilings '!$C$7+SUMIF('Wage Ceilings '!$B$8:'Wage Ceilings '!$B$11,"&lt;="&amp;$J$15,'Wage Ceilings '!$D$8:'Wage Ceilings '!$D$11),$J65)</f>
        <v>0</v>
      </c>
      <c r="AQ65" s="91" cm="1">
        <f t="array" ref="AQ65">INDEX(Appendix!$G$4:$J$8,_xlfn.IFS(AO65&lt;55,1,AO65&lt;60,2,AO65&lt;65,3,AO65&lt;70,4,TRUE,5),MATCH(YEAR($F$15),Appendix!$G$3:$L$3,0))</f>
        <v>0</v>
      </c>
      <c r="AR65" s="92">
        <f t="shared" si="4"/>
        <v>0</v>
      </c>
      <c r="AS65" s="89">
        <f t="shared" si="31"/>
        <v>122</v>
      </c>
      <c r="AT65" s="90">
        <f>IF($K65&gt;'Wage Ceilings '!$C$7+SUMIF('Wage Ceilings '!$B$8:'Wage Ceilings '!$B$11,"&lt;="&amp;$K$15,'Wage Ceilings '!$D$8:'Wage Ceilings '!$D$11),'Wage Ceilings '!$C$7+SUMIF('Wage Ceilings '!$B$8:'Wage Ceilings '!$B$11,"&lt;="&amp;$K$15,'Wage Ceilings '!$D$8:'Wage Ceilings '!$D$11),$K65)</f>
        <v>0</v>
      </c>
      <c r="AU65" s="91" cm="1">
        <f t="array" ref="AU65">INDEX(Appendix!$G$4:$J$8,_xlfn.IFS(AS65&lt;55,1,AS65&lt;60,2,AS65&lt;65,3,AS65&lt;70,4,TRUE,5),MATCH(YEAR($F$15),Appendix!$G$3:$L$3,0))</f>
        <v>0</v>
      </c>
      <c r="AV65" s="92">
        <f t="shared" si="5"/>
        <v>0</v>
      </c>
      <c r="AW65" s="89" t="str">
        <f t="shared" si="17"/>
        <v>NA</v>
      </c>
      <c r="AX65" s="92">
        <f>IF(L65&gt;=('Wage Ceilings '!$C$3-SUM(Z65,AD65,AH65,AL65,AP65,AT65,BB65,BF65,BJ65,BN65,BR65,BV65)),('Wage Ceilings '!$C$3-SUM(Z65,AD65,AH65,AL65,AP65,AT65,BB65,BF65,BJ65,BN65,BR65,BV65)),L65)</f>
        <v>0</v>
      </c>
      <c r="AY65" s="91" cm="1">
        <f t="array" ref="AY65">INDEX(Appendix!$G$4:$J$8,_xlfn.IFS(AW65&lt;55,1,AW65&lt;60,2,AW65&lt;65,3,AW65&lt;70,4,TRUE,5),MATCH(YEAR($F$15),Appendix!$G$3:$L$3,0))</f>
        <v>0</v>
      </c>
      <c r="AZ65" s="92">
        <f t="shared" si="6"/>
        <v>0</v>
      </c>
      <c r="BA65" s="89">
        <f t="shared" si="18"/>
        <v>122</v>
      </c>
      <c r="BB65" s="90">
        <f>IF($M65&gt;'Wage Ceilings '!$C$7+SUMIF('Wage Ceilings '!$B$8:'Wage Ceilings '!$B$11,"&lt;="&amp;$M$15,'Wage Ceilings '!$D$8:'Wage Ceilings '!$D$11),'Wage Ceilings '!$C$7+SUMIF('Wage Ceilings '!$B$8:'Wage Ceilings '!$B$11,"&lt;="&amp;$M$15,'Wage Ceilings '!$D$8:'Wage Ceilings '!$D$11),$M65)</f>
        <v>0</v>
      </c>
      <c r="BC65" s="91" cm="1">
        <f t="array" ref="BC65">INDEX(Appendix!$G$4:$J$8,_xlfn.IFS(BA65&lt;55,1,BA65&lt;60,2,BA65&lt;65,3,BA65&lt;70,4,TRUE,5),MATCH(YEAR($F$15),Appendix!$G$3:$L$3,0))</f>
        <v>0</v>
      </c>
      <c r="BD65" s="92">
        <f t="shared" si="19"/>
        <v>0</v>
      </c>
      <c r="BE65" s="89">
        <f t="shared" si="20"/>
        <v>122</v>
      </c>
      <c r="BF65" s="90">
        <f>IF($N65&gt;'Wage Ceilings '!$C$7+SUMIF('Wage Ceilings '!$B$8:'Wage Ceilings '!$B$11,"&lt;="&amp;$N$15,'Wage Ceilings '!$D$8:'Wage Ceilings '!$D$11),'Wage Ceilings '!$C$7+SUMIF('Wage Ceilings '!$B$8:'Wage Ceilings '!$B$11,"&lt;="&amp;$N$15,'Wage Ceilings '!$D$8:'Wage Ceilings '!$D$11),$N65)</f>
        <v>0</v>
      </c>
      <c r="BG65" s="91" cm="1">
        <f t="array" ref="BG65">INDEX(Appendix!$G$4:$J$8,_xlfn.IFS(BE65&lt;55,1,BE65&lt;60,2,BE65&lt;65,3,BE65&lt;70,4,TRUE,5),MATCH(YEAR($F$15),Appendix!$G$3:$L$3,0))</f>
        <v>0</v>
      </c>
      <c r="BH65" s="92">
        <f t="shared" si="7"/>
        <v>0</v>
      </c>
      <c r="BI65" s="89">
        <f t="shared" si="21"/>
        <v>122</v>
      </c>
      <c r="BJ65" s="90">
        <f>IF($O65&gt;'Wage Ceilings '!$C$7+SUMIF('Wage Ceilings '!$B$8:'Wage Ceilings '!$B$11,"&lt;="&amp;$O$15,'Wage Ceilings '!$D$8:'Wage Ceilings '!$D$11),'Wage Ceilings '!$C$7+SUMIF('Wage Ceilings '!$B$8:'Wage Ceilings '!$B$11,"&lt;="&amp;$O$15,'Wage Ceilings '!$D$8:'Wage Ceilings '!$D$11),$O65)</f>
        <v>0</v>
      </c>
      <c r="BK65" s="91" cm="1">
        <f t="array" ref="BK65">INDEX(Appendix!$G$4:$J$8,_xlfn.IFS(BI65&lt;55,1,BI65&lt;60,2,BI65&lt;65,3,BI65&lt;70,4,TRUE,5),MATCH(YEAR($F$15),Appendix!$G$3:$L$3,0))</f>
        <v>0</v>
      </c>
      <c r="BL65" s="92">
        <f t="shared" si="8"/>
        <v>0</v>
      </c>
      <c r="BM65" s="89">
        <f t="shared" si="22"/>
        <v>122</v>
      </c>
      <c r="BN65" s="90">
        <f>IF($P65&gt;'Wage Ceilings '!$C$7+SUMIF('Wage Ceilings '!$B$8:'Wage Ceilings '!$B$11,"&lt;="&amp;$P$15,'Wage Ceilings '!$D$8:'Wage Ceilings '!$D$11),'Wage Ceilings '!$C$7+SUMIF('Wage Ceilings '!$B$8:'Wage Ceilings '!$B$11,"&lt;="&amp;$P$15,'Wage Ceilings '!$D$8:'Wage Ceilings '!$D$11),$P65)</f>
        <v>0</v>
      </c>
      <c r="BO65" s="91" cm="1">
        <f t="array" ref="BO65">INDEX(Appendix!$G$4:$J$8,_xlfn.IFS(BM65&lt;55,1,BM65&lt;60,2,BM65&lt;65,3,BM65&lt;70,4,TRUE,5),MATCH(YEAR($F$15),Appendix!$G$3:$L$3,0))</f>
        <v>0</v>
      </c>
      <c r="BP65" s="92">
        <f t="shared" si="9"/>
        <v>0</v>
      </c>
      <c r="BQ65" s="89">
        <f t="shared" si="23"/>
        <v>122</v>
      </c>
      <c r="BR65" s="90">
        <f>IF($Q65&gt;'Wage Ceilings '!$C$7+SUMIF('Wage Ceilings '!$B$8:'Wage Ceilings '!$B$11,"&lt;="&amp;$Q$15,'Wage Ceilings '!$D$8:'Wage Ceilings '!$D$11),'Wage Ceilings '!$C$7+SUMIF('Wage Ceilings '!$B$8:'Wage Ceilings '!$B$11,"&lt;="&amp;$Q$15,'Wage Ceilings '!$D$8:'Wage Ceilings '!$D$11),$Q65)</f>
        <v>0</v>
      </c>
      <c r="BS65" s="91" cm="1">
        <f t="array" ref="BS65">INDEX(Appendix!$G$4:$J$8,_xlfn.IFS(BQ65&lt;55,1,BQ65&lt;60,2,BQ65&lt;65,3,BQ65&lt;70,4,TRUE,5),MATCH(YEAR($F$15),Appendix!$G$3:$L$3,0))</f>
        <v>0</v>
      </c>
      <c r="BT65" s="92">
        <f t="shared" si="10"/>
        <v>0</v>
      </c>
      <c r="BU65" s="89">
        <f t="shared" si="24"/>
        <v>122</v>
      </c>
      <c r="BV65" s="90">
        <f>IF($R65&gt;'Wage Ceilings '!$C$7+SUMIF('Wage Ceilings '!$B$8:'Wage Ceilings '!$B$11,"&lt;="&amp;$R$15,'Wage Ceilings '!$D$8:'Wage Ceilings '!$D$11),'Wage Ceilings '!$C$7+SUMIF('Wage Ceilings '!$B$8:'Wage Ceilings '!$B$11,"&lt;="&amp;$R$15,'Wage Ceilings '!$D$8:'Wage Ceilings '!$D$11),$R65)</f>
        <v>0</v>
      </c>
      <c r="BW65" s="91" cm="1">
        <f t="array" ref="BW65">INDEX(Appendix!$G$4:$J$8,_xlfn.IFS(BU65&lt;55,1,BU65&lt;60,2,BU65&lt;65,3,BU65&lt;70,4,TRUE,5),MATCH(YEAR($F$15),Appendix!$G$3:$L$3,0))</f>
        <v>0</v>
      </c>
      <c r="BX65" s="92">
        <f t="shared" si="11"/>
        <v>0</v>
      </c>
      <c r="BY65" s="89" t="str">
        <f t="shared" si="25"/>
        <v>NA</v>
      </c>
      <c r="BZ65" s="92">
        <f>IF(S65&gt;=('Wage Ceilings '!$C$3-SUM(Z65,AD65,AH65,AL65,AP65,AX65,AT65,BB65,BF65,BJ65,BN65,BR65,BV65)),('Wage Ceilings '!$C$3-SUM(Z65,AD65,AH65,AL65,AP65,AX65,AT65,BB65,BF65,BJ65,BN65,BR65,BV65)),S65)</f>
        <v>0</v>
      </c>
      <c r="CA65" s="91" cm="1">
        <f t="array" ref="CA65">INDEX(Appendix!$G$4:$J$8,_xlfn.IFS(BY65&lt;55,1,BY65&lt;60,2,BY65&lt;65,3,BY65&lt;70,4,TRUE,5),MATCH(YEAR($F$15),Appendix!$G$3:$L$3,0))</f>
        <v>0</v>
      </c>
      <c r="CB65" s="92">
        <f t="shared" si="32"/>
        <v>0</v>
      </c>
      <c r="CC65" s="99"/>
    </row>
    <row r="66" spans="1:81" x14ac:dyDescent="0.2">
      <c r="A66" s="64" t="s">
        <v>66</v>
      </c>
      <c r="B66" s="65"/>
      <c r="C66" s="65"/>
      <c r="D66" s="66"/>
      <c r="E66" s="66"/>
      <c r="F66" s="67"/>
      <c r="G66" s="67"/>
      <c r="H66" s="67"/>
      <c r="I66" s="67"/>
      <c r="J66" s="67"/>
      <c r="K66" s="67"/>
      <c r="L66" s="67"/>
      <c r="M66" s="67"/>
      <c r="N66" s="67"/>
      <c r="O66" s="67"/>
      <c r="P66" s="67"/>
      <c r="Q66" s="67"/>
      <c r="R66" s="67"/>
      <c r="S66" s="67"/>
      <c r="T66" s="57">
        <f t="shared" si="26"/>
        <v>0</v>
      </c>
      <c r="U66" s="57">
        <f t="shared" si="27"/>
        <v>0</v>
      </c>
      <c r="V66" s="58">
        <f t="shared" si="28"/>
        <v>0</v>
      </c>
      <c r="W66" s="58">
        <f t="shared" si="29"/>
        <v>0</v>
      </c>
      <c r="X66" s="58">
        <f t="shared" si="30"/>
        <v>0</v>
      </c>
      <c r="Y66" s="89">
        <f t="shared" si="12"/>
        <v>121</v>
      </c>
      <c r="Z66" s="90">
        <f>IF($F66&gt;'Wage Ceilings '!$C$7+SUMIF('Wage Ceilings '!$B$8:'Wage Ceilings '!$B$11,"&lt;="&amp;$F$15,'Wage Ceilings '!$D$8:'Wage Ceilings '!$D$11),'Wage Ceilings '!$C$7+SUMIF('Wage Ceilings '!$B$8:'Wage Ceilings '!$B$11,"&lt;="&amp;$F$15,'Wage Ceilings '!$D$8:'Wage Ceilings '!$D$11),$F66)</f>
        <v>0</v>
      </c>
      <c r="AA66" s="91" cm="1">
        <f t="array" ref="AA66">INDEX(Appendix!$G$4:$J$8,_xlfn.IFS(Y66&lt;55,1,Y66&lt;60,2,Y66&lt;65,3,Y66&lt;70,4,TRUE,5),MATCH(YEAR($F$15),Appendix!$G$3:$L$3,0))</f>
        <v>0</v>
      </c>
      <c r="AB66" s="92">
        <f t="shared" si="0"/>
        <v>0</v>
      </c>
      <c r="AC66" s="89">
        <f t="shared" si="13"/>
        <v>122</v>
      </c>
      <c r="AD66" s="90">
        <f>IF($G66&gt;'Wage Ceilings '!$C$7+SUMIF('Wage Ceilings '!$B$8:'Wage Ceilings '!$B$11,"&lt;="&amp;$G$15,'Wage Ceilings '!$D$8:'Wage Ceilings '!$D$11),'Wage Ceilings '!$C$7+SUMIF('Wage Ceilings '!$B$8:'Wage Ceilings '!$B$11,"&lt;="&amp;$G$15,'Wage Ceilings '!$D$8:'Wage Ceilings '!$D$11),$G66)</f>
        <v>0</v>
      </c>
      <c r="AE66" s="91" cm="1">
        <f t="array" ref="AE66">INDEX(Appendix!$G$4:$J$8,_xlfn.IFS(AC66&lt;55,1,AC66&lt;60,2,AC66&lt;65,3,AC66&lt;70,4,TRUE,5),MATCH(YEAR($F$15),Appendix!$G$3:$L$3,0))</f>
        <v>0</v>
      </c>
      <c r="AF66" s="92">
        <f t="shared" si="1"/>
        <v>0</v>
      </c>
      <c r="AG66" s="89">
        <f t="shared" si="14"/>
        <v>122</v>
      </c>
      <c r="AH66" s="90">
        <f>IF($H66&gt;'Wage Ceilings '!$C$7+SUMIF('Wage Ceilings '!$B$8:'Wage Ceilings '!$B$11,"&lt;="&amp;$H$15,'Wage Ceilings '!$D$8:'Wage Ceilings '!$D$11),'Wage Ceilings '!$C$7+SUMIF('Wage Ceilings '!$B$8:'Wage Ceilings '!$B$11,"&lt;="&amp;$H$15,'Wage Ceilings '!$D$8:'Wage Ceilings '!$D$11),$H66)</f>
        <v>0</v>
      </c>
      <c r="AI66" s="91" cm="1">
        <f t="array" ref="AI66">INDEX(Appendix!$G$4:$J$8,_xlfn.IFS(AG66&lt;55,1,AG66&lt;60,2,AG66&lt;65,3,AG66&lt;70,4,TRUE,5),MATCH(YEAR($F$15),Appendix!$G$3:$L$3,0))</f>
        <v>0</v>
      </c>
      <c r="AJ66" s="92">
        <f t="shared" si="2"/>
        <v>0</v>
      </c>
      <c r="AK66" s="89">
        <f t="shared" si="15"/>
        <v>122</v>
      </c>
      <c r="AL66" s="90">
        <f>IF($I66&gt;'Wage Ceilings '!$C$7+SUMIF('Wage Ceilings '!$B$8:'Wage Ceilings '!$B$11,"&lt;="&amp;$I$15,'Wage Ceilings '!$D$8:'Wage Ceilings '!$D$11),'Wage Ceilings '!$C$7+SUMIF('Wage Ceilings '!$B$8:'Wage Ceilings '!$B$11,"&lt;="&amp;$I$15,'Wage Ceilings '!$D$8:'Wage Ceilings '!$D$11),$I66)</f>
        <v>0</v>
      </c>
      <c r="AM66" s="91" cm="1">
        <f t="array" ref="AM66">INDEX(Appendix!$G$4:$J$8,_xlfn.IFS(AK66&lt;55,1,AK66&lt;60,2,AK66&lt;65,3,AK66&lt;70,4,TRUE,5),MATCH(YEAR($F$15),Appendix!$G$3:$L$3,0))</f>
        <v>0</v>
      </c>
      <c r="AN66" s="92">
        <f t="shared" si="3"/>
        <v>0</v>
      </c>
      <c r="AO66" s="89">
        <f t="shared" si="16"/>
        <v>122</v>
      </c>
      <c r="AP66" s="90">
        <f>IF($J66&gt;'Wage Ceilings '!$C$7+SUMIF('Wage Ceilings '!$B$8:'Wage Ceilings '!$B$11,"&lt;="&amp;$J$15,'Wage Ceilings '!$D$8:'Wage Ceilings '!$D$11),'Wage Ceilings '!$C$7+SUMIF('Wage Ceilings '!$B$8:'Wage Ceilings '!$B$11,"&lt;="&amp;$J$15,'Wage Ceilings '!$D$8:'Wage Ceilings '!$D$11),$J66)</f>
        <v>0</v>
      </c>
      <c r="AQ66" s="91" cm="1">
        <f t="array" ref="AQ66">INDEX(Appendix!$G$4:$J$8,_xlfn.IFS(AO66&lt;55,1,AO66&lt;60,2,AO66&lt;65,3,AO66&lt;70,4,TRUE,5),MATCH(YEAR($F$15),Appendix!$G$3:$L$3,0))</f>
        <v>0</v>
      </c>
      <c r="AR66" s="92">
        <f t="shared" si="4"/>
        <v>0</v>
      </c>
      <c r="AS66" s="89">
        <f t="shared" si="31"/>
        <v>122</v>
      </c>
      <c r="AT66" s="90">
        <f>IF($K66&gt;'Wage Ceilings '!$C$7+SUMIF('Wage Ceilings '!$B$8:'Wage Ceilings '!$B$11,"&lt;="&amp;$K$15,'Wage Ceilings '!$D$8:'Wage Ceilings '!$D$11),'Wage Ceilings '!$C$7+SUMIF('Wage Ceilings '!$B$8:'Wage Ceilings '!$B$11,"&lt;="&amp;$K$15,'Wage Ceilings '!$D$8:'Wage Ceilings '!$D$11),$K66)</f>
        <v>0</v>
      </c>
      <c r="AU66" s="91" cm="1">
        <f t="array" ref="AU66">INDEX(Appendix!$G$4:$J$8,_xlfn.IFS(AS66&lt;55,1,AS66&lt;60,2,AS66&lt;65,3,AS66&lt;70,4,TRUE,5),MATCH(YEAR($F$15),Appendix!$G$3:$L$3,0))</f>
        <v>0</v>
      </c>
      <c r="AV66" s="92">
        <f t="shared" si="5"/>
        <v>0</v>
      </c>
      <c r="AW66" s="89" t="str">
        <f t="shared" si="17"/>
        <v>NA</v>
      </c>
      <c r="AX66" s="92">
        <f>IF(L66&gt;=('Wage Ceilings '!$C$3-SUM(Z66,AD66,AH66,AL66,AP66,AT66,BB66,BF66,BJ66,BN66,BR66,BV66)),('Wage Ceilings '!$C$3-SUM(Z66,AD66,AH66,AL66,AP66,AT66,BB66,BF66,BJ66,BN66,BR66,BV66)),L66)</f>
        <v>0</v>
      </c>
      <c r="AY66" s="91" cm="1">
        <f t="array" ref="AY66">INDEX(Appendix!$G$4:$J$8,_xlfn.IFS(AW66&lt;55,1,AW66&lt;60,2,AW66&lt;65,3,AW66&lt;70,4,TRUE,5),MATCH(YEAR($F$15),Appendix!$G$3:$L$3,0))</f>
        <v>0</v>
      </c>
      <c r="AZ66" s="92">
        <f t="shared" si="6"/>
        <v>0</v>
      </c>
      <c r="BA66" s="89">
        <f t="shared" si="18"/>
        <v>122</v>
      </c>
      <c r="BB66" s="90">
        <f>IF($M66&gt;'Wage Ceilings '!$C$7+SUMIF('Wage Ceilings '!$B$8:'Wage Ceilings '!$B$11,"&lt;="&amp;$M$15,'Wage Ceilings '!$D$8:'Wage Ceilings '!$D$11),'Wage Ceilings '!$C$7+SUMIF('Wage Ceilings '!$B$8:'Wage Ceilings '!$B$11,"&lt;="&amp;$M$15,'Wage Ceilings '!$D$8:'Wage Ceilings '!$D$11),$M66)</f>
        <v>0</v>
      </c>
      <c r="BC66" s="91" cm="1">
        <f t="array" ref="BC66">INDEX(Appendix!$G$4:$J$8,_xlfn.IFS(BA66&lt;55,1,BA66&lt;60,2,BA66&lt;65,3,BA66&lt;70,4,TRUE,5),MATCH(YEAR($F$15),Appendix!$G$3:$L$3,0))</f>
        <v>0</v>
      </c>
      <c r="BD66" s="92">
        <f t="shared" si="19"/>
        <v>0</v>
      </c>
      <c r="BE66" s="89">
        <f t="shared" si="20"/>
        <v>122</v>
      </c>
      <c r="BF66" s="90">
        <f>IF($N66&gt;'Wage Ceilings '!$C$7+SUMIF('Wage Ceilings '!$B$8:'Wage Ceilings '!$B$11,"&lt;="&amp;$N$15,'Wage Ceilings '!$D$8:'Wage Ceilings '!$D$11),'Wage Ceilings '!$C$7+SUMIF('Wage Ceilings '!$B$8:'Wage Ceilings '!$B$11,"&lt;="&amp;$N$15,'Wage Ceilings '!$D$8:'Wage Ceilings '!$D$11),$N66)</f>
        <v>0</v>
      </c>
      <c r="BG66" s="91" cm="1">
        <f t="array" ref="BG66">INDEX(Appendix!$G$4:$J$8,_xlfn.IFS(BE66&lt;55,1,BE66&lt;60,2,BE66&lt;65,3,BE66&lt;70,4,TRUE,5),MATCH(YEAR($F$15),Appendix!$G$3:$L$3,0))</f>
        <v>0</v>
      </c>
      <c r="BH66" s="92">
        <f t="shared" si="7"/>
        <v>0</v>
      </c>
      <c r="BI66" s="89">
        <f t="shared" si="21"/>
        <v>122</v>
      </c>
      <c r="BJ66" s="90">
        <f>IF($O66&gt;'Wage Ceilings '!$C$7+SUMIF('Wage Ceilings '!$B$8:'Wage Ceilings '!$B$11,"&lt;="&amp;$O$15,'Wage Ceilings '!$D$8:'Wage Ceilings '!$D$11),'Wage Ceilings '!$C$7+SUMIF('Wage Ceilings '!$B$8:'Wage Ceilings '!$B$11,"&lt;="&amp;$O$15,'Wage Ceilings '!$D$8:'Wage Ceilings '!$D$11),$O66)</f>
        <v>0</v>
      </c>
      <c r="BK66" s="91" cm="1">
        <f t="array" ref="BK66">INDEX(Appendix!$G$4:$J$8,_xlfn.IFS(BI66&lt;55,1,BI66&lt;60,2,BI66&lt;65,3,BI66&lt;70,4,TRUE,5),MATCH(YEAR($F$15),Appendix!$G$3:$L$3,0))</f>
        <v>0</v>
      </c>
      <c r="BL66" s="92">
        <f t="shared" si="8"/>
        <v>0</v>
      </c>
      <c r="BM66" s="89">
        <f t="shared" si="22"/>
        <v>122</v>
      </c>
      <c r="BN66" s="90">
        <f>IF($P66&gt;'Wage Ceilings '!$C$7+SUMIF('Wage Ceilings '!$B$8:'Wage Ceilings '!$B$11,"&lt;="&amp;$P$15,'Wage Ceilings '!$D$8:'Wage Ceilings '!$D$11),'Wage Ceilings '!$C$7+SUMIF('Wage Ceilings '!$B$8:'Wage Ceilings '!$B$11,"&lt;="&amp;$P$15,'Wage Ceilings '!$D$8:'Wage Ceilings '!$D$11),$P66)</f>
        <v>0</v>
      </c>
      <c r="BO66" s="91" cm="1">
        <f t="array" ref="BO66">INDEX(Appendix!$G$4:$J$8,_xlfn.IFS(BM66&lt;55,1,BM66&lt;60,2,BM66&lt;65,3,BM66&lt;70,4,TRUE,5),MATCH(YEAR($F$15),Appendix!$G$3:$L$3,0))</f>
        <v>0</v>
      </c>
      <c r="BP66" s="92">
        <f t="shared" si="9"/>
        <v>0</v>
      </c>
      <c r="BQ66" s="89">
        <f t="shared" si="23"/>
        <v>122</v>
      </c>
      <c r="BR66" s="90">
        <f>IF($Q66&gt;'Wage Ceilings '!$C$7+SUMIF('Wage Ceilings '!$B$8:'Wage Ceilings '!$B$11,"&lt;="&amp;$Q$15,'Wage Ceilings '!$D$8:'Wage Ceilings '!$D$11),'Wage Ceilings '!$C$7+SUMIF('Wage Ceilings '!$B$8:'Wage Ceilings '!$B$11,"&lt;="&amp;$Q$15,'Wage Ceilings '!$D$8:'Wage Ceilings '!$D$11),$Q66)</f>
        <v>0</v>
      </c>
      <c r="BS66" s="91" cm="1">
        <f t="array" ref="BS66">INDEX(Appendix!$G$4:$J$8,_xlfn.IFS(BQ66&lt;55,1,BQ66&lt;60,2,BQ66&lt;65,3,BQ66&lt;70,4,TRUE,5),MATCH(YEAR($F$15),Appendix!$G$3:$L$3,0))</f>
        <v>0</v>
      </c>
      <c r="BT66" s="92">
        <f t="shared" si="10"/>
        <v>0</v>
      </c>
      <c r="BU66" s="89">
        <f t="shared" si="24"/>
        <v>122</v>
      </c>
      <c r="BV66" s="90">
        <f>IF($R66&gt;'Wage Ceilings '!$C$7+SUMIF('Wage Ceilings '!$B$8:'Wage Ceilings '!$B$11,"&lt;="&amp;$R$15,'Wage Ceilings '!$D$8:'Wage Ceilings '!$D$11),'Wage Ceilings '!$C$7+SUMIF('Wage Ceilings '!$B$8:'Wage Ceilings '!$B$11,"&lt;="&amp;$R$15,'Wage Ceilings '!$D$8:'Wage Ceilings '!$D$11),$R66)</f>
        <v>0</v>
      </c>
      <c r="BW66" s="91" cm="1">
        <f t="array" ref="BW66">INDEX(Appendix!$G$4:$J$8,_xlfn.IFS(BU66&lt;55,1,BU66&lt;60,2,BU66&lt;65,3,BU66&lt;70,4,TRUE,5),MATCH(YEAR($F$15),Appendix!$G$3:$L$3,0))</f>
        <v>0</v>
      </c>
      <c r="BX66" s="92">
        <f t="shared" si="11"/>
        <v>0</v>
      </c>
      <c r="BY66" s="89" t="str">
        <f t="shared" si="25"/>
        <v>NA</v>
      </c>
      <c r="BZ66" s="92">
        <f>IF(S66&gt;=('Wage Ceilings '!$C$3-SUM(Z66,AD66,AH66,AL66,AP66,AX66,AT66,BB66,BF66,BJ66,BN66,BR66,BV66)),('Wage Ceilings '!$C$3-SUM(Z66,AD66,AH66,AL66,AP66,AX66,AT66,BB66,BF66,BJ66,BN66,BR66,BV66)),S66)</f>
        <v>0</v>
      </c>
      <c r="CA66" s="91" cm="1">
        <f t="array" ref="CA66">INDEX(Appendix!$G$4:$J$8,_xlfn.IFS(BY66&lt;55,1,BY66&lt;60,2,BY66&lt;65,3,BY66&lt;70,4,TRUE,5),MATCH(YEAR($F$15),Appendix!$G$3:$L$3,0))</f>
        <v>0</v>
      </c>
      <c r="CB66" s="92">
        <f t="shared" si="32"/>
        <v>0</v>
      </c>
      <c r="CC66" s="99"/>
    </row>
    <row r="67" spans="1:81" x14ac:dyDescent="0.2">
      <c r="A67" s="64" t="s">
        <v>67</v>
      </c>
      <c r="B67" s="65"/>
      <c r="C67" s="65"/>
      <c r="D67" s="66"/>
      <c r="E67" s="66"/>
      <c r="F67" s="67"/>
      <c r="G67" s="67"/>
      <c r="H67" s="67"/>
      <c r="I67" s="67"/>
      <c r="J67" s="67"/>
      <c r="K67" s="67"/>
      <c r="L67" s="67"/>
      <c r="M67" s="67"/>
      <c r="N67" s="67"/>
      <c r="O67" s="67"/>
      <c r="P67" s="67"/>
      <c r="Q67" s="67"/>
      <c r="R67" s="67"/>
      <c r="S67" s="67"/>
      <c r="T67" s="57">
        <f t="shared" si="26"/>
        <v>0</v>
      </c>
      <c r="U67" s="57">
        <f t="shared" si="27"/>
        <v>0</v>
      </c>
      <c r="V67" s="58">
        <f t="shared" si="28"/>
        <v>0</v>
      </c>
      <c r="W67" s="58">
        <f t="shared" si="29"/>
        <v>0</v>
      </c>
      <c r="X67" s="58">
        <f t="shared" si="30"/>
        <v>0</v>
      </c>
      <c r="Y67" s="89">
        <f t="shared" si="12"/>
        <v>121</v>
      </c>
      <c r="Z67" s="90">
        <f>IF($F67&gt;'Wage Ceilings '!$C$7+SUMIF('Wage Ceilings '!$B$8:'Wage Ceilings '!$B$11,"&lt;="&amp;$F$15,'Wage Ceilings '!$D$8:'Wage Ceilings '!$D$11),'Wage Ceilings '!$C$7+SUMIF('Wage Ceilings '!$B$8:'Wage Ceilings '!$B$11,"&lt;="&amp;$F$15,'Wage Ceilings '!$D$8:'Wage Ceilings '!$D$11),$F67)</f>
        <v>0</v>
      </c>
      <c r="AA67" s="91" cm="1">
        <f t="array" ref="AA67">INDEX(Appendix!$G$4:$J$8,_xlfn.IFS(Y67&lt;55,1,Y67&lt;60,2,Y67&lt;65,3,Y67&lt;70,4,TRUE,5),MATCH(YEAR($F$15),Appendix!$G$3:$L$3,0))</f>
        <v>0</v>
      </c>
      <c r="AB67" s="92">
        <f t="shared" si="0"/>
        <v>0</v>
      </c>
      <c r="AC67" s="89">
        <f t="shared" si="13"/>
        <v>122</v>
      </c>
      <c r="AD67" s="90">
        <f>IF($G67&gt;'Wage Ceilings '!$C$7+SUMIF('Wage Ceilings '!$B$8:'Wage Ceilings '!$B$11,"&lt;="&amp;$G$15,'Wage Ceilings '!$D$8:'Wage Ceilings '!$D$11),'Wage Ceilings '!$C$7+SUMIF('Wage Ceilings '!$B$8:'Wage Ceilings '!$B$11,"&lt;="&amp;$G$15,'Wage Ceilings '!$D$8:'Wage Ceilings '!$D$11),$G67)</f>
        <v>0</v>
      </c>
      <c r="AE67" s="91" cm="1">
        <f t="array" ref="AE67">INDEX(Appendix!$G$4:$J$8,_xlfn.IFS(AC67&lt;55,1,AC67&lt;60,2,AC67&lt;65,3,AC67&lt;70,4,TRUE,5),MATCH(YEAR($F$15),Appendix!$G$3:$L$3,0))</f>
        <v>0</v>
      </c>
      <c r="AF67" s="92">
        <f t="shared" si="1"/>
        <v>0</v>
      </c>
      <c r="AG67" s="89">
        <f t="shared" si="14"/>
        <v>122</v>
      </c>
      <c r="AH67" s="90">
        <f>IF($H67&gt;'Wage Ceilings '!$C$7+SUMIF('Wage Ceilings '!$B$8:'Wage Ceilings '!$B$11,"&lt;="&amp;$H$15,'Wage Ceilings '!$D$8:'Wage Ceilings '!$D$11),'Wage Ceilings '!$C$7+SUMIF('Wage Ceilings '!$B$8:'Wage Ceilings '!$B$11,"&lt;="&amp;$H$15,'Wage Ceilings '!$D$8:'Wage Ceilings '!$D$11),$H67)</f>
        <v>0</v>
      </c>
      <c r="AI67" s="91" cm="1">
        <f t="array" ref="AI67">INDEX(Appendix!$G$4:$J$8,_xlfn.IFS(AG67&lt;55,1,AG67&lt;60,2,AG67&lt;65,3,AG67&lt;70,4,TRUE,5),MATCH(YEAR($F$15),Appendix!$G$3:$L$3,0))</f>
        <v>0</v>
      </c>
      <c r="AJ67" s="92">
        <f t="shared" si="2"/>
        <v>0</v>
      </c>
      <c r="AK67" s="89">
        <f t="shared" si="15"/>
        <v>122</v>
      </c>
      <c r="AL67" s="90">
        <f>IF($I67&gt;'Wage Ceilings '!$C$7+SUMIF('Wage Ceilings '!$B$8:'Wage Ceilings '!$B$11,"&lt;="&amp;$I$15,'Wage Ceilings '!$D$8:'Wage Ceilings '!$D$11),'Wage Ceilings '!$C$7+SUMIF('Wage Ceilings '!$B$8:'Wage Ceilings '!$B$11,"&lt;="&amp;$I$15,'Wage Ceilings '!$D$8:'Wage Ceilings '!$D$11),$I67)</f>
        <v>0</v>
      </c>
      <c r="AM67" s="91" cm="1">
        <f t="array" ref="AM67">INDEX(Appendix!$G$4:$J$8,_xlfn.IFS(AK67&lt;55,1,AK67&lt;60,2,AK67&lt;65,3,AK67&lt;70,4,TRUE,5),MATCH(YEAR($F$15),Appendix!$G$3:$L$3,0))</f>
        <v>0</v>
      </c>
      <c r="AN67" s="92">
        <f t="shared" si="3"/>
        <v>0</v>
      </c>
      <c r="AO67" s="89">
        <f t="shared" si="16"/>
        <v>122</v>
      </c>
      <c r="AP67" s="90">
        <f>IF($J67&gt;'Wage Ceilings '!$C$7+SUMIF('Wage Ceilings '!$B$8:'Wage Ceilings '!$B$11,"&lt;="&amp;$J$15,'Wage Ceilings '!$D$8:'Wage Ceilings '!$D$11),'Wage Ceilings '!$C$7+SUMIF('Wage Ceilings '!$B$8:'Wage Ceilings '!$B$11,"&lt;="&amp;$J$15,'Wage Ceilings '!$D$8:'Wage Ceilings '!$D$11),$J67)</f>
        <v>0</v>
      </c>
      <c r="AQ67" s="91" cm="1">
        <f t="array" ref="AQ67">INDEX(Appendix!$G$4:$J$8,_xlfn.IFS(AO67&lt;55,1,AO67&lt;60,2,AO67&lt;65,3,AO67&lt;70,4,TRUE,5),MATCH(YEAR($F$15),Appendix!$G$3:$L$3,0))</f>
        <v>0</v>
      </c>
      <c r="AR67" s="92">
        <f t="shared" si="4"/>
        <v>0</v>
      </c>
      <c r="AS67" s="89">
        <f t="shared" si="31"/>
        <v>122</v>
      </c>
      <c r="AT67" s="90">
        <f>IF($K67&gt;'Wage Ceilings '!$C$7+SUMIF('Wage Ceilings '!$B$8:'Wage Ceilings '!$B$11,"&lt;="&amp;$K$15,'Wage Ceilings '!$D$8:'Wage Ceilings '!$D$11),'Wage Ceilings '!$C$7+SUMIF('Wage Ceilings '!$B$8:'Wage Ceilings '!$B$11,"&lt;="&amp;$K$15,'Wage Ceilings '!$D$8:'Wage Ceilings '!$D$11),$K67)</f>
        <v>0</v>
      </c>
      <c r="AU67" s="91" cm="1">
        <f t="array" ref="AU67">INDEX(Appendix!$G$4:$J$8,_xlfn.IFS(AS67&lt;55,1,AS67&lt;60,2,AS67&lt;65,3,AS67&lt;70,4,TRUE,5),MATCH(YEAR($F$15),Appendix!$G$3:$L$3,0))</f>
        <v>0</v>
      </c>
      <c r="AV67" s="92">
        <f t="shared" si="5"/>
        <v>0</v>
      </c>
      <c r="AW67" s="89" t="str">
        <f t="shared" si="17"/>
        <v>NA</v>
      </c>
      <c r="AX67" s="92">
        <f>IF(L67&gt;=('Wage Ceilings '!$C$3-SUM(Z67,AD67,AH67,AL67,AP67,AT67,BB67,BF67,BJ67,BN67,BR67,BV67)),('Wage Ceilings '!$C$3-SUM(Z67,AD67,AH67,AL67,AP67,AT67,BB67,BF67,BJ67,BN67,BR67,BV67)),L67)</f>
        <v>0</v>
      </c>
      <c r="AY67" s="91" cm="1">
        <f t="array" ref="AY67">INDEX(Appendix!$G$4:$J$8,_xlfn.IFS(AW67&lt;55,1,AW67&lt;60,2,AW67&lt;65,3,AW67&lt;70,4,TRUE,5),MATCH(YEAR($F$15),Appendix!$G$3:$L$3,0))</f>
        <v>0</v>
      </c>
      <c r="AZ67" s="92">
        <f t="shared" si="6"/>
        <v>0</v>
      </c>
      <c r="BA67" s="89">
        <f t="shared" si="18"/>
        <v>122</v>
      </c>
      <c r="BB67" s="90">
        <f>IF($M67&gt;'Wage Ceilings '!$C$7+SUMIF('Wage Ceilings '!$B$8:'Wage Ceilings '!$B$11,"&lt;="&amp;$M$15,'Wage Ceilings '!$D$8:'Wage Ceilings '!$D$11),'Wage Ceilings '!$C$7+SUMIF('Wage Ceilings '!$B$8:'Wage Ceilings '!$B$11,"&lt;="&amp;$M$15,'Wage Ceilings '!$D$8:'Wage Ceilings '!$D$11),$M67)</f>
        <v>0</v>
      </c>
      <c r="BC67" s="91" cm="1">
        <f t="array" ref="BC67">INDEX(Appendix!$G$4:$J$8,_xlfn.IFS(BA67&lt;55,1,BA67&lt;60,2,BA67&lt;65,3,BA67&lt;70,4,TRUE,5),MATCH(YEAR($F$15),Appendix!$G$3:$L$3,0))</f>
        <v>0</v>
      </c>
      <c r="BD67" s="92">
        <f t="shared" si="19"/>
        <v>0</v>
      </c>
      <c r="BE67" s="89">
        <f t="shared" si="20"/>
        <v>122</v>
      </c>
      <c r="BF67" s="90">
        <f>IF($N67&gt;'Wage Ceilings '!$C$7+SUMIF('Wage Ceilings '!$B$8:'Wage Ceilings '!$B$11,"&lt;="&amp;$N$15,'Wage Ceilings '!$D$8:'Wage Ceilings '!$D$11),'Wage Ceilings '!$C$7+SUMIF('Wage Ceilings '!$B$8:'Wage Ceilings '!$B$11,"&lt;="&amp;$N$15,'Wage Ceilings '!$D$8:'Wage Ceilings '!$D$11),$N67)</f>
        <v>0</v>
      </c>
      <c r="BG67" s="91" cm="1">
        <f t="array" ref="BG67">INDEX(Appendix!$G$4:$J$8,_xlfn.IFS(BE67&lt;55,1,BE67&lt;60,2,BE67&lt;65,3,BE67&lt;70,4,TRUE,5),MATCH(YEAR($F$15),Appendix!$G$3:$L$3,0))</f>
        <v>0</v>
      </c>
      <c r="BH67" s="92">
        <f t="shared" si="7"/>
        <v>0</v>
      </c>
      <c r="BI67" s="89">
        <f t="shared" si="21"/>
        <v>122</v>
      </c>
      <c r="BJ67" s="90">
        <f>IF($O67&gt;'Wage Ceilings '!$C$7+SUMIF('Wage Ceilings '!$B$8:'Wage Ceilings '!$B$11,"&lt;="&amp;$O$15,'Wage Ceilings '!$D$8:'Wage Ceilings '!$D$11),'Wage Ceilings '!$C$7+SUMIF('Wage Ceilings '!$B$8:'Wage Ceilings '!$B$11,"&lt;="&amp;$O$15,'Wage Ceilings '!$D$8:'Wage Ceilings '!$D$11),$O67)</f>
        <v>0</v>
      </c>
      <c r="BK67" s="91" cm="1">
        <f t="array" ref="BK67">INDEX(Appendix!$G$4:$J$8,_xlfn.IFS(BI67&lt;55,1,BI67&lt;60,2,BI67&lt;65,3,BI67&lt;70,4,TRUE,5),MATCH(YEAR($F$15),Appendix!$G$3:$L$3,0))</f>
        <v>0</v>
      </c>
      <c r="BL67" s="92">
        <f t="shared" si="8"/>
        <v>0</v>
      </c>
      <c r="BM67" s="89">
        <f t="shared" si="22"/>
        <v>122</v>
      </c>
      <c r="BN67" s="90">
        <f>IF($P67&gt;'Wage Ceilings '!$C$7+SUMIF('Wage Ceilings '!$B$8:'Wage Ceilings '!$B$11,"&lt;="&amp;$P$15,'Wage Ceilings '!$D$8:'Wage Ceilings '!$D$11),'Wage Ceilings '!$C$7+SUMIF('Wage Ceilings '!$B$8:'Wage Ceilings '!$B$11,"&lt;="&amp;$P$15,'Wage Ceilings '!$D$8:'Wage Ceilings '!$D$11),$P67)</f>
        <v>0</v>
      </c>
      <c r="BO67" s="91" cm="1">
        <f t="array" ref="BO67">INDEX(Appendix!$G$4:$J$8,_xlfn.IFS(BM67&lt;55,1,BM67&lt;60,2,BM67&lt;65,3,BM67&lt;70,4,TRUE,5),MATCH(YEAR($F$15),Appendix!$G$3:$L$3,0))</f>
        <v>0</v>
      </c>
      <c r="BP67" s="92">
        <f t="shared" si="9"/>
        <v>0</v>
      </c>
      <c r="BQ67" s="89">
        <f t="shared" si="23"/>
        <v>122</v>
      </c>
      <c r="BR67" s="90">
        <f>IF($Q67&gt;'Wage Ceilings '!$C$7+SUMIF('Wage Ceilings '!$B$8:'Wage Ceilings '!$B$11,"&lt;="&amp;$Q$15,'Wage Ceilings '!$D$8:'Wage Ceilings '!$D$11),'Wage Ceilings '!$C$7+SUMIF('Wage Ceilings '!$B$8:'Wage Ceilings '!$B$11,"&lt;="&amp;$Q$15,'Wage Ceilings '!$D$8:'Wage Ceilings '!$D$11),$Q67)</f>
        <v>0</v>
      </c>
      <c r="BS67" s="91" cm="1">
        <f t="array" ref="BS67">INDEX(Appendix!$G$4:$J$8,_xlfn.IFS(BQ67&lt;55,1,BQ67&lt;60,2,BQ67&lt;65,3,BQ67&lt;70,4,TRUE,5),MATCH(YEAR($F$15),Appendix!$G$3:$L$3,0))</f>
        <v>0</v>
      </c>
      <c r="BT67" s="92">
        <f t="shared" si="10"/>
        <v>0</v>
      </c>
      <c r="BU67" s="89">
        <f t="shared" si="24"/>
        <v>122</v>
      </c>
      <c r="BV67" s="90">
        <f>IF($R67&gt;'Wage Ceilings '!$C$7+SUMIF('Wage Ceilings '!$B$8:'Wage Ceilings '!$B$11,"&lt;="&amp;$R$15,'Wage Ceilings '!$D$8:'Wage Ceilings '!$D$11),'Wage Ceilings '!$C$7+SUMIF('Wage Ceilings '!$B$8:'Wage Ceilings '!$B$11,"&lt;="&amp;$R$15,'Wage Ceilings '!$D$8:'Wage Ceilings '!$D$11),$R67)</f>
        <v>0</v>
      </c>
      <c r="BW67" s="91" cm="1">
        <f t="array" ref="BW67">INDEX(Appendix!$G$4:$J$8,_xlfn.IFS(BU67&lt;55,1,BU67&lt;60,2,BU67&lt;65,3,BU67&lt;70,4,TRUE,5),MATCH(YEAR($F$15),Appendix!$G$3:$L$3,0))</f>
        <v>0</v>
      </c>
      <c r="BX67" s="92">
        <f t="shared" si="11"/>
        <v>0</v>
      </c>
      <c r="BY67" s="89" t="str">
        <f t="shared" si="25"/>
        <v>NA</v>
      </c>
      <c r="BZ67" s="92">
        <f>IF(S67&gt;=('Wage Ceilings '!$C$3-SUM(Z67,AD67,AH67,AL67,AP67,AX67,AT67,BB67,BF67,BJ67,BN67,BR67,BV67)),('Wage Ceilings '!$C$3-SUM(Z67,AD67,AH67,AL67,AP67,AX67,AT67,BB67,BF67,BJ67,BN67,BR67,BV67)),S67)</f>
        <v>0</v>
      </c>
      <c r="CA67" s="91" cm="1">
        <f t="array" ref="CA67">INDEX(Appendix!$G$4:$J$8,_xlfn.IFS(BY67&lt;55,1,BY67&lt;60,2,BY67&lt;65,3,BY67&lt;70,4,TRUE,5),MATCH(YEAR($F$15),Appendix!$G$3:$L$3,0))</f>
        <v>0</v>
      </c>
      <c r="CB67" s="92">
        <f t="shared" si="32"/>
        <v>0</v>
      </c>
      <c r="CC67" s="99"/>
    </row>
    <row r="68" spans="1:81" x14ac:dyDescent="0.2">
      <c r="A68" s="64" t="s">
        <v>118</v>
      </c>
      <c r="B68" s="65"/>
      <c r="C68" s="65"/>
      <c r="D68" s="66"/>
      <c r="E68" s="66"/>
      <c r="F68" s="67"/>
      <c r="G68" s="67"/>
      <c r="H68" s="67"/>
      <c r="I68" s="67"/>
      <c r="J68" s="67"/>
      <c r="K68" s="67"/>
      <c r="L68" s="67"/>
      <c r="M68" s="67"/>
      <c r="N68" s="67"/>
      <c r="O68" s="67"/>
      <c r="P68" s="67"/>
      <c r="Q68" s="67"/>
      <c r="R68" s="67"/>
      <c r="S68" s="67"/>
      <c r="T68" s="57">
        <f t="shared" si="26"/>
        <v>0</v>
      </c>
      <c r="U68" s="57">
        <f t="shared" si="27"/>
        <v>0</v>
      </c>
      <c r="V68" s="58">
        <f t="shared" si="28"/>
        <v>0</v>
      </c>
      <c r="W68" s="58">
        <f t="shared" si="29"/>
        <v>0</v>
      </c>
      <c r="X68" s="58">
        <f t="shared" si="30"/>
        <v>0</v>
      </c>
      <c r="Y68" s="89">
        <f t="shared" si="12"/>
        <v>121</v>
      </c>
      <c r="Z68" s="90">
        <f>IF($F68&gt;'Wage Ceilings '!$C$7+SUMIF('Wage Ceilings '!$B$8:'Wage Ceilings '!$B$11,"&lt;="&amp;$F$15,'Wage Ceilings '!$D$8:'Wage Ceilings '!$D$11),'Wage Ceilings '!$C$7+SUMIF('Wage Ceilings '!$B$8:'Wage Ceilings '!$B$11,"&lt;="&amp;$F$15,'Wage Ceilings '!$D$8:'Wage Ceilings '!$D$11),$F68)</f>
        <v>0</v>
      </c>
      <c r="AA68" s="91" cm="1">
        <f t="array" ref="AA68">INDEX(Appendix!$G$4:$J$8,_xlfn.IFS(Y68&lt;55,1,Y68&lt;60,2,Y68&lt;65,3,Y68&lt;70,4,TRUE,5),MATCH(YEAR($F$15),Appendix!$G$3:$L$3,0))</f>
        <v>0</v>
      </c>
      <c r="AB68" s="92">
        <f t="shared" si="0"/>
        <v>0</v>
      </c>
      <c r="AC68" s="89">
        <f t="shared" si="13"/>
        <v>122</v>
      </c>
      <c r="AD68" s="90">
        <f>IF($G68&gt;'Wage Ceilings '!$C$7+SUMIF('Wage Ceilings '!$B$8:'Wage Ceilings '!$B$11,"&lt;="&amp;$G$15,'Wage Ceilings '!$D$8:'Wage Ceilings '!$D$11),'Wage Ceilings '!$C$7+SUMIF('Wage Ceilings '!$B$8:'Wage Ceilings '!$B$11,"&lt;="&amp;$G$15,'Wage Ceilings '!$D$8:'Wage Ceilings '!$D$11),$G68)</f>
        <v>0</v>
      </c>
      <c r="AE68" s="91" cm="1">
        <f t="array" ref="AE68">INDEX(Appendix!$G$4:$J$8,_xlfn.IFS(AC68&lt;55,1,AC68&lt;60,2,AC68&lt;65,3,AC68&lt;70,4,TRUE,5),MATCH(YEAR($F$15),Appendix!$G$3:$L$3,0))</f>
        <v>0</v>
      </c>
      <c r="AF68" s="92">
        <f t="shared" si="1"/>
        <v>0</v>
      </c>
      <c r="AG68" s="89">
        <f t="shared" si="14"/>
        <v>122</v>
      </c>
      <c r="AH68" s="90">
        <f>IF($H68&gt;'Wage Ceilings '!$C$7+SUMIF('Wage Ceilings '!$B$8:'Wage Ceilings '!$B$11,"&lt;="&amp;$H$15,'Wage Ceilings '!$D$8:'Wage Ceilings '!$D$11),'Wage Ceilings '!$C$7+SUMIF('Wage Ceilings '!$B$8:'Wage Ceilings '!$B$11,"&lt;="&amp;$H$15,'Wage Ceilings '!$D$8:'Wage Ceilings '!$D$11),$H68)</f>
        <v>0</v>
      </c>
      <c r="AI68" s="91" cm="1">
        <f t="array" ref="AI68">INDEX(Appendix!$G$4:$J$8,_xlfn.IFS(AG68&lt;55,1,AG68&lt;60,2,AG68&lt;65,3,AG68&lt;70,4,TRUE,5),MATCH(YEAR($F$15),Appendix!$G$3:$L$3,0))</f>
        <v>0</v>
      </c>
      <c r="AJ68" s="92">
        <f t="shared" si="2"/>
        <v>0</v>
      </c>
      <c r="AK68" s="89">
        <f t="shared" si="15"/>
        <v>122</v>
      </c>
      <c r="AL68" s="90">
        <f>IF($I68&gt;'Wage Ceilings '!$C$7+SUMIF('Wage Ceilings '!$B$8:'Wage Ceilings '!$B$11,"&lt;="&amp;$I$15,'Wage Ceilings '!$D$8:'Wage Ceilings '!$D$11),'Wage Ceilings '!$C$7+SUMIF('Wage Ceilings '!$B$8:'Wage Ceilings '!$B$11,"&lt;="&amp;$I$15,'Wage Ceilings '!$D$8:'Wage Ceilings '!$D$11),$I68)</f>
        <v>0</v>
      </c>
      <c r="AM68" s="91" cm="1">
        <f t="array" ref="AM68">INDEX(Appendix!$G$4:$J$8,_xlfn.IFS(AK68&lt;55,1,AK68&lt;60,2,AK68&lt;65,3,AK68&lt;70,4,TRUE,5),MATCH(YEAR($F$15),Appendix!$G$3:$L$3,0))</f>
        <v>0</v>
      </c>
      <c r="AN68" s="92">
        <f t="shared" si="3"/>
        <v>0</v>
      </c>
      <c r="AO68" s="89">
        <f t="shared" si="16"/>
        <v>122</v>
      </c>
      <c r="AP68" s="90">
        <f>IF($J68&gt;'Wage Ceilings '!$C$7+SUMIF('Wage Ceilings '!$B$8:'Wage Ceilings '!$B$11,"&lt;="&amp;$J$15,'Wage Ceilings '!$D$8:'Wage Ceilings '!$D$11),'Wage Ceilings '!$C$7+SUMIF('Wage Ceilings '!$B$8:'Wage Ceilings '!$B$11,"&lt;="&amp;$J$15,'Wage Ceilings '!$D$8:'Wage Ceilings '!$D$11),$J68)</f>
        <v>0</v>
      </c>
      <c r="AQ68" s="91" cm="1">
        <f t="array" ref="AQ68">INDEX(Appendix!$G$4:$J$8,_xlfn.IFS(AO68&lt;55,1,AO68&lt;60,2,AO68&lt;65,3,AO68&lt;70,4,TRUE,5),MATCH(YEAR($F$15),Appendix!$G$3:$L$3,0))</f>
        <v>0</v>
      </c>
      <c r="AR68" s="92">
        <f t="shared" si="4"/>
        <v>0</v>
      </c>
      <c r="AS68" s="89">
        <f t="shared" si="31"/>
        <v>122</v>
      </c>
      <c r="AT68" s="90">
        <f>IF($K68&gt;'Wage Ceilings '!$C$7+SUMIF('Wage Ceilings '!$B$8:'Wage Ceilings '!$B$11,"&lt;="&amp;$K$15,'Wage Ceilings '!$D$8:'Wage Ceilings '!$D$11),'Wage Ceilings '!$C$7+SUMIF('Wage Ceilings '!$B$8:'Wage Ceilings '!$B$11,"&lt;="&amp;$K$15,'Wage Ceilings '!$D$8:'Wage Ceilings '!$D$11),$K68)</f>
        <v>0</v>
      </c>
      <c r="AU68" s="91" cm="1">
        <f t="array" ref="AU68">INDEX(Appendix!$G$4:$J$8,_xlfn.IFS(AS68&lt;55,1,AS68&lt;60,2,AS68&lt;65,3,AS68&lt;70,4,TRUE,5),MATCH(YEAR($F$15),Appendix!$G$3:$L$3,0))</f>
        <v>0</v>
      </c>
      <c r="AV68" s="92">
        <f t="shared" si="5"/>
        <v>0</v>
      </c>
      <c r="AW68" s="89" t="str">
        <f t="shared" si="17"/>
        <v>NA</v>
      </c>
      <c r="AX68" s="92">
        <f>IF(L68&gt;=('Wage Ceilings '!$C$3-SUM(Z68,AD68,AH68,AL68,AP68,AT68,BB68,BF68,BJ68,BN68,BR68,BV68)),('Wage Ceilings '!$C$3-SUM(Z68,AD68,AH68,AL68,AP68,AT68,BB68,BF68,BJ68,BN68,BR68,BV68)),L68)</f>
        <v>0</v>
      </c>
      <c r="AY68" s="91" cm="1">
        <f t="array" ref="AY68">INDEX(Appendix!$G$4:$J$8,_xlfn.IFS(AW68&lt;55,1,AW68&lt;60,2,AW68&lt;65,3,AW68&lt;70,4,TRUE,5),MATCH(YEAR($F$15),Appendix!$G$3:$L$3,0))</f>
        <v>0</v>
      </c>
      <c r="AZ68" s="92">
        <f t="shared" si="6"/>
        <v>0</v>
      </c>
      <c r="BA68" s="89">
        <f t="shared" si="18"/>
        <v>122</v>
      </c>
      <c r="BB68" s="90">
        <f>IF($M68&gt;'Wage Ceilings '!$C$7+SUMIF('Wage Ceilings '!$B$8:'Wage Ceilings '!$B$11,"&lt;="&amp;$M$15,'Wage Ceilings '!$D$8:'Wage Ceilings '!$D$11),'Wage Ceilings '!$C$7+SUMIF('Wage Ceilings '!$B$8:'Wage Ceilings '!$B$11,"&lt;="&amp;$M$15,'Wage Ceilings '!$D$8:'Wage Ceilings '!$D$11),$M68)</f>
        <v>0</v>
      </c>
      <c r="BC68" s="91" cm="1">
        <f t="array" ref="BC68">INDEX(Appendix!$G$4:$J$8,_xlfn.IFS(BA68&lt;55,1,BA68&lt;60,2,BA68&lt;65,3,BA68&lt;70,4,TRUE,5),MATCH(YEAR($F$15),Appendix!$G$3:$L$3,0))</f>
        <v>0</v>
      </c>
      <c r="BD68" s="92">
        <f t="shared" si="19"/>
        <v>0</v>
      </c>
      <c r="BE68" s="89">
        <f t="shared" si="20"/>
        <v>122</v>
      </c>
      <c r="BF68" s="90">
        <f>IF($N68&gt;'Wage Ceilings '!$C$7+SUMIF('Wage Ceilings '!$B$8:'Wage Ceilings '!$B$11,"&lt;="&amp;$N$15,'Wage Ceilings '!$D$8:'Wage Ceilings '!$D$11),'Wage Ceilings '!$C$7+SUMIF('Wage Ceilings '!$B$8:'Wage Ceilings '!$B$11,"&lt;="&amp;$N$15,'Wage Ceilings '!$D$8:'Wage Ceilings '!$D$11),$N68)</f>
        <v>0</v>
      </c>
      <c r="BG68" s="91" cm="1">
        <f t="array" ref="BG68">INDEX(Appendix!$G$4:$J$8,_xlfn.IFS(BE68&lt;55,1,BE68&lt;60,2,BE68&lt;65,3,BE68&lt;70,4,TRUE,5),MATCH(YEAR($F$15),Appendix!$G$3:$L$3,0))</f>
        <v>0</v>
      </c>
      <c r="BH68" s="92">
        <f t="shared" si="7"/>
        <v>0</v>
      </c>
      <c r="BI68" s="89">
        <f t="shared" si="21"/>
        <v>122</v>
      </c>
      <c r="BJ68" s="90">
        <f>IF($O68&gt;'Wage Ceilings '!$C$7+SUMIF('Wage Ceilings '!$B$8:'Wage Ceilings '!$B$11,"&lt;="&amp;$O$15,'Wage Ceilings '!$D$8:'Wage Ceilings '!$D$11),'Wage Ceilings '!$C$7+SUMIF('Wage Ceilings '!$B$8:'Wage Ceilings '!$B$11,"&lt;="&amp;$O$15,'Wage Ceilings '!$D$8:'Wage Ceilings '!$D$11),$O68)</f>
        <v>0</v>
      </c>
      <c r="BK68" s="91" cm="1">
        <f t="array" ref="BK68">INDEX(Appendix!$G$4:$J$8,_xlfn.IFS(BI68&lt;55,1,BI68&lt;60,2,BI68&lt;65,3,BI68&lt;70,4,TRUE,5),MATCH(YEAR($F$15),Appendix!$G$3:$L$3,0))</f>
        <v>0</v>
      </c>
      <c r="BL68" s="92">
        <f t="shared" si="8"/>
        <v>0</v>
      </c>
      <c r="BM68" s="89">
        <f t="shared" si="22"/>
        <v>122</v>
      </c>
      <c r="BN68" s="90">
        <f>IF($P68&gt;'Wage Ceilings '!$C$7+SUMIF('Wage Ceilings '!$B$8:'Wage Ceilings '!$B$11,"&lt;="&amp;$P$15,'Wage Ceilings '!$D$8:'Wage Ceilings '!$D$11),'Wage Ceilings '!$C$7+SUMIF('Wage Ceilings '!$B$8:'Wage Ceilings '!$B$11,"&lt;="&amp;$P$15,'Wage Ceilings '!$D$8:'Wage Ceilings '!$D$11),$P68)</f>
        <v>0</v>
      </c>
      <c r="BO68" s="91" cm="1">
        <f t="array" ref="BO68">INDEX(Appendix!$G$4:$J$8,_xlfn.IFS(BM68&lt;55,1,BM68&lt;60,2,BM68&lt;65,3,BM68&lt;70,4,TRUE,5),MATCH(YEAR($F$15),Appendix!$G$3:$L$3,0))</f>
        <v>0</v>
      </c>
      <c r="BP68" s="92">
        <f t="shared" si="9"/>
        <v>0</v>
      </c>
      <c r="BQ68" s="89">
        <f t="shared" si="23"/>
        <v>122</v>
      </c>
      <c r="BR68" s="90">
        <f>IF($Q68&gt;'Wage Ceilings '!$C$7+SUMIF('Wage Ceilings '!$B$8:'Wage Ceilings '!$B$11,"&lt;="&amp;$Q$15,'Wage Ceilings '!$D$8:'Wage Ceilings '!$D$11),'Wage Ceilings '!$C$7+SUMIF('Wage Ceilings '!$B$8:'Wage Ceilings '!$B$11,"&lt;="&amp;$Q$15,'Wage Ceilings '!$D$8:'Wage Ceilings '!$D$11),$Q68)</f>
        <v>0</v>
      </c>
      <c r="BS68" s="91" cm="1">
        <f t="array" ref="BS68">INDEX(Appendix!$G$4:$J$8,_xlfn.IFS(BQ68&lt;55,1,BQ68&lt;60,2,BQ68&lt;65,3,BQ68&lt;70,4,TRUE,5),MATCH(YEAR($F$15),Appendix!$G$3:$L$3,0))</f>
        <v>0</v>
      </c>
      <c r="BT68" s="92">
        <f t="shared" si="10"/>
        <v>0</v>
      </c>
      <c r="BU68" s="89">
        <f t="shared" si="24"/>
        <v>122</v>
      </c>
      <c r="BV68" s="90">
        <f>IF($R68&gt;'Wage Ceilings '!$C$7+SUMIF('Wage Ceilings '!$B$8:'Wage Ceilings '!$B$11,"&lt;="&amp;$R$15,'Wage Ceilings '!$D$8:'Wage Ceilings '!$D$11),'Wage Ceilings '!$C$7+SUMIF('Wage Ceilings '!$B$8:'Wage Ceilings '!$B$11,"&lt;="&amp;$R$15,'Wage Ceilings '!$D$8:'Wage Ceilings '!$D$11),$R68)</f>
        <v>0</v>
      </c>
      <c r="BW68" s="91" cm="1">
        <f t="array" ref="BW68">INDEX(Appendix!$G$4:$J$8,_xlfn.IFS(BU68&lt;55,1,BU68&lt;60,2,BU68&lt;65,3,BU68&lt;70,4,TRUE,5),MATCH(YEAR($F$15),Appendix!$G$3:$L$3,0))</f>
        <v>0</v>
      </c>
      <c r="BX68" s="92">
        <f t="shared" si="11"/>
        <v>0</v>
      </c>
      <c r="BY68" s="89" t="str">
        <f t="shared" si="25"/>
        <v>NA</v>
      </c>
      <c r="BZ68" s="92">
        <f>IF(S68&gt;=('Wage Ceilings '!$C$3-SUM(Z68,AD68,AH68,AL68,AP68,AX68,AT68,BB68,BF68,BJ68,BN68,BR68,BV68)),('Wage Ceilings '!$C$3-SUM(Z68,AD68,AH68,AL68,AP68,AX68,AT68,BB68,BF68,BJ68,BN68,BR68,BV68)),S68)</f>
        <v>0</v>
      </c>
      <c r="CA68" s="91" cm="1">
        <f t="array" ref="CA68">INDEX(Appendix!$G$4:$J$8,_xlfn.IFS(BY68&lt;55,1,BY68&lt;60,2,BY68&lt;65,3,BY68&lt;70,4,TRUE,5),MATCH(YEAR($F$15),Appendix!$G$3:$L$3,0))</f>
        <v>0</v>
      </c>
      <c r="CB68" s="92">
        <f t="shared" si="32"/>
        <v>0</v>
      </c>
      <c r="CC68" s="99"/>
    </row>
    <row r="69" spans="1:81" x14ac:dyDescent="0.2">
      <c r="A69" s="64" t="s">
        <v>119</v>
      </c>
      <c r="B69" s="65"/>
      <c r="C69" s="65"/>
      <c r="D69" s="66"/>
      <c r="E69" s="66"/>
      <c r="F69" s="67"/>
      <c r="G69" s="67"/>
      <c r="H69" s="67"/>
      <c r="I69" s="67"/>
      <c r="J69" s="67"/>
      <c r="K69" s="67"/>
      <c r="L69" s="67"/>
      <c r="M69" s="67"/>
      <c r="N69" s="67"/>
      <c r="O69" s="67"/>
      <c r="P69" s="67"/>
      <c r="Q69" s="67"/>
      <c r="R69" s="67"/>
      <c r="S69" s="67"/>
      <c r="T69" s="57">
        <f t="shared" si="26"/>
        <v>0</v>
      </c>
      <c r="U69" s="57">
        <f t="shared" si="27"/>
        <v>0</v>
      </c>
      <c r="V69" s="58">
        <f t="shared" si="28"/>
        <v>0</v>
      </c>
      <c r="W69" s="58">
        <f t="shared" si="29"/>
        <v>0</v>
      </c>
      <c r="X69" s="58">
        <f t="shared" si="30"/>
        <v>0</v>
      </c>
      <c r="Y69" s="89">
        <f t="shared" si="12"/>
        <v>121</v>
      </c>
      <c r="Z69" s="90">
        <f>IF($F69&gt;'Wage Ceilings '!$C$7+SUMIF('Wage Ceilings '!$B$8:'Wage Ceilings '!$B$11,"&lt;="&amp;$F$15,'Wage Ceilings '!$D$8:'Wage Ceilings '!$D$11),'Wage Ceilings '!$C$7+SUMIF('Wage Ceilings '!$B$8:'Wage Ceilings '!$B$11,"&lt;="&amp;$F$15,'Wage Ceilings '!$D$8:'Wage Ceilings '!$D$11),$F69)</f>
        <v>0</v>
      </c>
      <c r="AA69" s="91" cm="1">
        <f t="array" ref="AA69">INDEX(Appendix!$G$4:$J$8,_xlfn.IFS(Y69&lt;55,1,Y69&lt;60,2,Y69&lt;65,3,Y69&lt;70,4,TRUE,5),MATCH(YEAR($F$15),Appendix!$G$3:$L$3,0))</f>
        <v>0</v>
      </c>
      <c r="AB69" s="92">
        <f t="shared" si="0"/>
        <v>0</v>
      </c>
      <c r="AC69" s="89">
        <f t="shared" si="13"/>
        <v>122</v>
      </c>
      <c r="AD69" s="90">
        <f>IF($G69&gt;'Wage Ceilings '!$C$7+SUMIF('Wage Ceilings '!$B$8:'Wage Ceilings '!$B$11,"&lt;="&amp;$G$15,'Wage Ceilings '!$D$8:'Wage Ceilings '!$D$11),'Wage Ceilings '!$C$7+SUMIF('Wage Ceilings '!$B$8:'Wage Ceilings '!$B$11,"&lt;="&amp;$G$15,'Wage Ceilings '!$D$8:'Wage Ceilings '!$D$11),$G69)</f>
        <v>0</v>
      </c>
      <c r="AE69" s="91" cm="1">
        <f t="array" ref="AE69">INDEX(Appendix!$G$4:$J$8,_xlfn.IFS(AC69&lt;55,1,AC69&lt;60,2,AC69&lt;65,3,AC69&lt;70,4,TRUE,5),MATCH(YEAR($F$15),Appendix!$G$3:$L$3,0))</f>
        <v>0</v>
      </c>
      <c r="AF69" s="92">
        <f t="shared" si="1"/>
        <v>0</v>
      </c>
      <c r="AG69" s="89">
        <f t="shared" si="14"/>
        <v>122</v>
      </c>
      <c r="AH69" s="90">
        <f>IF($H69&gt;'Wage Ceilings '!$C$7+SUMIF('Wage Ceilings '!$B$8:'Wage Ceilings '!$B$11,"&lt;="&amp;$H$15,'Wage Ceilings '!$D$8:'Wage Ceilings '!$D$11),'Wage Ceilings '!$C$7+SUMIF('Wage Ceilings '!$B$8:'Wage Ceilings '!$B$11,"&lt;="&amp;$H$15,'Wage Ceilings '!$D$8:'Wage Ceilings '!$D$11),$H69)</f>
        <v>0</v>
      </c>
      <c r="AI69" s="91" cm="1">
        <f t="array" ref="AI69">INDEX(Appendix!$G$4:$J$8,_xlfn.IFS(AG69&lt;55,1,AG69&lt;60,2,AG69&lt;65,3,AG69&lt;70,4,TRUE,5),MATCH(YEAR($F$15),Appendix!$G$3:$L$3,0))</f>
        <v>0</v>
      </c>
      <c r="AJ69" s="92">
        <f t="shared" si="2"/>
        <v>0</v>
      </c>
      <c r="AK69" s="89">
        <f t="shared" si="15"/>
        <v>122</v>
      </c>
      <c r="AL69" s="90">
        <f>IF($I69&gt;'Wage Ceilings '!$C$7+SUMIF('Wage Ceilings '!$B$8:'Wage Ceilings '!$B$11,"&lt;="&amp;$I$15,'Wage Ceilings '!$D$8:'Wage Ceilings '!$D$11),'Wage Ceilings '!$C$7+SUMIF('Wage Ceilings '!$B$8:'Wage Ceilings '!$B$11,"&lt;="&amp;$I$15,'Wage Ceilings '!$D$8:'Wage Ceilings '!$D$11),$I69)</f>
        <v>0</v>
      </c>
      <c r="AM69" s="91" cm="1">
        <f t="array" ref="AM69">INDEX(Appendix!$G$4:$J$8,_xlfn.IFS(AK69&lt;55,1,AK69&lt;60,2,AK69&lt;65,3,AK69&lt;70,4,TRUE,5),MATCH(YEAR($F$15),Appendix!$G$3:$L$3,0))</f>
        <v>0</v>
      </c>
      <c r="AN69" s="92">
        <f t="shared" si="3"/>
        <v>0</v>
      </c>
      <c r="AO69" s="89">
        <f t="shared" si="16"/>
        <v>122</v>
      </c>
      <c r="AP69" s="90">
        <f>IF($J69&gt;'Wage Ceilings '!$C$7+SUMIF('Wage Ceilings '!$B$8:'Wage Ceilings '!$B$11,"&lt;="&amp;$J$15,'Wage Ceilings '!$D$8:'Wage Ceilings '!$D$11),'Wage Ceilings '!$C$7+SUMIF('Wage Ceilings '!$B$8:'Wage Ceilings '!$B$11,"&lt;="&amp;$J$15,'Wage Ceilings '!$D$8:'Wage Ceilings '!$D$11),$J69)</f>
        <v>0</v>
      </c>
      <c r="AQ69" s="91" cm="1">
        <f t="array" ref="AQ69">INDEX(Appendix!$G$4:$J$8,_xlfn.IFS(AO69&lt;55,1,AO69&lt;60,2,AO69&lt;65,3,AO69&lt;70,4,TRUE,5),MATCH(YEAR($F$15),Appendix!$G$3:$L$3,0))</f>
        <v>0</v>
      </c>
      <c r="AR69" s="92">
        <f t="shared" si="4"/>
        <v>0</v>
      </c>
      <c r="AS69" s="89">
        <f t="shared" si="31"/>
        <v>122</v>
      </c>
      <c r="AT69" s="90">
        <f>IF($K69&gt;'Wage Ceilings '!$C$7+SUMIF('Wage Ceilings '!$B$8:'Wage Ceilings '!$B$11,"&lt;="&amp;$K$15,'Wage Ceilings '!$D$8:'Wage Ceilings '!$D$11),'Wage Ceilings '!$C$7+SUMIF('Wage Ceilings '!$B$8:'Wage Ceilings '!$B$11,"&lt;="&amp;$K$15,'Wage Ceilings '!$D$8:'Wage Ceilings '!$D$11),$K69)</f>
        <v>0</v>
      </c>
      <c r="AU69" s="91" cm="1">
        <f t="array" ref="AU69">INDEX(Appendix!$G$4:$J$8,_xlfn.IFS(AS69&lt;55,1,AS69&lt;60,2,AS69&lt;65,3,AS69&lt;70,4,TRUE,5),MATCH(YEAR($F$15),Appendix!$G$3:$L$3,0))</f>
        <v>0</v>
      </c>
      <c r="AV69" s="92">
        <f t="shared" si="5"/>
        <v>0</v>
      </c>
      <c r="AW69" s="89" t="str">
        <f t="shared" si="17"/>
        <v>NA</v>
      </c>
      <c r="AX69" s="92">
        <f>IF(L69&gt;=('Wage Ceilings '!$C$3-SUM(Z69,AD69,AH69,AL69,AP69,AT69,BB69,BF69,BJ69,BN69,BR69,BV69)),('Wage Ceilings '!$C$3-SUM(Z69,AD69,AH69,AL69,AP69,AT69,BB69,BF69,BJ69,BN69,BR69,BV69)),L69)</f>
        <v>0</v>
      </c>
      <c r="AY69" s="91" cm="1">
        <f t="array" ref="AY69">INDEX(Appendix!$G$4:$J$8,_xlfn.IFS(AW69&lt;55,1,AW69&lt;60,2,AW69&lt;65,3,AW69&lt;70,4,TRUE,5),MATCH(YEAR($F$15),Appendix!$G$3:$L$3,0))</f>
        <v>0</v>
      </c>
      <c r="AZ69" s="92">
        <f t="shared" si="6"/>
        <v>0</v>
      </c>
      <c r="BA69" s="89">
        <f t="shared" si="18"/>
        <v>122</v>
      </c>
      <c r="BB69" s="90">
        <f>IF($M69&gt;'Wage Ceilings '!$C$7+SUMIF('Wage Ceilings '!$B$8:'Wage Ceilings '!$B$11,"&lt;="&amp;$M$15,'Wage Ceilings '!$D$8:'Wage Ceilings '!$D$11),'Wage Ceilings '!$C$7+SUMIF('Wage Ceilings '!$B$8:'Wage Ceilings '!$B$11,"&lt;="&amp;$M$15,'Wage Ceilings '!$D$8:'Wage Ceilings '!$D$11),$M69)</f>
        <v>0</v>
      </c>
      <c r="BC69" s="91" cm="1">
        <f t="array" ref="BC69">INDEX(Appendix!$G$4:$J$8,_xlfn.IFS(BA69&lt;55,1,BA69&lt;60,2,BA69&lt;65,3,BA69&lt;70,4,TRUE,5),MATCH(YEAR($F$15),Appendix!$G$3:$L$3,0))</f>
        <v>0</v>
      </c>
      <c r="BD69" s="92">
        <f t="shared" si="19"/>
        <v>0</v>
      </c>
      <c r="BE69" s="89">
        <f t="shared" si="20"/>
        <v>122</v>
      </c>
      <c r="BF69" s="90">
        <f>IF($N69&gt;'Wage Ceilings '!$C$7+SUMIF('Wage Ceilings '!$B$8:'Wage Ceilings '!$B$11,"&lt;="&amp;$N$15,'Wage Ceilings '!$D$8:'Wage Ceilings '!$D$11),'Wage Ceilings '!$C$7+SUMIF('Wage Ceilings '!$B$8:'Wage Ceilings '!$B$11,"&lt;="&amp;$N$15,'Wage Ceilings '!$D$8:'Wage Ceilings '!$D$11),$N69)</f>
        <v>0</v>
      </c>
      <c r="BG69" s="91" cm="1">
        <f t="array" ref="BG69">INDEX(Appendix!$G$4:$J$8,_xlfn.IFS(BE69&lt;55,1,BE69&lt;60,2,BE69&lt;65,3,BE69&lt;70,4,TRUE,5),MATCH(YEAR($F$15),Appendix!$G$3:$L$3,0))</f>
        <v>0</v>
      </c>
      <c r="BH69" s="92">
        <f t="shared" si="7"/>
        <v>0</v>
      </c>
      <c r="BI69" s="89">
        <f t="shared" si="21"/>
        <v>122</v>
      </c>
      <c r="BJ69" s="90">
        <f>IF($O69&gt;'Wage Ceilings '!$C$7+SUMIF('Wage Ceilings '!$B$8:'Wage Ceilings '!$B$11,"&lt;="&amp;$O$15,'Wage Ceilings '!$D$8:'Wage Ceilings '!$D$11),'Wage Ceilings '!$C$7+SUMIF('Wage Ceilings '!$B$8:'Wage Ceilings '!$B$11,"&lt;="&amp;$O$15,'Wage Ceilings '!$D$8:'Wage Ceilings '!$D$11),$O69)</f>
        <v>0</v>
      </c>
      <c r="BK69" s="91" cm="1">
        <f t="array" ref="BK69">INDEX(Appendix!$G$4:$J$8,_xlfn.IFS(BI69&lt;55,1,BI69&lt;60,2,BI69&lt;65,3,BI69&lt;70,4,TRUE,5),MATCH(YEAR($F$15),Appendix!$G$3:$L$3,0))</f>
        <v>0</v>
      </c>
      <c r="BL69" s="92">
        <f t="shared" si="8"/>
        <v>0</v>
      </c>
      <c r="BM69" s="89">
        <f t="shared" si="22"/>
        <v>122</v>
      </c>
      <c r="BN69" s="90">
        <f>IF($P69&gt;'Wage Ceilings '!$C$7+SUMIF('Wage Ceilings '!$B$8:'Wage Ceilings '!$B$11,"&lt;="&amp;$P$15,'Wage Ceilings '!$D$8:'Wage Ceilings '!$D$11),'Wage Ceilings '!$C$7+SUMIF('Wage Ceilings '!$B$8:'Wage Ceilings '!$B$11,"&lt;="&amp;$P$15,'Wage Ceilings '!$D$8:'Wage Ceilings '!$D$11),$P69)</f>
        <v>0</v>
      </c>
      <c r="BO69" s="91" cm="1">
        <f t="array" ref="BO69">INDEX(Appendix!$G$4:$J$8,_xlfn.IFS(BM69&lt;55,1,BM69&lt;60,2,BM69&lt;65,3,BM69&lt;70,4,TRUE,5),MATCH(YEAR($F$15),Appendix!$G$3:$L$3,0))</f>
        <v>0</v>
      </c>
      <c r="BP69" s="92">
        <f t="shared" si="9"/>
        <v>0</v>
      </c>
      <c r="BQ69" s="89">
        <f t="shared" si="23"/>
        <v>122</v>
      </c>
      <c r="BR69" s="90">
        <f>IF($Q69&gt;'Wage Ceilings '!$C$7+SUMIF('Wage Ceilings '!$B$8:'Wage Ceilings '!$B$11,"&lt;="&amp;$Q$15,'Wage Ceilings '!$D$8:'Wage Ceilings '!$D$11),'Wage Ceilings '!$C$7+SUMIF('Wage Ceilings '!$B$8:'Wage Ceilings '!$B$11,"&lt;="&amp;$Q$15,'Wage Ceilings '!$D$8:'Wage Ceilings '!$D$11),$Q69)</f>
        <v>0</v>
      </c>
      <c r="BS69" s="91" cm="1">
        <f t="array" ref="BS69">INDEX(Appendix!$G$4:$J$8,_xlfn.IFS(BQ69&lt;55,1,BQ69&lt;60,2,BQ69&lt;65,3,BQ69&lt;70,4,TRUE,5),MATCH(YEAR($F$15),Appendix!$G$3:$L$3,0))</f>
        <v>0</v>
      </c>
      <c r="BT69" s="92">
        <f t="shared" si="10"/>
        <v>0</v>
      </c>
      <c r="BU69" s="89">
        <f t="shared" si="24"/>
        <v>122</v>
      </c>
      <c r="BV69" s="90">
        <f>IF($R69&gt;'Wage Ceilings '!$C$7+SUMIF('Wage Ceilings '!$B$8:'Wage Ceilings '!$B$11,"&lt;="&amp;$R$15,'Wage Ceilings '!$D$8:'Wage Ceilings '!$D$11),'Wage Ceilings '!$C$7+SUMIF('Wage Ceilings '!$B$8:'Wage Ceilings '!$B$11,"&lt;="&amp;$R$15,'Wage Ceilings '!$D$8:'Wage Ceilings '!$D$11),$R69)</f>
        <v>0</v>
      </c>
      <c r="BW69" s="91" cm="1">
        <f t="array" ref="BW69">INDEX(Appendix!$G$4:$J$8,_xlfn.IFS(BU69&lt;55,1,BU69&lt;60,2,BU69&lt;65,3,BU69&lt;70,4,TRUE,5),MATCH(YEAR($F$15),Appendix!$G$3:$L$3,0))</f>
        <v>0</v>
      </c>
      <c r="BX69" s="92">
        <f t="shared" si="11"/>
        <v>0</v>
      </c>
      <c r="BY69" s="89" t="str">
        <f t="shared" si="25"/>
        <v>NA</v>
      </c>
      <c r="BZ69" s="92">
        <f>IF(S69&gt;=('Wage Ceilings '!$C$3-SUM(Z69,AD69,AH69,AL69,AP69,AX69,AT69,BB69,BF69,BJ69,BN69,BR69,BV69)),('Wage Ceilings '!$C$3-SUM(Z69,AD69,AH69,AL69,AP69,AX69,AT69,BB69,BF69,BJ69,BN69,BR69,BV69)),S69)</f>
        <v>0</v>
      </c>
      <c r="CA69" s="91" cm="1">
        <f t="array" ref="CA69">INDEX(Appendix!$G$4:$J$8,_xlfn.IFS(BY69&lt;55,1,BY69&lt;60,2,BY69&lt;65,3,BY69&lt;70,4,TRUE,5),MATCH(YEAR($F$15),Appendix!$G$3:$L$3,0))</f>
        <v>0</v>
      </c>
      <c r="CB69" s="92">
        <f t="shared" si="32"/>
        <v>0</v>
      </c>
      <c r="CC69" s="99"/>
    </row>
    <row r="70" spans="1:81" x14ac:dyDescent="0.2">
      <c r="A70" s="64" t="s">
        <v>120</v>
      </c>
      <c r="B70" s="65"/>
      <c r="C70" s="65"/>
      <c r="D70" s="66"/>
      <c r="E70" s="66"/>
      <c r="F70" s="67"/>
      <c r="G70" s="67"/>
      <c r="H70" s="67"/>
      <c r="I70" s="67"/>
      <c r="J70" s="67"/>
      <c r="K70" s="67"/>
      <c r="L70" s="67"/>
      <c r="M70" s="67"/>
      <c r="N70" s="67"/>
      <c r="O70" s="67"/>
      <c r="P70" s="67"/>
      <c r="Q70" s="67"/>
      <c r="R70" s="67"/>
      <c r="S70" s="67"/>
      <c r="T70" s="57">
        <f t="shared" si="26"/>
        <v>0</v>
      </c>
      <c r="U70" s="57">
        <f t="shared" si="27"/>
        <v>0</v>
      </c>
      <c r="V70" s="58">
        <f t="shared" si="28"/>
        <v>0</v>
      </c>
      <c r="W70" s="58">
        <f t="shared" si="29"/>
        <v>0</v>
      </c>
      <c r="X70" s="58">
        <f t="shared" si="30"/>
        <v>0</v>
      </c>
      <c r="Y70" s="89">
        <f t="shared" si="12"/>
        <v>121</v>
      </c>
      <c r="Z70" s="90">
        <f>IF($F70&gt;'Wage Ceilings '!$C$7+SUMIF('Wage Ceilings '!$B$8:'Wage Ceilings '!$B$11,"&lt;="&amp;$F$15,'Wage Ceilings '!$D$8:'Wage Ceilings '!$D$11),'Wage Ceilings '!$C$7+SUMIF('Wage Ceilings '!$B$8:'Wage Ceilings '!$B$11,"&lt;="&amp;$F$15,'Wage Ceilings '!$D$8:'Wage Ceilings '!$D$11),$F70)</f>
        <v>0</v>
      </c>
      <c r="AA70" s="91" cm="1">
        <f t="array" ref="AA70">INDEX(Appendix!$G$4:$J$8,_xlfn.IFS(Y70&lt;55,1,Y70&lt;60,2,Y70&lt;65,3,Y70&lt;70,4,TRUE,5),MATCH(YEAR($F$15),Appendix!$G$3:$L$3,0))</f>
        <v>0</v>
      </c>
      <c r="AB70" s="92">
        <f t="shared" si="0"/>
        <v>0</v>
      </c>
      <c r="AC70" s="89">
        <f t="shared" si="13"/>
        <v>122</v>
      </c>
      <c r="AD70" s="90">
        <f>IF($G70&gt;'Wage Ceilings '!$C$7+SUMIF('Wage Ceilings '!$B$8:'Wage Ceilings '!$B$11,"&lt;="&amp;$G$15,'Wage Ceilings '!$D$8:'Wage Ceilings '!$D$11),'Wage Ceilings '!$C$7+SUMIF('Wage Ceilings '!$B$8:'Wage Ceilings '!$B$11,"&lt;="&amp;$G$15,'Wage Ceilings '!$D$8:'Wage Ceilings '!$D$11),$G70)</f>
        <v>0</v>
      </c>
      <c r="AE70" s="91" cm="1">
        <f t="array" ref="AE70">INDEX(Appendix!$G$4:$J$8,_xlfn.IFS(AC70&lt;55,1,AC70&lt;60,2,AC70&lt;65,3,AC70&lt;70,4,TRUE,5),MATCH(YEAR($F$15),Appendix!$G$3:$L$3,0))</f>
        <v>0</v>
      </c>
      <c r="AF70" s="92">
        <f t="shared" si="1"/>
        <v>0</v>
      </c>
      <c r="AG70" s="89">
        <f t="shared" si="14"/>
        <v>122</v>
      </c>
      <c r="AH70" s="90">
        <f>IF($H70&gt;'Wage Ceilings '!$C$7+SUMIF('Wage Ceilings '!$B$8:'Wage Ceilings '!$B$11,"&lt;="&amp;$H$15,'Wage Ceilings '!$D$8:'Wage Ceilings '!$D$11),'Wage Ceilings '!$C$7+SUMIF('Wage Ceilings '!$B$8:'Wage Ceilings '!$B$11,"&lt;="&amp;$H$15,'Wage Ceilings '!$D$8:'Wage Ceilings '!$D$11),$H70)</f>
        <v>0</v>
      </c>
      <c r="AI70" s="91" cm="1">
        <f t="array" ref="AI70">INDEX(Appendix!$G$4:$J$8,_xlfn.IFS(AG70&lt;55,1,AG70&lt;60,2,AG70&lt;65,3,AG70&lt;70,4,TRUE,5),MATCH(YEAR($F$15),Appendix!$G$3:$L$3,0))</f>
        <v>0</v>
      </c>
      <c r="AJ70" s="92">
        <f t="shared" si="2"/>
        <v>0</v>
      </c>
      <c r="AK70" s="89">
        <f t="shared" si="15"/>
        <v>122</v>
      </c>
      <c r="AL70" s="90">
        <f>IF($I70&gt;'Wage Ceilings '!$C$7+SUMIF('Wage Ceilings '!$B$8:'Wage Ceilings '!$B$11,"&lt;="&amp;$I$15,'Wage Ceilings '!$D$8:'Wage Ceilings '!$D$11),'Wage Ceilings '!$C$7+SUMIF('Wage Ceilings '!$B$8:'Wage Ceilings '!$B$11,"&lt;="&amp;$I$15,'Wage Ceilings '!$D$8:'Wage Ceilings '!$D$11),$I70)</f>
        <v>0</v>
      </c>
      <c r="AM70" s="91" cm="1">
        <f t="array" ref="AM70">INDEX(Appendix!$G$4:$J$8,_xlfn.IFS(AK70&lt;55,1,AK70&lt;60,2,AK70&lt;65,3,AK70&lt;70,4,TRUE,5),MATCH(YEAR($F$15),Appendix!$G$3:$L$3,0))</f>
        <v>0</v>
      </c>
      <c r="AN70" s="92">
        <f t="shared" si="3"/>
        <v>0</v>
      </c>
      <c r="AO70" s="89">
        <f t="shared" si="16"/>
        <v>122</v>
      </c>
      <c r="AP70" s="90">
        <f>IF($J70&gt;'Wage Ceilings '!$C$7+SUMIF('Wage Ceilings '!$B$8:'Wage Ceilings '!$B$11,"&lt;="&amp;$J$15,'Wage Ceilings '!$D$8:'Wage Ceilings '!$D$11),'Wage Ceilings '!$C$7+SUMIF('Wage Ceilings '!$B$8:'Wage Ceilings '!$B$11,"&lt;="&amp;$J$15,'Wage Ceilings '!$D$8:'Wage Ceilings '!$D$11),$J70)</f>
        <v>0</v>
      </c>
      <c r="AQ70" s="91" cm="1">
        <f t="array" ref="AQ70">INDEX(Appendix!$G$4:$J$8,_xlfn.IFS(AO70&lt;55,1,AO70&lt;60,2,AO70&lt;65,3,AO70&lt;70,4,TRUE,5),MATCH(YEAR($F$15),Appendix!$G$3:$L$3,0))</f>
        <v>0</v>
      </c>
      <c r="AR70" s="92">
        <f t="shared" si="4"/>
        <v>0</v>
      </c>
      <c r="AS70" s="89">
        <f t="shared" si="31"/>
        <v>122</v>
      </c>
      <c r="AT70" s="90">
        <f>IF($K70&gt;'Wage Ceilings '!$C$7+SUMIF('Wage Ceilings '!$B$8:'Wage Ceilings '!$B$11,"&lt;="&amp;$K$15,'Wage Ceilings '!$D$8:'Wage Ceilings '!$D$11),'Wage Ceilings '!$C$7+SUMIF('Wage Ceilings '!$B$8:'Wage Ceilings '!$B$11,"&lt;="&amp;$K$15,'Wage Ceilings '!$D$8:'Wage Ceilings '!$D$11),$K70)</f>
        <v>0</v>
      </c>
      <c r="AU70" s="91" cm="1">
        <f t="array" ref="AU70">INDEX(Appendix!$G$4:$J$8,_xlfn.IFS(AS70&lt;55,1,AS70&lt;60,2,AS70&lt;65,3,AS70&lt;70,4,TRUE,5),MATCH(YEAR($F$15),Appendix!$G$3:$L$3,0))</f>
        <v>0</v>
      </c>
      <c r="AV70" s="92">
        <f t="shared" si="5"/>
        <v>0</v>
      </c>
      <c r="AW70" s="89" t="str">
        <f t="shared" si="17"/>
        <v>NA</v>
      </c>
      <c r="AX70" s="92">
        <f>IF(L70&gt;=('Wage Ceilings '!$C$3-SUM(Z70,AD70,AH70,AL70,AP70,AT70,BB70,BF70,BJ70,BN70,BR70,BV70)),('Wage Ceilings '!$C$3-SUM(Z70,AD70,AH70,AL70,AP70,AT70,BB70,BF70,BJ70,BN70,BR70,BV70)),L70)</f>
        <v>0</v>
      </c>
      <c r="AY70" s="91" cm="1">
        <f t="array" ref="AY70">INDEX(Appendix!$G$4:$J$8,_xlfn.IFS(AW70&lt;55,1,AW70&lt;60,2,AW70&lt;65,3,AW70&lt;70,4,TRUE,5),MATCH(YEAR($F$15),Appendix!$G$3:$L$3,0))</f>
        <v>0</v>
      </c>
      <c r="AZ70" s="92">
        <f t="shared" si="6"/>
        <v>0</v>
      </c>
      <c r="BA70" s="89">
        <f t="shared" si="18"/>
        <v>122</v>
      </c>
      <c r="BB70" s="90">
        <f>IF($M70&gt;'Wage Ceilings '!$C$7+SUMIF('Wage Ceilings '!$B$8:'Wage Ceilings '!$B$11,"&lt;="&amp;$M$15,'Wage Ceilings '!$D$8:'Wage Ceilings '!$D$11),'Wage Ceilings '!$C$7+SUMIF('Wage Ceilings '!$B$8:'Wage Ceilings '!$B$11,"&lt;="&amp;$M$15,'Wage Ceilings '!$D$8:'Wage Ceilings '!$D$11),$M70)</f>
        <v>0</v>
      </c>
      <c r="BC70" s="91" cm="1">
        <f t="array" ref="BC70">INDEX(Appendix!$G$4:$J$8,_xlfn.IFS(BA70&lt;55,1,BA70&lt;60,2,BA70&lt;65,3,BA70&lt;70,4,TRUE,5),MATCH(YEAR($F$15),Appendix!$G$3:$L$3,0))</f>
        <v>0</v>
      </c>
      <c r="BD70" s="92">
        <f t="shared" si="19"/>
        <v>0</v>
      </c>
      <c r="BE70" s="89">
        <f t="shared" si="20"/>
        <v>122</v>
      </c>
      <c r="BF70" s="90">
        <f>IF($N70&gt;'Wage Ceilings '!$C$7+SUMIF('Wage Ceilings '!$B$8:'Wage Ceilings '!$B$11,"&lt;="&amp;$N$15,'Wage Ceilings '!$D$8:'Wage Ceilings '!$D$11),'Wage Ceilings '!$C$7+SUMIF('Wage Ceilings '!$B$8:'Wage Ceilings '!$B$11,"&lt;="&amp;$N$15,'Wage Ceilings '!$D$8:'Wage Ceilings '!$D$11),$N70)</f>
        <v>0</v>
      </c>
      <c r="BG70" s="91" cm="1">
        <f t="array" ref="BG70">INDEX(Appendix!$G$4:$J$8,_xlfn.IFS(BE70&lt;55,1,BE70&lt;60,2,BE70&lt;65,3,BE70&lt;70,4,TRUE,5),MATCH(YEAR($F$15),Appendix!$G$3:$L$3,0))</f>
        <v>0</v>
      </c>
      <c r="BH70" s="92">
        <f t="shared" si="7"/>
        <v>0</v>
      </c>
      <c r="BI70" s="89">
        <f t="shared" si="21"/>
        <v>122</v>
      </c>
      <c r="BJ70" s="90">
        <f>IF($O70&gt;'Wage Ceilings '!$C$7+SUMIF('Wage Ceilings '!$B$8:'Wage Ceilings '!$B$11,"&lt;="&amp;$O$15,'Wage Ceilings '!$D$8:'Wage Ceilings '!$D$11),'Wage Ceilings '!$C$7+SUMIF('Wage Ceilings '!$B$8:'Wage Ceilings '!$B$11,"&lt;="&amp;$O$15,'Wage Ceilings '!$D$8:'Wage Ceilings '!$D$11),$O70)</f>
        <v>0</v>
      </c>
      <c r="BK70" s="91" cm="1">
        <f t="array" ref="BK70">INDEX(Appendix!$G$4:$J$8,_xlfn.IFS(BI70&lt;55,1,BI70&lt;60,2,BI70&lt;65,3,BI70&lt;70,4,TRUE,5),MATCH(YEAR($F$15),Appendix!$G$3:$L$3,0))</f>
        <v>0</v>
      </c>
      <c r="BL70" s="92">
        <f t="shared" si="8"/>
        <v>0</v>
      </c>
      <c r="BM70" s="89">
        <f t="shared" si="22"/>
        <v>122</v>
      </c>
      <c r="BN70" s="90">
        <f>IF($P70&gt;'Wage Ceilings '!$C$7+SUMIF('Wage Ceilings '!$B$8:'Wage Ceilings '!$B$11,"&lt;="&amp;$P$15,'Wage Ceilings '!$D$8:'Wage Ceilings '!$D$11),'Wage Ceilings '!$C$7+SUMIF('Wage Ceilings '!$B$8:'Wage Ceilings '!$B$11,"&lt;="&amp;$P$15,'Wage Ceilings '!$D$8:'Wage Ceilings '!$D$11),$P70)</f>
        <v>0</v>
      </c>
      <c r="BO70" s="91" cm="1">
        <f t="array" ref="BO70">INDEX(Appendix!$G$4:$J$8,_xlfn.IFS(BM70&lt;55,1,BM70&lt;60,2,BM70&lt;65,3,BM70&lt;70,4,TRUE,5),MATCH(YEAR($F$15),Appendix!$G$3:$L$3,0))</f>
        <v>0</v>
      </c>
      <c r="BP70" s="92">
        <f t="shared" si="9"/>
        <v>0</v>
      </c>
      <c r="BQ70" s="89">
        <f t="shared" si="23"/>
        <v>122</v>
      </c>
      <c r="BR70" s="90">
        <f>IF($Q70&gt;'Wage Ceilings '!$C$7+SUMIF('Wage Ceilings '!$B$8:'Wage Ceilings '!$B$11,"&lt;="&amp;$Q$15,'Wage Ceilings '!$D$8:'Wage Ceilings '!$D$11),'Wage Ceilings '!$C$7+SUMIF('Wage Ceilings '!$B$8:'Wage Ceilings '!$B$11,"&lt;="&amp;$Q$15,'Wage Ceilings '!$D$8:'Wage Ceilings '!$D$11),$Q70)</f>
        <v>0</v>
      </c>
      <c r="BS70" s="91" cm="1">
        <f t="array" ref="BS70">INDEX(Appendix!$G$4:$J$8,_xlfn.IFS(BQ70&lt;55,1,BQ70&lt;60,2,BQ70&lt;65,3,BQ70&lt;70,4,TRUE,5),MATCH(YEAR($F$15),Appendix!$G$3:$L$3,0))</f>
        <v>0</v>
      </c>
      <c r="BT70" s="92">
        <f t="shared" si="10"/>
        <v>0</v>
      </c>
      <c r="BU70" s="89">
        <f t="shared" si="24"/>
        <v>122</v>
      </c>
      <c r="BV70" s="90">
        <f>IF($R70&gt;'Wage Ceilings '!$C$7+SUMIF('Wage Ceilings '!$B$8:'Wage Ceilings '!$B$11,"&lt;="&amp;$R$15,'Wage Ceilings '!$D$8:'Wage Ceilings '!$D$11),'Wage Ceilings '!$C$7+SUMIF('Wage Ceilings '!$B$8:'Wage Ceilings '!$B$11,"&lt;="&amp;$R$15,'Wage Ceilings '!$D$8:'Wage Ceilings '!$D$11),$R70)</f>
        <v>0</v>
      </c>
      <c r="BW70" s="91" cm="1">
        <f t="array" ref="BW70">INDEX(Appendix!$G$4:$J$8,_xlfn.IFS(BU70&lt;55,1,BU70&lt;60,2,BU70&lt;65,3,BU70&lt;70,4,TRUE,5),MATCH(YEAR($F$15),Appendix!$G$3:$L$3,0))</f>
        <v>0</v>
      </c>
      <c r="BX70" s="92">
        <f t="shared" si="11"/>
        <v>0</v>
      </c>
      <c r="BY70" s="89" t="str">
        <f t="shared" si="25"/>
        <v>NA</v>
      </c>
      <c r="BZ70" s="92">
        <f>IF(S70&gt;=('Wage Ceilings '!$C$3-SUM(Z70,AD70,AH70,AL70,AP70,AX70,AT70,BB70,BF70,BJ70,BN70,BR70,BV70)),('Wage Ceilings '!$C$3-SUM(Z70,AD70,AH70,AL70,AP70,AX70,AT70,BB70,BF70,BJ70,BN70,BR70,BV70)),S70)</f>
        <v>0</v>
      </c>
      <c r="CA70" s="91" cm="1">
        <f t="array" ref="CA70">INDEX(Appendix!$G$4:$J$8,_xlfn.IFS(BY70&lt;55,1,BY70&lt;60,2,BY70&lt;65,3,BY70&lt;70,4,TRUE,5),MATCH(YEAR($F$15),Appendix!$G$3:$L$3,0))</f>
        <v>0</v>
      </c>
      <c r="CB70" s="92">
        <f t="shared" si="32"/>
        <v>0</v>
      </c>
      <c r="CC70" s="99"/>
    </row>
    <row r="71" spans="1:81" x14ac:dyDescent="0.2">
      <c r="A71" s="64" t="s">
        <v>121</v>
      </c>
      <c r="B71" s="65"/>
      <c r="C71" s="65"/>
      <c r="D71" s="66"/>
      <c r="E71" s="66"/>
      <c r="F71" s="67"/>
      <c r="G71" s="67"/>
      <c r="H71" s="67"/>
      <c r="I71" s="67"/>
      <c r="J71" s="67"/>
      <c r="K71" s="67"/>
      <c r="L71" s="67"/>
      <c r="M71" s="67"/>
      <c r="N71" s="67"/>
      <c r="O71" s="67"/>
      <c r="P71" s="67"/>
      <c r="Q71" s="67"/>
      <c r="R71" s="67"/>
      <c r="S71" s="67"/>
      <c r="T71" s="57">
        <f t="shared" si="26"/>
        <v>0</v>
      </c>
      <c r="U71" s="57">
        <f t="shared" si="27"/>
        <v>0</v>
      </c>
      <c r="V71" s="58">
        <f t="shared" si="28"/>
        <v>0</v>
      </c>
      <c r="W71" s="58">
        <f t="shared" si="29"/>
        <v>0</v>
      </c>
      <c r="X71" s="58">
        <f t="shared" si="30"/>
        <v>0</v>
      </c>
      <c r="Y71" s="89">
        <f t="shared" si="12"/>
        <v>121</v>
      </c>
      <c r="Z71" s="90">
        <f>IF($F71&gt;'Wage Ceilings '!$C$7+SUMIF('Wage Ceilings '!$B$8:'Wage Ceilings '!$B$11,"&lt;="&amp;$F$15,'Wage Ceilings '!$D$8:'Wage Ceilings '!$D$11),'Wage Ceilings '!$C$7+SUMIF('Wage Ceilings '!$B$8:'Wage Ceilings '!$B$11,"&lt;="&amp;$F$15,'Wage Ceilings '!$D$8:'Wage Ceilings '!$D$11),$F71)</f>
        <v>0</v>
      </c>
      <c r="AA71" s="91" cm="1">
        <f t="array" ref="AA71">INDEX(Appendix!$G$4:$J$8,_xlfn.IFS(Y71&lt;55,1,Y71&lt;60,2,Y71&lt;65,3,Y71&lt;70,4,TRUE,5),MATCH(YEAR($F$15),Appendix!$G$3:$L$3,0))</f>
        <v>0</v>
      </c>
      <c r="AB71" s="92">
        <f t="shared" si="0"/>
        <v>0</v>
      </c>
      <c r="AC71" s="89">
        <f t="shared" si="13"/>
        <v>122</v>
      </c>
      <c r="AD71" s="90">
        <f>IF($G71&gt;'Wage Ceilings '!$C$7+SUMIF('Wage Ceilings '!$B$8:'Wage Ceilings '!$B$11,"&lt;="&amp;$G$15,'Wage Ceilings '!$D$8:'Wage Ceilings '!$D$11),'Wage Ceilings '!$C$7+SUMIF('Wage Ceilings '!$B$8:'Wage Ceilings '!$B$11,"&lt;="&amp;$G$15,'Wage Ceilings '!$D$8:'Wage Ceilings '!$D$11),$G71)</f>
        <v>0</v>
      </c>
      <c r="AE71" s="91" cm="1">
        <f t="array" ref="AE71">INDEX(Appendix!$G$4:$J$8,_xlfn.IFS(AC71&lt;55,1,AC71&lt;60,2,AC71&lt;65,3,AC71&lt;70,4,TRUE,5),MATCH(YEAR($F$15),Appendix!$G$3:$L$3,0))</f>
        <v>0</v>
      </c>
      <c r="AF71" s="92">
        <f t="shared" si="1"/>
        <v>0</v>
      </c>
      <c r="AG71" s="89">
        <f t="shared" si="14"/>
        <v>122</v>
      </c>
      <c r="AH71" s="90">
        <f>IF($H71&gt;'Wage Ceilings '!$C$7+SUMIF('Wage Ceilings '!$B$8:'Wage Ceilings '!$B$11,"&lt;="&amp;$H$15,'Wage Ceilings '!$D$8:'Wage Ceilings '!$D$11),'Wage Ceilings '!$C$7+SUMIF('Wage Ceilings '!$B$8:'Wage Ceilings '!$B$11,"&lt;="&amp;$H$15,'Wage Ceilings '!$D$8:'Wage Ceilings '!$D$11),$H71)</f>
        <v>0</v>
      </c>
      <c r="AI71" s="91" cm="1">
        <f t="array" ref="AI71">INDEX(Appendix!$G$4:$J$8,_xlfn.IFS(AG71&lt;55,1,AG71&lt;60,2,AG71&lt;65,3,AG71&lt;70,4,TRUE,5),MATCH(YEAR($F$15),Appendix!$G$3:$L$3,0))</f>
        <v>0</v>
      </c>
      <c r="AJ71" s="92">
        <f t="shared" si="2"/>
        <v>0</v>
      </c>
      <c r="AK71" s="89">
        <f t="shared" si="15"/>
        <v>122</v>
      </c>
      <c r="AL71" s="90">
        <f>IF($I71&gt;'Wage Ceilings '!$C$7+SUMIF('Wage Ceilings '!$B$8:'Wage Ceilings '!$B$11,"&lt;="&amp;$I$15,'Wage Ceilings '!$D$8:'Wage Ceilings '!$D$11),'Wage Ceilings '!$C$7+SUMIF('Wage Ceilings '!$B$8:'Wage Ceilings '!$B$11,"&lt;="&amp;$I$15,'Wage Ceilings '!$D$8:'Wage Ceilings '!$D$11),$I71)</f>
        <v>0</v>
      </c>
      <c r="AM71" s="91" cm="1">
        <f t="array" ref="AM71">INDEX(Appendix!$G$4:$J$8,_xlfn.IFS(AK71&lt;55,1,AK71&lt;60,2,AK71&lt;65,3,AK71&lt;70,4,TRUE,5),MATCH(YEAR($F$15),Appendix!$G$3:$L$3,0))</f>
        <v>0</v>
      </c>
      <c r="AN71" s="92">
        <f t="shared" si="3"/>
        <v>0</v>
      </c>
      <c r="AO71" s="89">
        <f t="shared" si="16"/>
        <v>122</v>
      </c>
      <c r="AP71" s="90">
        <f>IF($J71&gt;'Wage Ceilings '!$C$7+SUMIF('Wage Ceilings '!$B$8:'Wage Ceilings '!$B$11,"&lt;="&amp;$J$15,'Wage Ceilings '!$D$8:'Wage Ceilings '!$D$11),'Wage Ceilings '!$C$7+SUMIF('Wage Ceilings '!$B$8:'Wage Ceilings '!$B$11,"&lt;="&amp;$J$15,'Wage Ceilings '!$D$8:'Wage Ceilings '!$D$11),$J71)</f>
        <v>0</v>
      </c>
      <c r="AQ71" s="91" cm="1">
        <f t="array" ref="AQ71">INDEX(Appendix!$G$4:$J$8,_xlfn.IFS(AO71&lt;55,1,AO71&lt;60,2,AO71&lt;65,3,AO71&lt;70,4,TRUE,5),MATCH(YEAR($F$15),Appendix!$G$3:$L$3,0))</f>
        <v>0</v>
      </c>
      <c r="AR71" s="92">
        <f t="shared" si="4"/>
        <v>0</v>
      </c>
      <c r="AS71" s="89">
        <f t="shared" si="31"/>
        <v>122</v>
      </c>
      <c r="AT71" s="90">
        <f>IF($K71&gt;'Wage Ceilings '!$C$7+SUMIF('Wage Ceilings '!$B$8:'Wage Ceilings '!$B$11,"&lt;="&amp;$K$15,'Wage Ceilings '!$D$8:'Wage Ceilings '!$D$11),'Wage Ceilings '!$C$7+SUMIF('Wage Ceilings '!$B$8:'Wage Ceilings '!$B$11,"&lt;="&amp;$K$15,'Wage Ceilings '!$D$8:'Wage Ceilings '!$D$11),$K71)</f>
        <v>0</v>
      </c>
      <c r="AU71" s="91" cm="1">
        <f t="array" ref="AU71">INDEX(Appendix!$G$4:$J$8,_xlfn.IFS(AS71&lt;55,1,AS71&lt;60,2,AS71&lt;65,3,AS71&lt;70,4,TRUE,5),MATCH(YEAR($F$15),Appendix!$G$3:$L$3,0))</f>
        <v>0</v>
      </c>
      <c r="AV71" s="92">
        <f t="shared" si="5"/>
        <v>0</v>
      </c>
      <c r="AW71" s="89" t="str">
        <f t="shared" si="17"/>
        <v>NA</v>
      </c>
      <c r="AX71" s="92">
        <f>IF(L71&gt;=('Wage Ceilings '!$C$3-SUM(Z71,AD71,AH71,AL71,AP71,AT71,BB71,BF71,BJ71,BN71,BR71,BV71)),('Wage Ceilings '!$C$3-SUM(Z71,AD71,AH71,AL71,AP71,AT71,BB71,BF71,BJ71,BN71,BR71,BV71)),L71)</f>
        <v>0</v>
      </c>
      <c r="AY71" s="91" cm="1">
        <f t="array" ref="AY71">INDEX(Appendix!$G$4:$J$8,_xlfn.IFS(AW71&lt;55,1,AW71&lt;60,2,AW71&lt;65,3,AW71&lt;70,4,TRUE,5),MATCH(YEAR($F$15),Appendix!$G$3:$L$3,0))</f>
        <v>0</v>
      </c>
      <c r="AZ71" s="92">
        <f t="shared" si="6"/>
        <v>0</v>
      </c>
      <c r="BA71" s="89">
        <f t="shared" si="18"/>
        <v>122</v>
      </c>
      <c r="BB71" s="90">
        <f>IF($M71&gt;'Wage Ceilings '!$C$7+SUMIF('Wage Ceilings '!$B$8:'Wage Ceilings '!$B$11,"&lt;="&amp;$M$15,'Wage Ceilings '!$D$8:'Wage Ceilings '!$D$11),'Wage Ceilings '!$C$7+SUMIF('Wage Ceilings '!$B$8:'Wage Ceilings '!$B$11,"&lt;="&amp;$M$15,'Wage Ceilings '!$D$8:'Wage Ceilings '!$D$11),$M71)</f>
        <v>0</v>
      </c>
      <c r="BC71" s="91" cm="1">
        <f t="array" ref="BC71">INDEX(Appendix!$G$4:$J$8,_xlfn.IFS(BA71&lt;55,1,BA71&lt;60,2,BA71&lt;65,3,BA71&lt;70,4,TRUE,5),MATCH(YEAR($F$15),Appendix!$G$3:$L$3,0))</f>
        <v>0</v>
      </c>
      <c r="BD71" s="92">
        <f t="shared" si="19"/>
        <v>0</v>
      </c>
      <c r="BE71" s="89">
        <f t="shared" si="20"/>
        <v>122</v>
      </c>
      <c r="BF71" s="90">
        <f>IF($N71&gt;'Wage Ceilings '!$C$7+SUMIF('Wage Ceilings '!$B$8:'Wage Ceilings '!$B$11,"&lt;="&amp;$N$15,'Wage Ceilings '!$D$8:'Wage Ceilings '!$D$11),'Wage Ceilings '!$C$7+SUMIF('Wage Ceilings '!$B$8:'Wage Ceilings '!$B$11,"&lt;="&amp;$N$15,'Wage Ceilings '!$D$8:'Wage Ceilings '!$D$11),$N71)</f>
        <v>0</v>
      </c>
      <c r="BG71" s="91" cm="1">
        <f t="array" ref="BG71">INDEX(Appendix!$G$4:$J$8,_xlfn.IFS(BE71&lt;55,1,BE71&lt;60,2,BE71&lt;65,3,BE71&lt;70,4,TRUE,5),MATCH(YEAR($F$15),Appendix!$G$3:$L$3,0))</f>
        <v>0</v>
      </c>
      <c r="BH71" s="92">
        <f t="shared" si="7"/>
        <v>0</v>
      </c>
      <c r="BI71" s="89">
        <f t="shared" si="21"/>
        <v>122</v>
      </c>
      <c r="BJ71" s="90">
        <f>IF($O71&gt;'Wage Ceilings '!$C$7+SUMIF('Wage Ceilings '!$B$8:'Wage Ceilings '!$B$11,"&lt;="&amp;$O$15,'Wage Ceilings '!$D$8:'Wage Ceilings '!$D$11),'Wage Ceilings '!$C$7+SUMIF('Wage Ceilings '!$B$8:'Wage Ceilings '!$B$11,"&lt;="&amp;$O$15,'Wage Ceilings '!$D$8:'Wage Ceilings '!$D$11),$O71)</f>
        <v>0</v>
      </c>
      <c r="BK71" s="91" cm="1">
        <f t="array" ref="BK71">INDEX(Appendix!$G$4:$J$8,_xlfn.IFS(BI71&lt;55,1,BI71&lt;60,2,BI71&lt;65,3,BI71&lt;70,4,TRUE,5),MATCH(YEAR($F$15),Appendix!$G$3:$L$3,0))</f>
        <v>0</v>
      </c>
      <c r="BL71" s="92">
        <f t="shared" si="8"/>
        <v>0</v>
      </c>
      <c r="BM71" s="89">
        <f t="shared" si="22"/>
        <v>122</v>
      </c>
      <c r="BN71" s="90">
        <f>IF($P71&gt;'Wage Ceilings '!$C$7+SUMIF('Wage Ceilings '!$B$8:'Wage Ceilings '!$B$11,"&lt;="&amp;$P$15,'Wage Ceilings '!$D$8:'Wage Ceilings '!$D$11),'Wage Ceilings '!$C$7+SUMIF('Wage Ceilings '!$B$8:'Wage Ceilings '!$B$11,"&lt;="&amp;$P$15,'Wage Ceilings '!$D$8:'Wage Ceilings '!$D$11),$P71)</f>
        <v>0</v>
      </c>
      <c r="BO71" s="91" cm="1">
        <f t="array" ref="BO71">INDEX(Appendix!$G$4:$J$8,_xlfn.IFS(BM71&lt;55,1,BM71&lt;60,2,BM71&lt;65,3,BM71&lt;70,4,TRUE,5),MATCH(YEAR($F$15),Appendix!$G$3:$L$3,0))</f>
        <v>0</v>
      </c>
      <c r="BP71" s="92">
        <f t="shared" si="9"/>
        <v>0</v>
      </c>
      <c r="BQ71" s="89">
        <f t="shared" si="23"/>
        <v>122</v>
      </c>
      <c r="BR71" s="90">
        <f>IF($Q71&gt;'Wage Ceilings '!$C$7+SUMIF('Wage Ceilings '!$B$8:'Wage Ceilings '!$B$11,"&lt;="&amp;$Q$15,'Wage Ceilings '!$D$8:'Wage Ceilings '!$D$11),'Wage Ceilings '!$C$7+SUMIF('Wage Ceilings '!$B$8:'Wage Ceilings '!$B$11,"&lt;="&amp;$Q$15,'Wage Ceilings '!$D$8:'Wage Ceilings '!$D$11),$Q71)</f>
        <v>0</v>
      </c>
      <c r="BS71" s="91" cm="1">
        <f t="array" ref="BS71">INDEX(Appendix!$G$4:$J$8,_xlfn.IFS(BQ71&lt;55,1,BQ71&lt;60,2,BQ71&lt;65,3,BQ71&lt;70,4,TRUE,5),MATCH(YEAR($F$15),Appendix!$G$3:$L$3,0))</f>
        <v>0</v>
      </c>
      <c r="BT71" s="92">
        <f t="shared" si="10"/>
        <v>0</v>
      </c>
      <c r="BU71" s="89">
        <f t="shared" si="24"/>
        <v>122</v>
      </c>
      <c r="BV71" s="90">
        <f>IF($R71&gt;'Wage Ceilings '!$C$7+SUMIF('Wage Ceilings '!$B$8:'Wage Ceilings '!$B$11,"&lt;="&amp;$R$15,'Wage Ceilings '!$D$8:'Wage Ceilings '!$D$11),'Wage Ceilings '!$C$7+SUMIF('Wage Ceilings '!$B$8:'Wage Ceilings '!$B$11,"&lt;="&amp;$R$15,'Wage Ceilings '!$D$8:'Wage Ceilings '!$D$11),$R71)</f>
        <v>0</v>
      </c>
      <c r="BW71" s="91" cm="1">
        <f t="array" ref="BW71">INDEX(Appendix!$G$4:$J$8,_xlfn.IFS(BU71&lt;55,1,BU71&lt;60,2,BU71&lt;65,3,BU71&lt;70,4,TRUE,5),MATCH(YEAR($F$15),Appendix!$G$3:$L$3,0))</f>
        <v>0</v>
      </c>
      <c r="BX71" s="92">
        <f t="shared" si="11"/>
        <v>0</v>
      </c>
      <c r="BY71" s="89" t="str">
        <f t="shared" si="25"/>
        <v>NA</v>
      </c>
      <c r="BZ71" s="92">
        <f>IF(S71&gt;=('Wage Ceilings '!$C$3-SUM(Z71,AD71,AH71,AL71,AP71,AX71,AT71,BB71,BF71,BJ71,BN71,BR71,BV71)),('Wage Ceilings '!$C$3-SUM(Z71,AD71,AH71,AL71,AP71,AX71,AT71,BB71,BF71,BJ71,BN71,BR71,BV71)),S71)</f>
        <v>0</v>
      </c>
      <c r="CA71" s="91" cm="1">
        <f t="array" ref="CA71">INDEX(Appendix!$G$4:$J$8,_xlfn.IFS(BY71&lt;55,1,BY71&lt;60,2,BY71&lt;65,3,BY71&lt;70,4,TRUE,5),MATCH(YEAR($F$15),Appendix!$G$3:$L$3,0))</f>
        <v>0</v>
      </c>
      <c r="CB71" s="92">
        <f t="shared" si="32"/>
        <v>0</v>
      </c>
      <c r="CC71" s="99"/>
    </row>
    <row r="72" spans="1:81" x14ac:dyDescent="0.2">
      <c r="A72" s="64" t="s">
        <v>122</v>
      </c>
      <c r="B72" s="65"/>
      <c r="C72" s="65"/>
      <c r="D72" s="66"/>
      <c r="E72" s="66"/>
      <c r="F72" s="67"/>
      <c r="G72" s="67"/>
      <c r="H72" s="67"/>
      <c r="I72" s="67"/>
      <c r="J72" s="67"/>
      <c r="K72" s="67"/>
      <c r="L72" s="67"/>
      <c r="M72" s="67"/>
      <c r="N72" s="67"/>
      <c r="O72" s="67"/>
      <c r="P72" s="67"/>
      <c r="Q72" s="67"/>
      <c r="R72" s="67"/>
      <c r="S72" s="67"/>
      <c r="T72" s="57">
        <f t="shared" si="26"/>
        <v>0</v>
      </c>
      <c r="U72" s="57">
        <f t="shared" si="27"/>
        <v>0</v>
      </c>
      <c r="V72" s="58">
        <f t="shared" si="28"/>
        <v>0</v>
      </c>
      <c r="W72" s="58">
        <f t="shared" si="29"/>
        <v>0</v>
      </c>
      <c r="X72" s="58">
        <f t="shared" si="30"/>
        <v>0</v>
      </c>
      <c r="Y72" s="89">
        <f t="shared" si="12"/>
        <v>121</v>
      </c>
      <c r="Z72" s="90">
        <f>IF($F72&gt;'Wage Ceilings '!$C$7+SUMIF('Wage Ceilings '!$B$8:'Wage Ceilings '!$B$11,"&lt;="&amp;$F$15,'Wage Ceilings '!$D$8:'Wage Ceilings '!$D$11),'Wage Ceilings '!$C$7+SUMIF('Wage Ceilings '!$B$8:'Wage Ceilings '!$B$11,"&lt;="&amp;$F$15,'Wage Ceilings '!$D$8:'Wage Ceilings '!$D$11),$F72)</f>
        <v>0</v>
      </c>
      <c r="AA72" s="91" cm="1">
        <f t="array" ref="AA72">INDEX(Appendix!$G$4:$J$8,_xlfn.IFS(Y72&lt;55,1,Y72&lt;60,2,Y72&lt;65,3,Y72&lt;70,4,TRUE,5),MATCH(YEAR($F$15),Appendix!$G$3:$L$3,0))</f>
        <v>0</v>
      </c>
      <c r="AB72" s="92">
        <f t="shared" si="0"/>
        <v>0</v>
      </c>
      <c r="AC72" s="89">
        <f t="shared" si="13"/>
        <v>122</v>
      </c>
      <c r="AD72" s="90">
        <f>IF($G72&gt;'Wage Ceilings '!$C$7+SUMIF('Wage Ceilings '!$B$8:'Wage Ceilings '!$B$11,"&lt;="&amp;$G$15,'Wage Ceilings '!$D$8:'Wage Ceilings '!$D$11),'Wage Ceilings '!$C$7+SUMIF('Wage Ceilings '!$B$8:'Wage Ceilings '!$B$11,"&lt;="&amp;$G$15,'Wage Ceilings '!$D$8:'Wage Ceilings '!$D$11),$G72)</f>
        <v>0</v>
      </c>
      <c r="AE72" s="91" cm="1">
        <f t="array" ref="AE72">INDEX(Appendix!$G$4:$J$8,_xlfn.IFS(AC72&lt;55,1,AC72&lt;60,2,AC72&lt;65,3,AC72&lt;70,4,TRUE,5),MATCH(YEAR($F$15),Appendix!$G$3:$L$3,0))</f>
        <v>0</v>
      </c>
      <c r="AF72" s="92">
        <f t="shared" si="1"/>
        <v>0</v>
      </c>
      <c r="AG72" s="89">
        <f t="shared" si="14"/>
        <v>122</v>
      </c>
      <c r="AH72" s="90">
        <f>IF($H72&gt;'Wage Ceilings '!$C$7+SUMIF('Wage Ceilings '!$B$8:'Wage Ceilings '!$B$11,"&lt;="&amp;$H$15,'Wage Ceilings '!$D$8:'Wage Ceilings '!$D$11),'Wage Ceilings '!$C$7+SUMIF('Wage Ceilings '!$B$8:'Wage Ceilings '!$B$11,"&lt;="&amp;$H$15,'Wage Ceilings '!$D$8:'Wage Ceilings '!$D$11),$H72)</f>
        <v>0</v>
      </c>
      <c r="AI72" s="91" cm="1">
        <f t="array" ref="AI72">INDEX(Appendix!$G$4:$J$8,_xlfn.IFS(AG72&lt;55,1,AG72&lt;60,2,AG72&lt;65,3,AG72&lt;70,4,TRUE,5),MATCH(YEAR($F$15),Appendix!$G$3:$L$3,0))</f>
        <v>0</v>
      </c>
      <c r="AJ72" s="92">
        <f t="shared" si="2"/>
        <v>0</v>
      </c>
      <c r="AK72" s="89">
        <f t="shared" si="15"/>
        <v>122</v>
      </c>
      <c r="AL72" s="90">
        <f>IF($I72&gt;'Wage Ceilings '!$C$7+SUMIF('Wage Ceilings '!$B$8:'Wage Ceilings '!$B$11,"&lt;="&amp;$I$15,'Wage Ceilings '!$D$8:'Wage Ceilings '!$D$11),'Wage Ceilings '!$C$7+SUMIF('Wage Ceilings '!$B$8:'Wage Ceilings '!$B$11,"&lt;="&amp;$I$15,'Wage Ceilings '!$D$8:'Wage Ceilings '!$D$11),$I72)</f>
        <v>0</v>
      </c>
      <c r="AM72" s="91" cm="1">
        <f t="array" ref="AM72">INDEX(Appendix!$G$4:$J$8,_xlfn.IFS(AK72&lt;55,1,AK72&lt;60,2,AK72&lt;65,3,AK72&lt;70,4,TRUE,5),MATCH(YEAR($F$15),Appendix!$G$3:$L$3,0))</f>
        <v>0</v>
      </c>
      <c r="AN72" s="92">
        <f t="shared" si="3"/>
        <v>0</v>
      </c>
      <c r="AO72" s="89">
        <f t="shared" si="16"/>
        <v>122</v>
      </c>
      <c r="AP72" s="90">
        <f>IF($J72&gt;'Wage Ceilings '!$C$7+SUMIF('Wage Ceilings '!$B$8:'Wage Ceilings '!$B$11,"&lt;="&amp;$J$15,'Wage Ceilings '!$D$8:'Wage Ceilings '!$D$11),'Wage Ceilings '!$C$7+SUMIF('Wage Ceilings '!$B$8:'Wage Ceilings '!$B$11,"&lt;="&amp;$J$15,'Wage Ceilings '!$D$8:'Wage Ceilings '!$D$11),$J72)</f>
        <v>0</v>
      </c>
      <c r="AQ72" s="91" cm="1">
        <f t="array" ref="AQ72">INDEX(Appendix!$G$4:$J$8,_xlfn.IFS(AO72&lt;55,1,AO72&lt;60,2,AO72&lt;65,3,AO72&lt;70,4,TRUE,5),MATCH(YEAR($F$15),Appendix!$G$3:$L$3,0))</f>
        <v>0</v>
      </c>
      <c r="AR72" s="92">
        <f t="shared" si="4"/>
        <v>0</v>
      </c>
      <c r="AS72" s="89">
        <f t="shared" si="31"/>
        <v>122</v>
      </c>
      <c r="AT72" s="90">
        <f>IF($K72&gt;'Wage Ceilings '!$C$7+SUMIF('Wage Ceilings '!$B$8:'Wage Ceilings '!$B$11,"&lt;="&amp;$K$15,'Wage Ceilings '!$D$8:'Wage Ceilings '!$D$11),'Wage Ceilings '!$C$7+SUMIF('Wage Ceilings '!$B$8:'Wage Ceilings '!$B$11,"&lt;="&amp;$K$15,'Wage Ceilings '!$D$8:'Wage Ceilings '!$D$11),$K72)</f>
        <v>0</v>
      </c>
      <c r="AU72" s="91" cm="1">
        <f t="array" ref="AU72">INDEX(Appendix!$G$4:$J$8,_xlfn.IFS(AS72&lt;55,1,AS72&lt;60,2,AS72&lt;65,3,AS72&lt;70,4,TRUE,5),MATCH(YEAR($F$15),Appendix!$G$3:$L$3,0))</f>
        <v>0</v>
      </c>
      <c r="AV72" s="92">
        <f t="shared" si="5"/>
        <v>0</v>
      </c>
      <c r="AW72" s="89" t="str">
        <f t="shared" si="17"/>
        <v>NA</v>
      </c>
      <c r="AX72" s="92">
        <f>IF(L72&gt;=('Wage Ceilings '!$C$3-SUM(Z72,AD72,AH72,AL72,AP72,AT72,BB72,BF72,BJ72,BN72,BR72,BV72)),('Wage Ceilings '!$C$3-SUM(Z72,AD72,AH72,AL72,AP72,AT72,BB72,BF72,BJ72,BN72,BR72,BV72)),L72)</f>
        <v>0</v>
      </c>
      <c r="AY72" s="91" cm="1">
        <f t="array" ref="AY72">INDEX(Appendix!$G$4:$J$8,_xlfn.IFS(AW72&lt;55,1,AW72&lt;60,2,AW72&lt;65,3,AW72&lt;70,4,TRUE,5),MATCH(YEAR($F$15),Appendix!$G$3:$L$3,0))</f>
        <v>0</v>
      </c>
      <c r="AZ72" s="92">
        <f t="shared" si="6"/>
        <v>0</v>
      </c>
      <c r="BA72" s="89">
        <f t="shared" si="18"/>
        <v>122</v>
      </c>
      <c r="BB72" s="90">
        <f>IF($M72&gt;'Wage Ceilings '!$C$7+SUMIF('Wage Ceilings '!$B$8:'Wage Ceilings '!$B$11,"&lt;="&amp;$M$15,'Wage Ceilings '!$D$8:'Wage Ceilings '!$D$11),'Wage Ceilings '!$C$7+SUMIF('Wage Ceilings '!$B$8:'Wage Ceilings '!$B$11,"&lt;="&amp;$M$15,'Wage Ceilings '!$D$8:'Wage Ceilings '!$D$11),$M72)</f>
        <v>0</v>
      </c>
      <c r="BC72" s="91" cm="1">
        <f t="array" ref="BC72">INDEX(Appendix!$G$4:$J$8,_xlfn.IFS(BA72&lt;55,1,BA72&lt;60,2,BA72&lt;65,3,BA72&lt;70,4,TRUE,5),MATCH(YEAR($F$15),Appendix!$G$3:$L$3,0))</f>
        <v>0</v>
      </c>
      <c r="BD72" s="92">
        <f t="shared" si="19"/>
        <v>0</v>
      </c>
      <c r="BE72" s="89">
        <f t="shared" si="20"/>
        <v>122</v>
      </c>
      <c r="BF72" s="90">
        <f>IF($N72&gt;'Wage Ceilings '!$C$7+SUMIF('Wage Ceilings '!$B$8:'Wage Ceilings '!$B$11,"&lt;="&amp;$N$15,'Wage Ceilings '!$D$8:'Wage Ceilings '!$D$11),'Wage Ceilings '!$C$7+SUMIF('Wage Ceilings '!$B$8:'Wage Ceilings '!$B$11,"&lt;="&amp;$N$15,'Wage Ceilings '!$D$8:'Wage Ceilings '!$D$11),$N72)</f>
        <v>0</v>
      </c>
      <c r="BG72" s="91" cm="1">
        <f t="array" ref="BG72">INDEX(Appendix!$G$4:$J$8,_xlfn.IFS(BE72&lt;55,1,BE72&lt;60,2,BE72&lt;65,3,BE72&lt;70,4,TRUE,5),MATCH(YEAR($F$15),Appendix!$G$3:$L$3,0))</f>
        <v>0</v>
      </c>
      <c r="BH72" s="92">
        <f t="shared" si="7"/>
        <v>0</v>
      </c>
      <c r="BI72" s="89">
        <f t="shared" si="21"/>
        <v>122</v>
      </c>
      <c r="BJ72" s="90">
        <f>IF($O72&gt;'Wage Ceilings '!$C$7+SUMIF('Wage Ceilings '!$B$8:'Wage Ceilings '!$B$11,"&lt;="&amp;$O$15,'Wage Ceilings '!$D$8:'Wage Ceilings '!$D$11),'Wage Ceilings '!$C$7+SUMIF('Wage Ceilings '!$B$8:'Wage Ceilings '!$B$11,"&lt;="&amp;$O$15,'Wage Ceilings '!$D$8:'Wage Ceilings '!$D$11),$O72)</f>
        <v>0</v>
      </c>
      <c r="BK72" s="91" cm="1">
        <f t="array" ref="BK72">INDEX(Appendix!$G$4:$J$8,_xlfn.IFS(BI72&lt;55,1,BI72&lt;60,2,BI72&lt;65,3,BI72&lt;70,4,TRUE,5),MATCH(YEAR($F$15),Appendix!$G$3:$L$3,0))</f>
        <v>0</v>
      </c>
      <c r="BL72" s="92">
        <f t="shared" si="8"/>
        <v>0</v>
      </c>
      <c r="BM72" s="89">
        <f t="shared" si="22"/>
        <v>122</v>
      </c>
      <c r="BN72" s="90">
        <f>IF($P72&gt;'Wage Ceilings '!$C$7+SUMIF('Wage Ceilings '!$B$8:'Wage Ceilings '!$B$11,"&lt;="&amp;$P$15,'Wage Ceilings '!$D$8:'Wage Ceilings '!$D$11),'Wage Ceilings '!$C$7+SUMIF('Wage Ceilings '!$B$8:'Wage Ceilings '!$B$11,"&lt;="&amp;$P$15,'Wage Ceilings '!$D$8:'Wage Ceilings '!$D$11),$P72)</f>
        <v>0</v>
      </c>
      <c r="BO72" s="91" cm="1">
        <f t="array" ref="BO72">INDEX(Appendix!$G$4:$J$8,_xlfn.IFS(BM72&lt;55,1,BM72&lt;60,2,BM72&lt;65,3,BM72&lt;70,4,TRUE,5),MATCH(YEAR($F$15),Appendix!$G$3:$L$3,0))</f>
        <v>0</v>
      </c>
      <c r="BP72" s="92">
        <f t="shared" si="9"/>
        <v>0</v>
      </c>
      <c r="BQ72" s="89">
        <f t="shared" si="23"/>
        <v>122</v>
      </c>
      <c r="BR72" s="90">
        <f>IF($Q72&gt;'Wage Ceilings '!$C$7+SUMIF('Wage Ceilings '!$B$8:'Wage Ceilings '!$B$11,"&lt;="&amp;$Q$15,'Wage Ceilings '!$D$8:'Wage Ceilings '!$D$11),'Wage Ceilings '!$C$7+SUMIF('Wage Ceilings '!$B$8:'Wage Ceilings '!$B$11,"&lt;="&amp;$Q$15,'Wage Ceilings '!$D$8:'Wage Ceilings '!$D$11),$Q72)</f>
        <v>0</v>
      </c>
      <c r="BS72" s="91" cm="1">
        <f t="array" ref="BS72">INDEX(Appendix!$G$4:$J$8,_xlfn.IFS(BQ72&lt;55,1,BQ72&lt;60,2,BQ72&lt;65,3,BQ72&lt;70,4,TRUE,5),MATCH(YEAR($F$15),Appendix!$G$3:$L$3,0))</f>
        <v>0</v>
      </c>
      <c r="BT72" s="92">
        <f t="shared" si="10"/>
        <v>0</v>
      </c>
      <c r="BU72" s="89">
        <f t="shared" si="24"/>
        <v>122</v>
      </c>
      <c r="BV72" s="90">
        <f>IF($R72&gt;'Wage Ceilings '!$C$7+SUMIF('Wage Ceilings '!$B$8:'Wage Ceilings '!$B$11,"&lt;="&amp;$R$15,'Wage Ceilings '!$D$8:'Wage Ceilings '!$D$11),'Wage Ceilings '!$C$7+SUMIF('Wage Ceilings '!$B$8:'Wage Ceilings '!$B$11,"&lt;="&amp;$R$15,'Wage Ceilings '!$D$8:'Wage Ceilings '!$D$11),$R72)</f>
        <v>0</v>
      </c>
      <c r="BW72" s="91" cm="1">
        <f t="array" ref="BW72">INDEX(Appendix!$G$4:$J$8,_xlfn.IFS(BU72&lt;55,1,BU72&lt;60,2,BU72&lt;65,3,BU72&lt;70,4,TRUE,5),MATCH(YEAR($F$15),Appendix!$G$3:$L$3,0))</f>
        <v>0</v>
      </c>
      <c r="BX72" s="92">
        <f t="shared" si="11"/>
        <v>0</v>
      </c>
      <c r="BY72" s="89" t="str">
        <f t="shared" si="25"/>
        <v>NA</v>
      </c>
      <c r="BZ72" s="92">
        <f>IF(S72&gt;=('Wage Ceilings '!$C$3-SUM(Z72,AD72,AH72,AL72,AP72,AX72,AT72,BB72,BF72,BJ72,BN72,BR72,BV72)),('Wage Ceilings '!$C$3-SUM(Z72,AD72,AH72,AL72,AP72,AX72,AT72,BB72,BF72,BJ72,BN72,BR72,BV72)),S72)</f>
        <v>0</v>
      </c>
      <c r="CA72" s="91" cm="1">
        <f t="array" ref="CA72">INDEX(Appendix!$G$4:$J$8,_xlfn.IFS(BY72&lt;55,1,BY72&lt;60,2,BY72&lt;65,3,BY72&lt;70,4,TRUE,5),MATCH(YEAR($F$15),Appendix!$G$3:$L$3,0))</f>
        <v>0</v>
      </c>
      <c r="CB72" s="92">
        <f t="shared" si="32"/>
        <v>0</v>
      </c>
      <c r="CC72" s="99"/>
    </row>
    <row r="73" spans="1:81" x14ac:dyDescent="0.2">
      <c r="A73" s="64" t="s">
        <v>123</v>
      </c>
      <c r="B73" s="65"/>
      <c r="C73" s="65"/>
      <c r="D73" s="66"/>
      <c r="E73" s="66"/>
      <c r="F73" s="67"/>
      <c r="G73" s="67"/>
      <c r="H73" s="67"/>
      <c r="I73" s="67"/>
      <c r="J73" s="67"/>
      <c r="K73" s="67"/>
      <c r="L73" s="67"/>
      <c r="M73" s="67"/>
      <c r="N73" s="67"/>
      <c r="O73" s="67"/>
      <c r="P73" s="67"/>
      <c r="Q73" s="67"/>
      <c r="R73" s="67"/>
      <c r="S73" s="67"/>
      <c r="T73" s="57">
        <f t="shared" si="26"/>
        <v>0</v>
      </c>
      <c r="U73" s="57">
        <f t="shared" si="27"/>
        <v>0</v>
      </c>
      <c r="V73" s="58">
        <f t="shared" si="28"/>
        <v>0</v>
      </c>
      <c r="W73" s="58">
        <f t="shared" si="29"/>
        <v>0</v>
      </c>
      <c r="X73" s="58">
        <f t="shared" si="30"/>
        <v>0</v>
      </c>
      <c r="Y73" s="89">
        <f t="shared" si="12"/>
        <v>121</v>
      </c>
      <c r="Z73" s="90">
        <f>IF($F73&gt;'Wage Ceilings '!$C$7+SUMIF('Wage Ceilings '!$B$8:'Wage Ceilings '!$B$11,"&lt;="&amp;$F$15,'Wage Ceilings '!$D$8:'Wage Ceilings '!$D$11),'Wage Ceilings '!$C$7+SUMIF('Wage Ceilings '!$B$8:'Wage Ceilings '!$B$11,"&lt;="&amp;$F$15,'Wage Ceilings '!$D$8:'Wage Ceilings '!$D$11),$F73)</f>
        <v>0</v>
      </c>
      <c r="AA73" s="91" cm="1">
        <f t="array" ref="AA73">INDEX(Appendix!$G$4:$J$8,_xlfn.IFS(Y73&lt;55,1,Y73&lt;60,2,Y73&lt;65,3,Y73&lt;70,4,TRUE,5),MATCH(YEAR($F$15),Appendix!$G$3:$L$3,0))</f>
        <v>0</v>
      </c>
      <c r="AB73" s="92">
        <f t="shared" si="0"/>
        <v>0</v>
      </c>
      <c r="AC73" s="89">
        <f t="shared" si="13"/>
        <v>122</v>
      </c>
      <c r="AD73" s="90">
        <f>IF($G73&gt;'Wage Ceilings '!$C$7+SUMIF('Wage Ceilings '!$B$8:'Wage Ceilings '!$B$11,"&lt;="&amp;$G$15,'Wage Ceilings '!$D$8:'Wage Ceilings '!$D$11),'Wage Ceilings '!$C$7+SUMIF('Wage Ceilings '!$B$8:'Wage Ceilings '!$B$11,"&lt;="&amp;$G$15,'Wage Ceilings '!$D$8:'Wage Ceilings '!$D$11),$G73)</f>
        <v>0</v>
      </c>
      <c r="AE73" s="91" cm="1">
        <f t="array" ref="AE73">INDEX(Appendix!$G$4:$J$8,_xlfn.IFS(AC73&lt;55,1,AC73&lt;60,2,AC73&lt;65,3,AC73&lt;70,4,TRUE,5),MATCH(YEAR($F$15),Appendix!$G$3:$L$3,0))</f>
        <v>0</v>
      </c>
      <c r="AF73" s="92">
        <f t="shared" si="1"/>
        <v>0</v>
      </c>
      <c r="AG73" s="89">
        <f t="shared" si="14"/>
        <v>122</v>
      </c>
      <c r="AH73" s="90">
        <f>IF($H73&gt;'Wage Ceilings '!$C$7+SUMIF('Wage Ceilings '!$B$8:'Wage Ceilings '!$B$11,"&lt;="&amp;$H$15,'Wage Ceilings '!$D$8:'Wage Ceilings '!$D$11),'Wage Ceilings '!$C$7+SUMIF('Wage Ceilings '!$B$8:'Wage Ceilings '!$B$11,"&lt;="&amp;$H$15,'Wage Ceilings '!$D$8:'Wage Ceilings '!$D$11),$H73)</f>
        <v>0</v>
      </c>
      <c r="AI73" s="91" cm="1">
        <f t="array" ref="AI73">INDEX(Appendix!$G$4:$J$8,_xlfn.IFS(AG73&lt;55,1,AG73&lt;60,2,AG73&lt;65,3,AG73&lt;70,4,TRUE,5),MATCH(YEAR($F$15),Appendix!$G$3:$L$3,0))</f>
        <v>0</v>
      </c>
      <c r="AJ73" s="92">
        <f t="shared" si="2"/>
        <v>0</v>
      </c>
      <c r="AK73" s="89">
        <f t="shared" si="15"/>
        <v>122</v>
      </c>
      <c r="AL73" s="90">
        <f>IF($I73&gt;'Wage Ceilings '!$C$7+SUMIF('Wage Ceilings '!$B$8:'Wage Ceilings '!$B$11,"&lt;="&amp;$I$15,'Wage Ceilings '!$D$8:'Wage Ceilings '!$D$11),'Wage Ceilings '!$C$7+SUMIF('Wage Ceilings '!$B$8:'Wage Ceilings '!$B$11,"&lt;="&amp;$I$15,'Wage Ceilings '!$D$8:'Wage Ceilings '!$D$11),$I73)</f>
        <v>0</v>
      </c>
      <c r="AM73" s="91" cm="1">
        <f t="array" ref="AM73">INDEX(Appendix!$G$4:$J$8,_xlfn.IFS(AK73&lt;55,1,AK73&lt;60,2,AK73&lt;65,3,AK73&lt;70,4,TRUE,5),MATCH(YEAR($F$15),Appendix!$G$3:$L$3,0))</f>
        <v>0</v>
      </c>
      <c r="AN73" s="92">
        <f t="shared" si="3"/>
        <v>0</v>
      </c>
      <c r="AO73" s="89">
        <f t="shared" si="16"/>
        <v>122</v>
      </c>
      <c r="AP73" s="90">
        <f>IF($J73&gt;'Wage Ceilings '!$C$7+SUMIF('Wage Ceilings '!$B$8:'Wage Ceilings '!$B$11,"&lt;="&amp;$J$15,'Wage Ceilings '!$D$8:'Wage Ceilings '!$D$11),'Wage Ceilings '!$C$7+SUMIF('Wage Ceilings '!$B$8:'Wage Ceilings '!$B$11,"&lt;="&amp;$J$15,'Wage Ceilings '!$D$8:'Wage Ceilings '!$D$11),$J73)</f>
        <v>0</v>
      </c>
      <c r="AQ73" s="91" cm="1">
        <f t="array" ref="AQ73">INDEX(Appendix!$G$4:$J$8,_xlfn.IFS(AO73&lt;55,1,AO73&lt;60,2,AO73&lt;65,3,AO73&lt;70,4,TRUE,5),MATCH(YEAR($F$15),Appendix!$G$3:$L$3,0))</f>
        <v>0</v>
      </c>
      <c r="AR73" s="92">
        <f t="shared" si="4"/>
        <v>0</v>
      </c>
      <c r="AS73" s="89">
        <f t="shared" si="31"/>
        <v>122</v>
      </c>
      <c r="AT73" s="90">
        <f>IF($K73&gt;'Wage Ceilings '!$C$7+SUMIF('Wage Ceilings '!$B$8:'Wage Ceilings '!$B$11,"&lt;="&amp;$K$15,'Wage Ceilings '!$D$8:'Wage Ceilings '!$D$11),'Wage Ceilings '!$C$7+SUMIF('Wage Ceilings '!$B$8:'Wage Ceilings '!$B$11,"&lt;="&amp;$K$15,'Wage Ceilings '!$D$8:'Wage Ceilings '!$D$11),$K73)</f>
        <v>0</v>
      </c>
      <c r="AU73" s="91" cm="1">
        <f t="array" ref="AU73">INDEX(Appendix!$G$4:$J$8,_xlfn.IFS(AS73&lt;55,1,AS73&lt;60,2,AS73&lt;65,3,AS73&lt;70,4,TRUE,5),MATCH(YEAR($F$15),Appendix!$G$3:$L$3,0))</f>
        <v>0</v>
      </c>
      <c r="AV73" s="92">
        <f t="shared" si="5"/>
        <v>0</v>
      </c>
      <c r="AW73" s="89" t="str">
        <f t="shared" si="17"/>
        <v>NA</v>
      </c>
      <c r="AX73" s="92">
        <f>IF(L73&gt;=('Wage Ceilings '!$C$3-SUM(Z73,AD73,AH73,AL73,AP73,AT73,BB73,BF73,BJ73,BN73,BR73,BV73)),('Wage Ceilings '!$C$3-SUM(Z73,AD73,AH73,AL73,AP73,AT73,BB73,BF73,BJ73,BN73,BR73,BV73)),L73)</f>
        <v>0</v>
      </c>
      <c r="AY73" s="91" cm="1">
        <f t="array" ref="AY73">INDEX(Appendix!$G$4:$J$8,_xlfn.IFS(AW73&lt;55,1,AW73&lt;60,2,AW73&lt;65,3,AW73&lt;70,4,TRUE,5),MATCH(YEAR($F$15),Appendix!$G$3:$L$3,0))</f>
        <v>0</v>
      </c>
      <c r="AZ73" s="92">
        <f t="shared" si="6"/>
        <v>0</v>
      </c>
      <c r="BA73" s="89">
        <f t="shared" si="18"/>
        <v>122</v>
      </c>
      <c r="BB73" s="90">
        <f>IF($M73&gt;'Wage Ceilings '!$C$7+SUMIF('Wage Ceilings '!$B$8:'Wage Ceilings '!$B$11,"&lt;="&amp;$M$15,'Wage Ceilings '!$D$8:'Wage Ceilings '!$D$11),'Wage Ceilings '!$C$7+SUMIF('Wage Ceilings '!$B$8:'Wage Ceilings '!$B$11,"&lt;="&amp;$M$15,'Wage Ceilings '!$D$8:'Wage Ceilings '!$D$11),$M73)</f>
        <v>0</v>
      </c>
      <c r="BC73" s="91" cm="1">
        <f t="array" ref="BC73">INDEX(Appendix!$G$4:$J$8,_xlfn.IFS(BA73&lt;55,1,BA73&lt;60,2,BA73&lt;65,3,BA73&lt;70,4,TRUE,5),MATCH(YEAR($F$15),Appendix!$G$3:$L$3,0))</f>
        <v>0</v>
      </c>
      <c r="BD73" s="92">
        <f t="shared" si="19"/>
        <v>0</v>
      </c>
      <c r="BE73" s="89">
        <f t="shared" si="20"/>
        <v>122</v>
      </c>
      <c r="BF73" s="90">
        <f>IF($N73&gt;'Wage Ceilings '!$C$7+SUMIF('Wage Ceilings '!$B$8:'Wage Ceilings '!$B$11,"&lt;="&amp;$N$15,'Wage Ceilings '!$D$8:'Wage Ceilings '!$D$11),'Wage Ceilings '!$C$7+SUMIF('Wage Ceilings '!$B$8:'Wage Ceilings '!$B$11,"&lt;="&amp;$N$15,'Wage Ceilings '!$D$8:'Wage Ceilings '!$D$11),$N73)</f>
        <v>0</v>
      </c>
      <c r="BG73" s="91" cm="1">
        <f t="array" ref="BG73">INDEX(Appendix!$G$4:$J$8,_xlfn.IFS(BE73&lt;55,1,BE73&lt;60,2,BE73&lt;65,3,BE73&lt;70,4,TRUE,5),MATCH(YEAR($F$15),Appendix!$G$3:$L$3,0))</f>
        <v>0</v>
      </c>
      <c r="BH73" s="92">
        <f t="shared" si="7"/>
        <v>0</v>
      </c>
      <c r="BI73" s="89">
        <f t="shared" si="21"/>
        <v>122</v>
      </c>
      <c r="BJ73" s="90">
        <f>IF($O73&gt;'Wage Ceilings '!$C$7+SUMIF('Wage Ceilings '!$B$8:'Wage Ceilings '!$B$11,"&lt;="&amp;$O$15,'Wage Ceilings '!$D$8:'Wage Ceilings '!$D$11),'Wage Ceilings '!$C$7+SUMIF('Wage Ceilings '!$B$8:'Wage Ceilings '!$B$11,"&lt;="&amp;$O$15,'Wage Ceilings '!$D$8:'Wage Ceilings '!$D$11),$O73)</f>
        <v>0</v>
      </c>
      <c r="BK73" s="91" cm="1">
        <f t="array" ref="BK73">INDEX(Appendix!$G$4:$J$8,_xlfn.IFS(BI73&lt;55,1,BI73&lt;60,2,BI73&lt;65,3,BI73&lt;70,4,TRUE,5),MATCH(YEAR($F$15),Appendix!$G$3:$L$3,0))</f>
        <v>0</v>
      </c>
      <c r="BL73" s="92">
        <f t="shared" si="8"/>
        <v>0</v>
      </c>
      <c r="BM73" s="89">
        <f t="shared" si="22"/>
        <v>122</v>
      </c>
      <c r="BN73" s="90">
        <f>IF($P73&gt;'Wage Ceilings '!$C$7+SUMIF('Wage Ceilings '!$B$8:'Wage Ceilings '!$B$11,"&lt;="&amp;$P$15,'Wage Ceilings '!$D$8:'Wage Ceilings '!$D$11),'Wage Ceilings '!$C$7+SUMIF('Wage Ceilings '!$B$8:'Wage Ceilings '!$B$11,"&lt;="&amp;$P$15,'Wage Ceilings '!$D$8:'Wage Ceilings '!$D$11),$P73)</f>
        <v>0</v>
      </c>
      <c r="BO73" s="91" cm="1">
        <f t="array" ref="BO73">INDEX(Appendix!$G$4:$J$8,_xlfn.IFS(BM73&lt;55,1,BM73&lt;60,2,BM73&lt;65,3,BM73&lt;70,4,TRUE,5),MATCH(YEAR($F$15),Appendix!$G$3:$L$3,0))</f>
        <v>0</v>
      </c>
      <c r="BP73" s="92">
        <f t="shared" si="9"/>
        <v>0</v>
      </c>
      <c r="BQ73" s="89">
        <f t="shared" si="23"/>
        <v>122</v>
      </c>
      <c r="BR73" s="90">
        <f>IF($Q73&gt;'Wage Ceilings '!$C$7+SUMIF('Wage Ceilings '!$B$8:'Wage Ceilings '!$B$11,"&lt;="&amp;$Q$15,'Wage Ceilings '!$D$8:'Wage Ceilings '!$D$11),'Wage Ceilings '!$C$7+SUMIF('Wage Ceilings '!$B$8:'Wage Ceilings '!$B$11,"&lt;="&amp;$Q$15,'Wage Ceilings '!$D$8:'Wage Ceilings '!$D$11),$Q73)</f>
        <v>0</v>
      </c>
      <c r="BS73" s="91" cm="1">
        <f t="array" ref="BS73">INDEX(Appendix!$G$4:$J$8,_xlfn.IFS(BQ73&lt;55,1,BQ73&lt;60,2,BQ73&lt;65,3,BQ73&lt;70,4,TRUE,5),MATCH(YEAR($F$15),Appendix!$G$3:$L$3,0))</f>
        <v>0</v>
      </c>
      <c r="BT73" s="92">
        <f t="shared" si="10"/>
        <v>0</v>
      </c>
      <c r="BU73" s="89">
        <f t="shared" si="24"/>
        <v>122</v>
      </c>
      <c r="BV73" s="90">
        <f>IF($R73&gt;'Wage Ceilings '!$C$7+SUMIF('Wage Ceilings '!$B$8:'Wage Ceilings '!$B$11,"&lt;="&amp;$R$15,'Wage Ceilings '!$D$8:'Wage Ceilings '!$D$11),'Wage Ceilings '!$C$7+SUMIF('Wage Ceilings '!$B$8:'Wage Ceilings '!$B$11,"&lt;="&amp;$R$15,'Wage Ceilings '!$D$8:'Wage Ceilings '!$D$11),$R73)</f>
        <v>0</v>
      </c>
      <c r="BW73" s="91" cm="1">
        <f t="array" ref="BW73">INDEX(Appendix!$G$4:$J$8,_xlfn.IFS(BU73&lt;55,1,BU73&lt;60,2,BU73&lt;65,3,BU73&lt;70,4,TRUE,5),MATCH(YEAR($F$15),Appendix!$G$3:$L$3,0))</f>
        <v>0</v>
      </c>
      <c r="BX73" s="92">
        <f t="shared" si="11"/>
        <v>0</v>
      </c>
      <c r="BY73" s="89" t="str">
        <f t="shared" si="25"/>
        <v>NA</v>
      </c>
      <c r="BZ73" s="92">
        <f>IF(S73&gt;=('Wage Ceilings '!$C$3-SUM(Z73,AD73,AH73,AL73,AP73,AX73,AT73,BB73,BF73,BJ73,BN73,BR73,BV73)),('Wage Ceilings '!$C$3-SUM(Z73,AD73,AH73,AL73,AP73,AX73,AT73,BB73,BF73,BJ73,BN73,BR73,BV73)),S73)</f>
        <v>0</v>
      </c>
      <c r="CA73" s="91" cm="1">
        <f t="array" ref="CA73">INDEX(Appendix!$G$4:$J$8,_xlfn.IFS(BY73&lt;55,1,BY73&lt;60,2,BY73&lt;65,3,BY73&lt;70,4,TRUE,5),MATCH(YEAR($F$15),Appendix!$G$3:$L$3,0))</f>
        <v>0</v>
      </c>
      <c r="CB73" s="92">
        <f t="shared" si="32"/>
        <v>0</v>
      </c>
      <c r="CC73" s="99"/>
    </row>
    <row r="74" spans="1:81" x14ac:dyDescent="0.2">
      <c r="A74" s="64" t="s">
        <v>124</v>
      </c>
      <c r="B74" s="65"/>
      <c r="C74" s="65"/>
      <c r="D74" s="66"/>
      <c r="E74" s="66"/>
      <c r="F74" s="67"/>
      <c r="G74" s="67"/>
      <c r="H74" s="67"/>
      <c r="I74" s="67"/>
      <c r="J74" s="67"/>
      <c r="K74" s="67"/>
      <c r="L74" s="67"/>
      <c r="M74" s="67"/>
      <c r="N74" s="67"/>
      <c r="O74" s="67"/>
      <c r="P74" s="67"/>
      <c r="Q74" s="67"/>
      <c r="R74" s="67"/>
      <c r="S74" s="67"/>
      <c r="T74" s="57">
        <f t="shared" si="26"/>
        <v>0</v>
      </c>
      <c r="U74" s="57">
        <f t="shared" si="27"/>
        <v>0</v>
      </c>
      <c r="V74" s="58">
        <f t="shared" si="28"/>
        <v>0</v>
      </c>
      <c r="W74" s="58">
        <f t="shared" si="29"/>
        <v>0</v>
      </c>
      <c r="X74" s="58">
        <f t="shared" si="30"/>
        <v>0</v>
      </c>
      <c r="Y74" s="89">
        <f t="shared" si="12"/>
        <v>121</v>
      </c>
      <c r="Z74" s="90">
        <f>IF($F74&gt;'Wage Ceilings '!$C$7+SUMIF('Wage Ceilings '!$B$8:'Wage Ceilings '!$B$11,"&lt;="&amp;$F$15,'Wage Ceilings '!$D$8:'Wage Ceilings '!$D$11),'Wage Ceilings '!$C$7+SUMIF('Wage Ceilings '!$B$8:'Wage Ceilings '!$B$11,"&lt;="&amp;$F$15,'Wage Ceilings '!$D$8:'Wage Ceilings '!$D$11),$F74)</f>
        <v>0</v>
      </c>
      <c r="AA74" s="91" cm="1">
        <f t="array" ref="AA74">INDEX(Appendix!$G$4:$J$8,_xlfn.IFS(Y74&lt;55,1,Y74&lt;60,2,Y74&lt;65,3,Y74&lt;70,4,TRUE,5),MATCH(YEAR($F$15),Appendix!$G$3:$L$3,0))</f>
        <v>0</v>
      </c>
      <c r="AB74" s="92">
        <f t="shared" si="0"/>
        <v>0</v>
      </c>
      <c r="AC74" s="89">
        <f t="shared" si="13"/>
        <v>122</v>
      </c>
      <c r="AD74" s="90">
        <f>IF($G74&gt;'Wage Ceilings '!$C$7+SUMIF('Wage Ceilings '!$B$8:'Wage Ceilings '!$B$11,"&lt;="&amp;$G$15,'Wage Ceilings '!$D$8:'Wage Ceilings '!$D$11),'Wage Ceilings '!$C$7+SUMIF('Wage Ceilings '!$B$8:'Wage Ceilings '!$B$11,"&lt;="&amp;$G$15,'Wage Ceilings '!$D$8:'Wage Ceilings '!$D$11),$G74)</f>
        <v>0</v>
      </c>
      <c r="AE74" s="91" cm="1">
        <f t="array" ref="AE74">INDEX(Appendix!$G$4:$J$8,_xlfn.IFS(AC74&lt;55,1,AC74&lt;60,2,AC74&lt;65,3,AC74&lt;70,4,TRUE,5),MATCH(YEAR($F$15),Appendix!$G$3:$L$3,0))</f>
        <v>0</v>
      </c>
      <c r="AF74" s="92">
        <f t="shared" si="1"/>
        <v>0</v>
      </c>
      <c r="AG74" s="89">
        <f t="shared" si="14"/>
        <v>122</v>
      </c>
      <c r="AH74" s="90">
        <f>IF($H74&gt;'Wage Ceilings '!$C$7+SUMIF('Wage Ceilings '!$B$8:'Wage Ceilings '!$B$11,"&lt;="&amp;$H$15,'Wage Ceilings '!$D$8:'Wage Ceilings '!$D$11),'Wage Ceilings '!$C$7+SUMIF('Wage Ceilings '!$B$8:'Wage Ceilings '!$B$11,"&lt;="&amp;$H$15,'Wage Ceilings '!$D$8:'Wage Ceilings '!$D$11),$H74)</f>
        <v>0</v>
      </c>
      <c r="AI74" s="91" cm="1">
        <f t="array" ref="AI74">INDEX(Appendix!$G$4:$J$8,_xlfn.IFS(AG74&lt;55,1,AG74&lt;60,2,AG74&lt;65,3,AG74&lt;70,4,TRUE,5),MATCH(YEAR($F$15),Appendix!$G$3:$L$3,0))</f>
        <v>0</v>
      </c>
      <c r="AJ74" s="92">
        <f t="shared" si="2"/>
        <v>0</v>
      </c>
      <c r="AK74" s="89">
        <f t="shared" si="15"/>
        <v>122</v>
      </c>
      <c r="AL74" s="90">
        <f>IF($I74&gt;'Wage Ceilings '!$C$7+SUMIF('Wage Ceilings '!$B$8:'Wage Ceilings '!$B$11,"&lt;="&amp;$I$15,'Wage Ceilings '!$D$8:'Wage Ceilings '!$D$11),'Wage Ceilings '!$C$7+SUMIF('Wage Ceilings '!$B$8:'Wage Ceilings '!$B$11,"&lt;="&amp;$I$15,'Wage Ceilings '!$D$8:'Wage Ceilings '!$D$11),$I74)</f>
        <v>0</v>
      </c>
      <c r="AM74" s="91" cm="1">
        <f t="array" ref="AM74">INDEX(Appendix!$G$4:$J$8,_xlfn.IFS(AK74&lt;55,1,AK74&lt;60,2,AK74&lt;65,3,AK74&lt;70,4,TRUE,5),MATCH(YEAR($F$15),Appendix!$G$3:$L$3,0))</f>
        <v>0</v>
      </c>
      <c r="AN74" s="92">
        <f t="shared" si="3"/>
        <v>0</v>
      </c>
      <c r="AO74" s="89">
        <f t="shared" si="16"/>
        <v>122</v>
      </c>
      <c r="AP74" s="90">
        <f>IF($J74&gt;'Wage Ceilings '!$C$7+SUMIF('Wage Ceilings '!$B$8:'Wage Ceilings '!$B$11,"&lt;="&amp;$J$15,'Wage Ceilings '!$D$8:'Wage Ceilings '!$D$11),'Wage Ceilings '!$C$7+SUMIF('Wage Ceilings '!$B$8:'Wage Ceilings '!$B$11,"&lt;="&amp;$J$15,'Wage Ceilings '!$D$8:'Wage Ceilings '!$D$11),$J74)</f>
        <v>0</v>
      </c>
      <c r="AQ74" s="91" cm="1">
        <f t="array" ref="AQ74">INDEX(Appendix!$G$4:$J$8,_xlfn.IFS(AO74&lt;55,1,AO74&lt;60,2,AO74&lt;65,3,AO74&lt;70,4,TRUE,5),MATCH(YEAR($F$15),Appendix!$G$3:$L$3,0))</f>
        <v>0</v>
      </c>
      <c r="AR74" s="92">
        <f t="shared" si="4"/>
        <v>0</v>
      </c>
      <c r="AS74" s="89">
        <f t="shared" si="31"/>
        <v>122</v>
      </c>
      <c r="AT74" s="90">
        <f>IF($K74&gt;'Wage Ceilings '!$C$7+SUMIF('Wage Ceilings '!$B$8:'Wage Ceilings '!$B$11,"&lt;="&amp;$K$15,'Wage Ceilings '!$D$8:'Wage Ceilings '!$D$11),'Wage Ceilings '!$C$7+SUMIF('Wage Ceilings '!$B$8:'Wage Ceilings '!$B$11,"&lt;="&amp;$K$15,'Wage Ceilings '!$D$8:'Wage Ceilings '!$D$11),$K74)</f>
        <v>0</v>
      </c>
      <c r="AU74" s="91" cm="1">
        <f t="array" ref="AU74">INDEX(Appendix!$G$4:$J$8,_xlfn.IFS(AS74&lt;55,1,AS74&lt;60,2,AS74&lt;65,3,AS74&lt;70,4,TRUE,5),MATCH(YEAR($F$15),Appendix!$G$3:$L$3,0))</f>
        <v>0</v>
      </c>
      <c r="AV74" s="92">
        <f t="shared" si="5"/>
        <v>0</v>
      </c>
      <c r="AW74" s="89" t="str">
        <f t="shared" si="17"/>
        <v>NA</v>
      </c>
      <c r="AX74" s="92">
        <f>IF(L74&gt;=('Wage Ceilings '!$C$3-SUM(Z74,AD74,AH74,AL74,AP74,AT74,BB74,BF74,BJ74,BN74,BR74,BV74)),('Wage Ceilings '!$C$3-SUM(Z74,AD74,AH74,AL74,AP74,AT74,BB74,BF74,BJ74,BN74,BR74,BV74)),L74)</f>
        <v>0</v>
      </c>
      <c r="AY74" s="91" cm="1">
        <f t="array" ref="AY74">INDEX(Appendix!$G$4:$J$8,_xlfn.IFS(AW74&lt;55,1,AW74&lt;60,2,AW74&lt;65,3,AW74&lt;70,4,TRUE,5),MATCH(YEAR($F$15),Appendix!$G$3:$L$3,0))</f>
        <v>0</v>
      </c>
      <c r="AZ74" s="92">
        <f t="shared" si="6"/>
        <v>0</v>
      </c>
      <c r="BA74" s="89">
        <f t="shared" si="18"/>
        <v>122</v>
      </c>
      <c r="BB74" s="90">
        <f>IF($M74&gt;'Wage Ceilings '!$C$7+SUMIF('Wage Ceilings '!$B$8:'Wage Ceilings '!$B$11,"&lt;="&amp;$M$15,'Wage Ceilings '!$D$8:'Wage Ceilings '!$D$11),'Wage Ceilings '!$C$7+SUMIF('Wage Ceilings '!$B$8:'Wage Ceilings '!$B$11,"&lt;="&amp;$M$15,'Wage Ceilings '!$D$8:'Wage Ceilings '!$D$11),$M74)</f>
        <v>0</v>
      </c>
      <c r="BC74" s="91" cm="1">
        <f t="array" ref="BC74">INDEX(Appendix!$G$4:$J$8,_xlfn.IFS(BA74&lt;55,1,BA74&lt;60,2,BA74&lt;65,3,BA74&lt;70,4,TRUE,5),MATCH(YEAR($F$15),Appendix!$G$3:$L$3,0))</f>
        <v>0</v>
      </c>
      <c r="BD74" s="92">
        <f t="shared" si="19"/>
        <v>0</v>
      </c>
      <c r="BE74" s="89">
        <f t="shared" si="20"/>
        <v>122</v>
      </c>
      <c r="BF74" s="90">
        <f>IF($N74&gt;'Wage Ceilings '!$C$7+SUMIF('Wage Ceilings '!$B$8:'Wage Ceilings '!$B$11,"&lt;="&amp;$N$15,'Wage Ceilings '!$D$8:'Wage Ceilings '!$D$11),'Wage Ceilings '!$C$7+SUMIF('Wage Ceilings '!$B$8:'Wage Ceilings '!$B$11,"&lt;="&amp;$N$15,'Wage Ceilings '!$D$8:'Wage Ceilings '!$D$11),$N74)</f>
        <v>0</v>
      </c>
      <c r="BG74" s="91" cm="1">
        <f t="array" ref="BG74">INDEX(Appendix!$G$4:$J$8,_xlfn.IFS(BE74&lt;55,1,BE74&lt;60,2,BE74&lt;65,3,BE74&lt;70,4,TRUE,5),MATCH(YEAR($F$15),Appendix!$G$3:$L$3,0))</f>
        <v>0</v>
      </c>
      <c r="BH74" s="92">
        <f t="shared" si="7"/>
        <v>0</v>
      </c>
      <c r="BI74" s="89">
        <f t="shared" si="21"/>
        <v>122</v>
      </c>
      <c r="BJ74" s="90">
        <f>IF($O74&gt;'Wage Ceilings '!$C$7+SUMIF('Wage Ceilings '!$B$8:'Wage Ceilings '!$B$11,"&lt;="&amp;$O$15,'Wage Ceilings '!$D$8:'Wage Ceilings '!$D$11),'Wage Ceilings '!$C$7+SUMIF('Wage Ceilings '!$B$8:'Wage Ceilings '!$B$11,"&lt;="&amp;$O$15,'Wage Ceilings '!$D$8:'Wage Ceilings '!$D$11),$O74)</f>
        <v>0</v>
      </c>
      <c r="BK74" s="91" cm="1">
        <f t="array" ref="BK74">INDEX(Appendix!$G$4:$J$8,_xlfn.IFS(BI74&lt;55,1,BI74&lt;60,2,BI74&lt;65,3,BI74&lt;70,4,TRUE,5),MATCH(YEAR($F$15),Appendix!$G$3:$L$3,0))</f>
        <v>0</v>
      </c>
      <c r="BL74" s="92">
        <f t="shared" si="8"/>
        <v>0</v>
      </c>
      <c r="BM74" s="89">
        <f t="shared" si="22"/>
        <v>122</v>
      </c>
      <c r="BN74" s="90">
        <f>IF($P74&gt;'Wage Ceilings '!$C$7+SUMIF('Wage Ceilings '!$B$8:'Wage Ceilings '!$B$11,"&lt;="&amp;$P$15,'Wage Ceilings '!$D$8:'Wage Ceilings '!$D$11),'Wage Ceilings '!$C$7+SUMIF('Wage Ceilings '!$B$8:'Wage Ceilings '!$B$11,"&lt;="&amp;$P$15,'Wage Ceilings '!$D$8:'Wage Ceilings '!$D$11),$P74)</f>
        <v>0</v>
      </c>
      <c r="BO74" s="91" cm="1">
        <f t="array" ref="BO74">INDEX(Appendix!$G$4:$J$8,_xlfn.IFS(BM74&lt;55,1,BM74&lt;60,2,BM74&lt;65,3,BM74&lt;70,4,TRUE,5),MATCH(YEAR($F$15),Appendix!$G$3:$L$3,0))</f>
        <v>0</v>
      </c>
      <c r="BP74" s="92">
        <f t="shared" si="9"/>
        <v>0</v>
      </c>
      <c r="BQ74" s="89">
        <f t="shared" si="23"/>
        <v>122</v>
      </c>
      <c r="BR74" s="90">
        <f>IF($Q74&gt;'Wage Ceilings '!$C$7+SUMIF('Wage Ceilings '!$B$8:'Wage Ceilings '!$B$11,"&lt;="&amp;$Q$15,'Wage Ceilings '!$D$8:'Wage Ceilings '!$D$11),'Wage Ceilings '!$C$7+SUMIF('Wage Ceilings '!$B$8:'Wage Ceilings '!$B$11,"&lt;="&amp;$Q$15,'Wage Ceilings '!$D$8:'Wage Ceilings '!$D$11),$Q74)</f>
        <v>0</v>
      </c>
      <c r="BS74" s="91" cm="1">
        <f t="array" ref="BS74">INDEX(Appendix!$G$4:$J$8,_xlfn.IFS(BQ74&lt;55,1,BQ74&lt;60,2,BQ74&lt;65,3,BQ74&lt;70,4,TRUE,5),MATCH(YEAR($F$15),Appendix!$G$3:$L$3,0))</f>
        <v>0</v>
      </c>
      <c r="BT74" s="92">
        <f t="shared" si="10"/>
        <v>0</v>
      </c>
      <c r="BU74" s="89">
        <f t="shared" si="24"/>
        <v>122</v>
      </c>
      <c r="BV74" s="90">
        <f>IF($R74&gt;'Wage Ceilings '!$C$7+SUMIF('Wage Ceilings '!$B$8:'Wage Ceilings '!$B$11,"&lt;="&amp;$R$15,'Wage Ceilings '!$D$8:'Wage Ceilings '!$D$11),'Wage Ceilings '!$C$7+SUMIF('Wage Ceilings '!$B$8:'Wage Ceilings '!$B$11,"&lt;="&amp;$R$15,'Wage Ceilings '!$D$8:'Wage Ceilings '!$D$11),$R74)</f>
        <v>0</v>
      </c>
      <c r="BW74" s="91" cm="1">
        <f t="array" ref="BW74">INDEX(Appendix!$G$4:$J$8,_xlfn.IFS(BU74&lt;55,1,BU74&lt;60,2,BU74&lt;65,3,BU74&lt;70,4,TRUE,5),MATCH(YEAR($F$15),Appendix!$G$3:$L$3,0))</f>
        <v>0</v>
      </c>
      <c r="BX74" s="92">
        <f t="shared" si="11"/>
        <v>0</v>
      </c>
      <c r="BY74" s="89" t="str">
        <f t="shared" si="25"/>
        <v>NA</v>
      </c>
      <c r="BZ74" s="92">
        <f>IF(S74&gt;=('Wage Ceilings '!$C$3-SUM(Z74,AD74,AH74,AL74,AP74,AX74,AT74,BB74,BF74,BJ74,BN74,BR74,BV74)),('Wage Ceilings '!$C$3-SUM(Z74,AD74,AH74,AL74,AP74,AX74,AT74,BB74,BF74,BJ74,BN74,BR74,BV74)),S74)</f>
        <v>0</v>
      </c>
      <c r="CA74" s="91" cm="1">
        <f t="array" ref="CA74">INDEX(Appendix!$G$4:$J$8,_xlfn.IFS(BY74&lt;55,1,BY74&lt;60,2,BY74&lt;65,3,BY74&lt;70,4,TRUE,5),MATCH(YEAR($F$15),Appendix!$G$3:$L$3,0))</f>
        <v>0</v>
      </c>
      <c r="CB74" s="92">
        <f t="shared" si="32"/>
        <v>0</v>
      </c>
      <c r="CC74" s="99"/>
    </row>
    <row r="75" spans="1:81" x14ac:dyDescent="0.2">
      <c r="A75" s="64" t="s">
        <v>125</v>
      </c>
      <c r="B75" s="65"/>
      <c r="C75" s="65"/>
      <c r="D75" s="66"/>
      <c r="E75" s="66"/>
      <c r="F75" s="67"/>
      <c r="G75" s="67"/>
      <c r="H75" s="67"/>
      <c r="I75" s="67"/>
      <c r="J75" s="67"/>
      <c r="K75" s="67"/>
      <c r="L75" s="67"/>
      <c r="M75" s="67"/>
      <c r="N75" s="67"/>
      <c r="O75" s="67"/>
      <c r="P75" s="67"/>
      <c r="Q75" s="67"/>
      <c r="R75" s="67"/>
      <c r="S75" s="67"/>
      <c r="T75" s="57">
        <f t="shared" si="26"/>
        <v>0</v>
      </c>
      <c r="U75" s="57">
        <f t="shared" si="27"/>
        <v>0</v>
      </c>
      <c r="V75" s="58">
        <f t="shared" si="28"/>
        <v>0</v>
      </c>
      <c r="W75" s="58">
        <f t="shared" si="29"/>
        <v>0</v>
      </c>
      <c r="X75" s="58">
        <f t="shared" si="30"/>
        <v>0</v>
      </c>
      <c r="Y75" s="89">
        <f t="shared" si="12"/>
        <v>121</v>
      </c>
      <c r="Z75" s="90">
        <f>IF($F75&gt;'Wage Ceilings '!$C$7+SUMIF('Wage Ceilings '!$B$8:'Wage Ceilings '!$B$11,"&lt;="&amp;$F$15,'Wage Ceilings '!$D$8:'Wage Ceilings '!$D$11),'Wage Ceilings '!$C$7+SUMIF('Wage Ceilings '!$B$8:'Wage Ceilings '!$B$11,"&lt;="&amp;$F$15,'Wage Ceilings '!$D$8:'Wage Ceilings '!$D$11),$F75)</f>
        <v>0</v>
      </c>
      <c r="AA75" s="91" cm="1">
        <f t="array" ref="AA75">INDEX(Appendix!$G$4:$J$8,_xlfn.IFS(Y75&lt;55,1,Y75&lt;60,2,Y75&lt;65,3,Y75&lt;70,4,TRUE,5),MATCH(YEAR($F$15),Appendix!$G$3:$L$3,0))</f>
        <v>0</v>
      </c>
      <c r="AB75" s="92">
        <f t="shared" si="0"/>
        <v>0</v>
      </c>
      <c r="AC75" s="89">
        <f t="shared" si="13"/>
        <v>122</v>
      </c>
      <c r="AD75" s="90">
        <f>IF($G75&gt;'Wage Ceilings '!$C$7+SUMIF('Wage Ceilings '!$B$8:'Wage Ceilings '!$B$11,"&lt;="&amp;$G$15,'Wage Ceilings '!$D$8:'Wage Ceilings '!$D$11),'Wage Ceilings '!$C$7+SUMIF('Wage Ceilings '!$B$8:'Wage Ceilings '!$B$11,"&lt;="&amp;$G$15,'Wage Ceilings '!$D$8:'Wage Ceilings '!$D$11),$G75)</f>
        <v>0</v>
      </c>
      <c r="AE75" s="91" cm="1">
        <f t="array" ref="AE75">INDEX(Appendix!$G$4:$J$8,_xlfn.IFS(AC75&lt;55,1,AC75&lt;60,2,AC75&lt;65,3,AC75&lt;70,4,TRUE,5),MATCH(YEAR($F$15),Appendix!$G$3:$L$3,0))</f>
        <v>0</v>
      </c>
      <c r="AF75" s="92">
        <f t="shared" si="1"/>
        <v>0</v>
      </c>
      <c r="AG75" s="89">
        <f t="shared" si="14"/>
        <v>122</v>
      </c>
      <c r="AH75" s="90">
        <f>IF($H75&gt;'Wage Ceilings '!$C$7+SUMIF('Wage Ceilings '!$B$8:'Wage Ceilings '!$B$11,"&lt;="&amp;$H$15,'Wage Ceilings '!$D$8:'Wage Ceilings '!$D$11),'Wage Ceilings '!$C$7+SUMIF('Wage Ceilings '!$B$8:'Wage Ceilings '!$B$11,"&lt;="&amp;$H$15,'Wage Ceilings '!$D$8:'Wage Ceilings '!$D$11),$H75)</f>
        <v>0</v>
      </c>
      <c r="AI75" s="91" cm="1">
        <f t="array" ref="AI75">INDEX(Appendix!$G$4:$J$8,_xlfn.IFS(AG75&lt;55,1,AG75&lt;60,2,AG75&lt;65,3,AG75&lt;70,4,TRUE,5),MATCH(YEAR($F$15),Appendix!$G$3:$L$3,0))</f>
        <v>0</v>
      </c>
      <c r="AJ75" s="92">
        <f t="shared" si="2"/>
        <v>0</v>
      </c>
      <c r="AK75" s="89">
        <f t="shared" si="15"/>
        <v>122</v>
      </c>
      <c r="AL75" s="90">
        <f>IF($I75&gt;'Wage Ceilings '!$C$7+SUMIF('Wage Ceilings '!$B$8:'Wage Ceilings '!$B$11,"&lt;="&amp;$I$15,'Wage Ceilings '!$D$8:'Wage Ceilings '!$D$11),'Wage Ceilings '!$C$7+SUMIF('Wage Ceilings '!$B$8:'Wage Ceilings '!$B$11,"&lt;="&amp;$I$15,'Wage Ceilings '!$D$8:'Wage Ceilings '!$D$11),$I75)</f>
        <v>0</v>
      </c>
      <c r="AM75" s="91" cm="1">
        <f t="array" ref="AM75">INDEX(Appendix!$G$4:$J$8,_xlfn.IFS(AK75&lt;55,1,AK75&lt;60,2,AK75&lt;65,3,AK75&lt;70,4,TRUE,5),MATCH(YEAR($F$15),Appendix!$G$3:$L$3,0))</f>
        <v>0</v>
      </c>
      <c r="AN75" s="92">
        <f t="shared" si="3"/>
        <v>0</v>
      </c>
      <c r="AO75" s="89">
        <f t="shared" si="16"/>
        <v>122</v>
      </c>
      <c r="AP75" s="90">
        <f>IF($J75&gt;'Wage Ceilings '!$C$7+SUMIF('Wage Ceilings '!$B$8:'Wage Ceilings '!$B$11,"&lt;="&amp;$J$15,'Wage Ceilings '!$D$8:'Wage Ceilings '!$D$11),'Wage Ceilings '!$C$7+SUMIF('Wage Ceilings '!$B$8:'Wage Ceilings '!$B$11,"&lt;="&amp;$J$15,'Wage Ceilings '!$D$8:'Wage Ceilings '!$D$11),$J75)</f>
        <v>0</v>
      </c>
      <c r="AQ75" s="91" cm="1">
        <f t="array" ref="AQ75">INDEX(Appendix!$G$4:$J$8,_xlfn.IFS(AO75&lt;55,1,AO75&lt;60,2,AO75&lt;65,3,AO75&lt;70,4,TRUE,5),MATCH(YEAR($F$15),Appendix!$G$3:$L$3,0))</f>
        <v>0</v>
      </c>
      <c r="AR75" s="92">
        <f t="shared" si="4"/>
        <v>0</v>
      </c>
      <c r="AS75" s="89">
        <f t="shared" si="31"/>
        <v>122</v>
      </c>
      <c r="AT75" s="90">
        <f>IF($K75&gt;'Wage Ceilings '!$C$7+SUMIF('Wage Ceilings '!$B$8:'Wage Ceilings '!$B$11,"&lt;="&amp;$K$15,'Wage Ceilings '!$D$8:'Wage Ceilings '!$D$11),'Wage Ceilings '!$C$7+SUMIF('Wage Ceilings '!$B$8:'Wage Ceilings '!$B$11,"&lt;="&amp;$K$15,'Wage Ceilings '!$D$8:'Wage Ceilings '!$D$11),$K75)</f>
        <v>0</v>
      </c>
      <c r="AU75" s="91" cm="1">
        <f t="array" ref="AU75">INDEX(Appendix!$G$4:$J$8,_xlfn.IFS(AS75&lt;55,1,AS75&lt;60,2,AS75&lt;65,3,AS75&lt;70,4,TRUE,5),MATCH(YEAR($F$15),Appendix!$G$3:$L$3,0))</f>
        <v>0</v>
      </c>
      <c r="AV75" s="92">
        <f t="shared" si="5"/>
        <v>0</v>
      </c>
      <c r="AW75" s="89" t="str">
        <f t="shared" si="17"/>
        <v>NA</v>
      </c>
      <c r="AX75" s="92">
        <f>IF(L75&gt;=('Wage Ceilings '!$C$3-SUM(Z75,AD75,AH75,AL75,AP75,AT75,BB75,BF75,BJ75,BN75,BR75,BV75)),('Wage Ceilings '!$C$3-SUM(Z75,AD75,AH75,AL75,AP75,AT75,BB75,BF75,BJ75,BN75,BR75,BV75)),L75)</f>
        <v>0</v>
      </c>
      <c r="AY75" s="91" cm="1">
        <f t="array" ref="AY75">INDEX(Appendix!$G$4:$J$8,_xlfn.IFS(AW75&lt;55,1,AW75&lt;60,2,AW75&lt;65,3,AW75&lt;70,4,TRUE,5),MATCH(YEAR($F$15),Appendix!$G$3:$L$3,0))</f>
        <v>0</v>
      </c>
      <c r="AZ75" s="92">
        <f t="shared" si="6"/>
        <v>0</v>
      </c>
      <c r="BA75" s="89">
        <f t="shared" si="18"/>
        <v>122</v>
      </c>
      <c r="BB75" s="90">
        <f>IF($M75&gt;'Wage Ceilings '!$C$7+SUMIF('Wage Ceilings '!$B$8:'Wage Ceilings '!$B$11,"&lt;="&amp;$M$15,'Wage Ceilings '!$D$8:'Wage Ceilings '!$D$11),'Wage Ceilings '!$C$7+SUMIF('Wage Ceilings '!$B$8:'Wage Ceilings '!$B$11,"&lt;="&amp;$M$15,'Wage Ceilings '!$D$8:'Wage Ceilings '!$D$11),$M75)</f>
        <v>0</v>
      </c>
      <c r="BC75" s="91" cm="1">
        <f t="array" ref="BC75">INDEX(Appendix!$G$4:$J$8,_xlfn.IFS(BA75&lt;55,1,BA75&lt;60,2,BA75&lt;65,3,BA75&lt;70,4,TRUE,5),MATCH(YEAR($F$15),Appendix!$G$3:$L$3,0))</f>
        <v>0</v>
      </c>
      <c r="BD75" s="92">
        <f t="shared" si="19"/>
        <v>0</v>
      </c>
      <c r="BE75" s="89">
        <f t="shared" si="20"/>
        <v>122</v>
      </c>
      <c r="BF75" s="90">
        <f>IF($N75&gt;'Wage Ceilings '!$C$7+SUMIF('Wage Ceilings '!$B$8:'Wage Ceilings '!$B$11,"&lt;="&amp;$N$15,'Wage Ceilings '!$D$8:'Wage Ceilings '!$D$11),'Wage Ceilings '!$C$7+SUMIF('Wage Ceilings '!$B$8:'Wage Ceilings '!$B$11,"&lt;="&amp;$N$15,'Wage Ceilings '!$D$8:'Wage Ceilings '!$D$11),$N75)</f>
        <v>0</v>
      </c>
      <c r="BG75" s="91" cm="1">
        <f t="array" ref="BG75">INDEX(Appendix!$G$4:$J$8,_xlfn.IFS(BE75&lt;55,1,BE75&lt;60,2,BE75&lt;65,3,BE75&lt;70,4,TRUE,5),MATCH(YEAR($F$15),Appendix!$G$3:$L$3,0))</f>
        <v>0</v>
      </c>
      <c r="BH75" s="92">
        <f t="shared" si="7"/>
        <v>0</v>
      </c>
      <c r="BI75" s="89">
        <f t="shared" si="21"/>
        <v>122</v>
      </c>
      <c r="BJ75" s="90">
        <f>IF($O75&gt;'Wage Ceilings '!$C$7+SUMIF('Wage Ceilings '!$B$8:'Wage Ceilings '!$B$11,"&lt;="&amp;$O$15,'Wage Ceilings '!$D$8:'Wage Ceilings '!$D$11),'Wage Ceilings '!$C$7+SUMIF('Wage Ceilings '!$B$8:'Wage Ceilings '!$B$11,"&lt;="&amp;$O$15,'Wage Ceilings '!$D$8:'Wage Ceilings '!$D$11),$O75)</f>
        <v>0</v>
      </c>
      <c r="BK75" s="91" cm="1">
        <f t="array" ref="BK75">INDEX(Appendix!$G$4:$J$8,_xlfn.IFS(BI75&lt;55,1,BI75&lt;60,2,BI75&lt;65,3,BI75&lt;70,4,TRUE,5),MATCH(YEAR($F$15),Appendix!$G$3:$L$3,0))</f>
        <v>0</v>
      </c>
      <c r="BL75" s="92">
        <f t="shared" si="8"/>
        <v>0</v>
      </c>
      <c r="BM75" s="89">
        <f t="shared" si="22"/>
        <v>122</v>
      </c>
      <c r="BN75" s="90">
        <f>IF($P75&gt;'Wage Ceilings '!$C$7+SUMIF('Wage Ceilings '!$B$8:'Wage Ceilings '!$B$11,"&lt;="&amp;$P$15,'Wage Ceilings '!$D$8:'Wage Ceilings '!$D$11),'Wage Ceilings '!$C$7+SUMIF('Wage Ceilings '!$B$8:'Wage Ceilings '!$B$11,"&lt;="&amp;$P$15,'Wage Ceilings '!$D$8:'Wage Ceilings '!$D$11),$P75)</f>
        <v>0</v>
      </c>
      <c r="BO75" s="91" cm="1">
        <f t="array" ref="BO75">INDEX(Appendix!$G$4:$J$8,_xlfn.IFS(BM75&lt;55,1,BM75&lt;60,2,BM75&lt;65,3,BM75&lt;70,4,TRUE,5),MATCH(YEAR($F$15),Appendix!$G$3:$L$3,0))</f>
        <v>0</v>
      </c>
      <c r="BP75" s="92">
        <f t="shared" si="9"/>
        <v>0</v>
      </c>
      <c r="BQ75" s="89">
        <f t="shared" si="23"/>
        <v>122</v>
      </c>
      <c r="BR75" s="90">
        <f>IF($Q75&gt;'Wage Ceilings '!$C$7+SUMIF('Wage Ceilings '!$B$8:'Wage Ceilings '!$B$11,"&lt;="&amp;$Q$15,'Wage Ceilings '!$D$8:'Wage Ceilings '!$D$11),'Wage Ceilings '!$C$7+SUMIF('Wage Ceilings '!$B$8:'Wage Ceilings '!$B$11,"&lt;="&amp;$Q$15,'Wage Ceilings '!$D$8:'Wage Ceilings '!$D$11),$Q75)</f>
        <v>0</v>
      </c>
      <c r="BS75" s="91" cm="1">
        <f t="array" ref="BS75">INDEX(Appendix!$G$4:$J$8,_xlfn.IFS(BQ75&lt;55,1,BQ75&lt;60,2,BQ75&lt;65,3,BQ75&lt;70,4,TRUE,5),MATCH(YEAR($F$15),Appendix!$G$3:$L$3,0))</f>
        <v>0</v>
      </c>
      <c r="BT75" s="92">
        <f t="shared" si="10"/>
        <v>0</v>
      </c>
      <c r="BU75" s="89">
        <f t="shared" si="24"/>
        <v>122</v>
      </c>
      <c r="BV75" s="90">
        <f>IF($R75&gt;'Wage Ceilings '!$C$7+SUMIF('Wage Ceilings '!$B$8:'Wage Ceilings '!$B$11,"&lt;="&amp;$R$15,'Wage Ceilings '!$D$8:'Wage Ceilings '!$D$11),'Wage Ceilings '!$C$7+SUMIF('Wage Ceilings '!$B$8:'Wage Ceilings '!$B$11,"&lt;="&amp;$R$15,'Wage Ceilings '!$D$8:'Wage Ceilings '!$D$11),$R75)</f>
        <v>0</v>
      </c>
      <c r="BW75" s="91" cm="1">
        <f t="array" ref="BW75">INDEX(Appendix!$G$4:$J$8,_xlfn.IFS(BU75&lt;55,1,BU75&lt;60,2,BU75&lt;65,3,BU75&lt;70,4,TRUE,5),MATCH(YEAR($F$15),Appendix!$G$3:$L$3,0))</f>
        <v>0</v>
      </c>
      <c r="BX75" s="92">
        <f t="shared" si="11"/>
        <v>0</v>
      </c>
      <c r="BY75" s="89" t="str">
        <f t="shared" si="25"/>
        <v>NA</v>
      </c>
      <c r="BZ75" s="92">
        <f>IF(S75&gt;=('Wage Ceilings '!$C$3-SUM(Z75,AD75,AH75,AL75,AP75,AX75,AT75,BB75,BF75,BJ75,BN75,BR75,BV75)),('Wage Ceilings '!$C$3-SUM(Z75,AD75,AH75,AL75,AP75,AX75,AT75,BB75,BF75,BJ75,BN75,BR75,BV75)),S75)</f>
        <v>0</v>
      </c>
      <c r="CA75" s="91" cm="1">
        <f t="array" ref="CA75">INDEX(Appendix!$G$4:$J$8,_xlfn.IFS(BY75&lt;55,1,BY75&lt;60,2,BY75&lt;65,3,BY75&lt;70,4,TRUE,5),MATCH(YEAR($F$15),Appendix!$G$3:$L$3,0))</f>
        <v>0</v>
      </c>
      <c r="CB75" s="92">
        <f t="shared" si="32"/>
        <v>0</v>
      </c>
      <c r="CC75" s="99"/>
    </row>
    <row r="76" spans="1:81" x14ac:dyDescent="0.2">
      <c r="A76" s="64" t="s">
        <v>126</v>
      </c>
      <c r="B76" s="65"/>
      <c r="C76" s="65"/>
      <c r="D76" s="66"/>
      <c r="E76" s="66"/>
      <c r="F76" s="67"/>
      <c r="G76" s="67"/>
      <c r="H76" s="67"/>
      <c r="I76" s="67"/>
      <c r="J76" s="67"/>
      <c r="K76" s="67"/>
      <c r="L76" s="67"/>
      <c r="M76" s="67"/>
      <c r="N76" s="67"/>
      <c r="O76" s="67"/>
      <c r="P76" s="67"/>
      <c r="Q76" s="67"/>
      <c r="R76" s="67"/>
      <c r="S76" s="67"/>
      <c r="T76" s="57">
        <f t="shared" si="26"/>
        <v>0</v>
      </c>
      <c r="U76" s="57">
        <f t="shared" si="27"/>
        <v>0</v>
      </c>
      <c r="V76" s="58">
        <f t="shared" si="28"/>
        <v>0</v>
      </c>
      <c r="W76" s="58">
        <f t="shared" si="29"/>
        <v>0</v>
      </c>
      <c r="X76" s="58">
        <f t="shared" si="30"/>
        <v>0</v>
      </c>
      <c r="Y76" s="89">
        <f t="shared" si="12"/>
        <v>121</v>
      </c>
      <c r="Z76" s="90">
        <f>IF($F76&gt;'Wage Ceilings '!$C$7+SUMIF('Wage Ceilings '!$B$8:'Wage Ceilings '!$B$11,"&lt;="&amp;$F$15,'Wage Ceilings '!$D$8:'Wage Ceilings '!$D$11),'Wage Ceilings '!$C$7+SUMIF('Wage Ceilings '!$B$8:'Wage Ceilings '!$B$11,"&lt;="&amp;$F$15,'Wage Ceilings '!$D$8:'Wage Ceilings '!$D$11),$F76)</f>
        <v>0</v>
      </c>
      <c r="AA76" s="91" cm="1">
        <f t="array" ref="AA76">INDEX(Appendix!$G$4:$J$8,_xlfn.IFS(Y76&lt;55,1,Y76&lt;60,2,Y76&lt;65,3,Y76&lt;70,4,TRUE,5),MATCH(YEAR($F$15),Appendix!$G$3:$L$3,0))</f>
        <v>0</v>
      </c>
      <c r="AB76" s="92">
        <f t="shared" si="0"/>
        <v>0</v>
      </c>
      <c r="AC76" s="89">
        <f t="shared" si="13"/>
        <v>122</v>
      </c>
      <c r="AD76" s="90">
        <f>IF($G76&gt;'Wage Ceilings '!$C$7+SUMIF('Wage Ceilings '!$B$8:'Wage Ceilings '!$B$11,"&lt;="&amp;$G$15,'Wage Ceilings '!$D$8:'Wage Ceilings '!$D$11),'Wage Ceilings '!$C$7+SUMIF('Wage Ceilings '!$B$8:'Wage Ceilings '!$B$11,"&lt;="&amp;$G$15,'Wage Ceilings '!$D$8:'Wage Ceilings '!$D$11),$G76)</f>
        <v>0</v>
      </c>
      <c r="AE76" s="91" cm="1">
        <f t="array" ref="AE76">INDEX(Appendix!$G$4:$J$8,_xlfn.IFS(AC76&lt;55,1,AC76&lt;60,2,AC76&lt;65,3,AC76&lt;70,4,TRUE,5),MATCH(YEAR($F$15),Appendix!$G$3:$L$3,0))</f>
        <v>0</v>
      </c>
      <c r="AF76" s="92">
        <f t="shared" si="1"/>
        <v>0</v>
      </c>
      <c r="AG76" s="89">
        <f t="shared" si="14"/>
        <v>122</v>
      </c>
      <c r="AH76" s="90">
        <f>IF($H76&gt;'Wage Ceilings '!$C$7+SUMIF('Wage Ceilings '!$B$8:'Wage Ceilings '!$B$11,"&lt;="&amp;$H$15,'Wage Ceilings '!$D$8:'Wage Ceilings '!$D$11),'Wage Ceilings '!$C$7+SUMIF('Wage Ceilings '!$B$8:'Wage Ceilings '!$B$11,"&lt;="&amp;$H$15,'Wage Ceilings '!$D$8:'Wage Ceilings '!$D$11),$H76)</f>
        <v>0</v>
      </c>
      <c r="AI76" s="91" cm="1">
        <f t="array" ref="AI76">INDEX(Appendix!$G$4:$J$8,_xlfn.IFS(AG76&lt;55,1,AG76&lt;60,2,AG76&lt;65,3,AG76&lt;70,4,TRUE,5),MATCH(YEAR($F$15),Appendix!$G$3:$L$3,0))</f>
        <v>0</v>
      </c>
      <c r="AJ76" s="92">
        <f t="shared" si="2"/>
        <v>0</v>
      </c>
      <c r="AK76" s="89">
        <f t="shared" si="15"/>
        <v>122</v>
      </c>
      <c r="AL76" s="90">
        <f>IF($I76&gt;'Wage Ceilings '!$C$7+SUMIF('Wage Ceilings '!$B$8:'Wage Ceilings '!$B$11,"&lt;="&amp;$I$15,'Wage Ceilings '!$D$8:'Wage Ceilings '!$D$11),'Wage Ceilings '!$C$7+SUMIF('Wage Ceilings '!$B$8:'Wage Ceilings '!$B$11,"&lt;="&amp;$I$15,'Wage Ceilings '!$D$8:'Wage Ceilings '!$D$11),$I76)</f>
        <v>0</v>
      </c>
      <c r="AM76" s="91" cm="1">
        <f t="array" ref="AM76">INDEX(Appendix!$G$4:$J$8,_xlfn.IFS(AK76&lt;55,1,AK76&lt;60,2,AK76&lt;65,3,AK76&lt;70,4,TRUE,5),MATCH(YEAR($F$15),Appendix!$G$3:$L$3,0))</f>
        <v>0</v>
      </c>
      <c r="AN76" s="92">
        <f t="shared" si="3"/>
        <v>0</v>
      </c>
      <c r="AO76" s="89">
        <f t="shared" si="16"/>
        <v>122</v>
      </c>
      <c r="AP76" s="90">
        <f>IF($J76&gt;'Wage Ceilings '!$C$7+SUMIF('Wage Ceilings '!$B$8:'Wage Ceilings '!$B$11,"&lt;="&amp;$J$15,'Wage Ceilings '!$D$8:'Wage Ceilings '!$D$11),'Wage Ceilings '!$C$7+SUMIF('Wage Ceilings '!$B$8:'Wage Ceilings '!$B$11,"&lt;="&amp;$J$15,'Wage Ceilings '!$D$8:'Wage Ceilings '!$D$11),$J76)</f>
        <v>0</v>
      </c>
      <c r="AQ76" s="91" cm="1">
        <f t="array" ref="AQ76">INDEX(Appendix!$G$4:$J$8,_xlfn.IFS(AO76&lt;55,1,AO76&lt;60,2,AO76&lt;65,3,AO76&lt;70,4,TRUE,5),MATCH(YEAR($F$15),Appendix!$G$3:$L$3,0))</f>
        <v>0</v>
      </c>
      <c r="AR76" s="92">
        <f t="shared" si="4"/>
        <v>0</v>
      </c>
      <c r="AS76" s="89">
        <f t="shared" si="31"/>
        <v>122</v>
      </c>
      <c r="AT76" s="90">
        <f>IF($K76&gt;'Wage Ceilings '!$C$7+SUMIF('Wage Ceilings '!$B$8:'Wage Ceilings '!$B$11,"&lt;="&amp;$K$15,'Wage Ceilings '!$D$8:'Wage Ceilings '!$D$11),'Wage Ceilings '!$C$7+SUMIF('Wage Ceilings '!$B$8:'Wage Ceilings '!$B$11,"&lt;="&amp;$K$15,'Wage Ceilings '!$D$8:'Wage Ceilings '!$D$11),$K76)</f>
        <v>0</v>
      </c>
      <c r="AU76" s="91" cm="1">
        <f t="array" ref="AU76">INDEX(Appendix!$G$4:$J$8,_xlfn.IFS(AS76&lt;55,1,AS76&lt;60,2,AS76&lt;65,3,AS76&lt;70,4,TRUE,5),MATCH(YEAR($F$15),Appendix!$G$3:$L$3,0))</f>
        <v>0</v>
      </c>
      <c r="AV76" s="92">
        <f t="shared" si="5"/>
        <v>0</v>
      </c>
      <c r="AW76" s="89" t="str">
        <f t="shared" si="17"/>
        <v>NA</v>
      </c>
      <c r="AX76" s="92">
        <f>IF(L76&gt;=('Wage Ceilings '!$C$3-SUM(Z76,AD76,AH76,AL76,AP76,AT76,BB76,BF76,BJ76,BN76,BR76,BV76)),('Wage Ceilings '!$C$3-SUM(Z76,AD76,AH76,AL76,AP76,AT76,BB76,BF76,BJ76,BN76,BR76,BV76)),L76)</f>
        <v>0</v>
      </c>
      <c r="AY76" s="91" cm="1">
        <f t="array" ref="AY76">INDEX(Appendix!$G$4:$J$8,_xlfn.IFS(AW76&lt;55,1,AW76&lt;60,2,AW76&lt;65,3,AW76&lt;70,4,TRUE,5),MATCH(YEAR($F$15),Appendix!$G$3:$L$3,0))</f>
        <v>0</v>
      </c>
      <c r="AZ76" s="92">
        <f t="shared" si="6"/>
        <v>0</v>
      </c>
      <c r="BA76" s="89">
        <f t="shared" si="18"/>
        <v>122</v>
      </c>
      <c r="BB76" s="90">
        <f>IF($M76&gt;'Wage Ceilings '!$C$7+SUMIF('Wage Ceilings '!$B$8:'Wage Ceilings '!$B$11,"&lt;="&amp;$M$15,'Wage Ceilings '!$D$8:'Wage Ceilings '!$D$11),'Wage Ceilings '!$C$7+SUMIF('Wage Ceilings '!$B$8:'Wage Ceilings '!$B$11,"&lt;="&amp;$M$15,'Wage Ceilings '!$D$8:'Wage Ceilings '!$D$11),$M76)</f>
        <v>0</v>
      </c>
      <c r="BC76" s="91" cm="1">
        <f t="array" ref="BC76">INDEX(Appendix!$G$4:$J$8,_xlfn.IFS(BA76&lt;55,1,BA76&lt;60,2,BA76&lt;65,3,BA76&lt;70,4,TRUE,5),MATCH(YEAR($F$15),Appendix!$G$3:$L$3,0))</f>
        <v>0</v>
      </c>
      <c r="BD76" s="92">
        <f t="shared" si="19"/>
        <v>0</v>
      </c>
      <c r="BE76" s="89">
        <f t="shared" si="20"/>
        <v>122</v>
      </c>
      <c r="BF76" s="90">
        <f>IF($N76&gt;'Wage Ceilings '!$C$7+SUMIF('Wage Ceilings '!$B$8:'Wage Ceilings '!$B$11,"&lt;="&amp;$N$15,'Wage Ceilings '!$D$8:'Wage Ceilings '!$D$11),'Wage Ceilings '!$C$7+SUMIF('Wage Ceilings '!$B$8:'Wage Ceilings '!$B$11,"&lt;="&amp;$N$15,'Wage Ceilings '!$D$8:'Wage Ceilings '!$D$11),$N76)</f>
        <v>0</v>
      </c>
      <c r="BG76" s="91" cm="1">
        <f t="array" ref="BG76">INDEX(Appendix!$G$4:$J$8,_xlfn.IFS(BE76&lt;55,1,BE76&lt;60,2,BE76&lt;65,3,BE76&lt;70,4,TRUE,5),MATCH(YEAR($F$15),Appendix!$G$3:$L$3,0))</f>
        <v>0</v>
      </c>
      <c r="BH76" s="92">
        <f t="shared" si="7"/>
        <v>0</v>
      </c>
      <c r="BI76" s="89">
        <f t="shared" si="21"/>
        <v>122</v>
      </c>
      <c r="BJ76" s="90">
        <f>IF($O76&gt;'Wage Ceilings '!$C$7+SUMIF('Wage Ceilings '!$B$8:'Wage Ceilings '!$B$11,"&lt;="&amp;$O$15,'Wage Ceilings '!$D$8:'Wage Ceilings '!$D$11),'Wage Ceilings '!$C$7+SUMIF('Wage Ceilings '!$B$8:'Wage Ceilings '!$B$11,"&lt;="&amp;$O$15,'Wage Ceilings '!$D$8:'Wage Ceilings '!$D$11),$O76)</f>
        <v>0</v>
      </c>
      <c r="BK76" s="91" cm="1">
        <f t="array" ref="BK76">INDEX(Appendix!$G$4:$J$8,_xlfn.IFS(BI76&lt;55,1,BI76&lt;60,2,BI76&lt;65,3,BI76&lt;70,4,TRUE,5),MATCH(YEAR($F$15),Appendix!$G$3:$L$3,0))</f>
        <v>0</v>
      </c>
      <c r="BL76" s="92">
        <f t="shared" si="8"/>
        <v>0</v>
      </c>
      <c r="BM76" s="89">
        <f t="shared" si="22"/>
        <v>122</v>
      </c>
      <c r="BN76" s="90">
        <f>IF($P76&gt;'Wage Ceilings '!$C$7+SUMIF('Wage Ceilings '!$B$8:'Wage Ceilings '!$B$11,"&lt;="&amp;$P$15,'Wage Ceilings '!$D$8:'Wage Ceilings '!$D$11),'Wage Ceilings '!$C$7+SUMIF('Wage Ceilings '!$B$8:'Wage Ceilings '!$B$11,"&lt;="&amp;$P$15,'Wage Ceilings '!$D$8:'Wage Ceilings '!$D$11),$P76)</f>
        <v>0</v>
      </c>
      <c r="BO76" s="91" cm="1">
        <f t="array" ref="BO76">INDEX(Appendix!$G$4:$J$8,_xlfn.IFS(BM76&lt;55,1,BM76&lt;60,2,BM76&lt;65,3,BM76&lt;70,4,TRUE,5),MATCH(YEAR($F$15),Appendix!$G$3:$L$3,0))</f>
        <v>0</v>
      </c>
      <c r="BP76" s="92">
        <f t="shared" si="9"/>
        <v>0</v>
      </c>
      <c r="BQ76" s="89">
        <f t="shared" si="23"/>
        <v>122</v>
      </c>
      <c r="BR76" s="90">
        <f>IF($Q76&gt;'Wage Ceilings '!$C$7+SUMIF('Wage Ceilings '!$B$8:'Wage Ceilings '!$B$11,"&lt;="&amp;$Q$15,'Wage Ceilings '!$D$8:'Wage Ceilings '!$D$11),'Wage Ceilings '!$C$7+SUMIF('Wage Ceilings '!$B$8:'Wage Ceilings '!$B$11,"&lt;="&amp;$Q$15,'Wage Ceilings '!$D$8:'Wage Ceilings '!$D$11),$Q76)</f>
        <v>0</v>
      </c>
      <c r="BS76" s="91" cm="1">
        <f t="array" ref="BS76">INDEX(Appendix!$G$4:$J$8,_xlfn.IFS(BQ76&lt;55,1,BQ76&lt;60,2,BQ76&lt;65,3,BQ76&lt;70,4,TRUE,5),MATCH(YEAR($F$15),Appendix!$G$3:$L$3,0))</f>
        <v>0</v>
      </c>
      <c r="BT76" s="92">
        <f t="shared" si="10"/>
        <v>0</v>
      </c>
      <c r="BU76" s="89">
        <f t="shared" si="24"/>
        <v>122</v>
      </c>
      <c r="BV76" s="90">
        <f>IF($R76&gt;'Wage Ceilings '!$C$7+SUMIF('Wage Ceilings '!$B$8:'Wage Ceilings '!$B$11,"&lt;="&amp;$R$15,'Wage Ceilings '!$D$8:'Wage Ceilings '!$D$11),'Wage Ceilings '!$C$7+SUMIF('Wage Ceilings '!$B$8:'Wage Ceilings '!$B$11,"&lt;="&amp;$R$15,'Wage Ceilings '!$D$8:'Wage Ceilings '!$D$11),$R76)</f>
        <v>0</v>
      </c>
      <c r="BW76" s="91" cm="1">
        <f t="array" ref="BW76">INDEX(Appendix!$G$4:$J$8,_xlfn.IFS(BU76&lt;55,1,BU76&lt;60,2,BU76&lt;65,3,BU76&lt;70,4,TRUE,5),MATCH(YEAR($F$15),Appendix!$G$3:$L$3,0))</f>
        <v>0</v>
      </c>
      <c r="BX76" s="92">
        <f t="shared" si="11"/>
        <v>0</v>
      </c>
      <c r="BY76" s="89" t="str">
        <f t="shared" si="25"/>
        <v>NA</v>
      </c>
      <c r="BZ76" s="92">
        <f>IF(S76&gt;=('Wage Ceilings '!$C$3-SUM(Z76,AD76,AH76,AL76,AP76,AX76,AT76,BB76,BF76,BJ76,BN76,BR76,BV76)),('Wage Ceilings '!$C$3-SUM(Z76,AD76,AH76,AL76,AP76,AX76,AT76,BB76,BF76,BJ76,BN76,BR76,BV76)),S76)</f>
        <v>0</v>
      </c>
      <c r="CA76" s="91" cm="1">
        <f t="array" ref="CA76">INDEX(Appendix!$G$4:$J$8,_xlfn.IFS(BY76&lt;55,1,BY76&lt;60,2,BY76&lt;65,3,BY76&lt;70,4,TRUE,5),MATCH(YEAR($F$15),Appendix!$G$3:$L$3,0))</f>
        <v>0</v>
      </c>
      <c r="CB76" s="92">
        <f t="shared" si="32"/>
        <v>0</v>
      </c>
      <c r="CC76" s="99"/>
    </row>
    <row r="77" spans="1:81" x14ac:dyDescent="0.2">
      <c r="A77" s="64" t="s">
        <v>127</v>
      </c>
      <c r="B77" s="65"/>
      <c r="C77" s="65"/>
      <c r="D77" s="66"/>
      <c r="E77" s="66"/>
      <c r="F77" s="67"/>
      <c r="G77" s="67"/>
      <c r="H77" s="67"/>
      <c r="I77" s="67"/>
      <c r="J77" s="67"/>
      <c r="K77" s="67"/>
      <c r="L77" s="67"/>
      <c r="M77" s="67"/>
      <c r="N77" s="67"/>
      <c r="O77" s="67"/>
      <c r="P77" s="67"/>
      <c r="Q77" s="67"/>
      <c r="R77" s="67"/>
      <c r="S77" s="67"/>
      <c r="T77" s="57">
        <f t="shared" si="26"/>
        <v>0</v>
      </c>
      <c r="U77" s="57">
        <f t="shared" si="27"/>
        <v>0</v>
      </c>
      <c r="V77" s="58">
        <f t="shared" si="28"/>
        <v>0</v>
      </c>
      <c r="W77" s="58">
        <f t="shared" si="29"/>
        <v>0</v>
      </c>
      <c r="X77" s="58">
        <f t="shared" si="30"/>
        <v>0</v>
      </c>
      <c r="Y77" s="89">
        <f t="shared" si="12"/>
        <v>121</v>
      </c>
      <c r="Z77" s="90">
        <f>IF($F77&gt;'Wage Ceilings '!$C$7+SUMIF('Wage Ceilings '!$B$8:'Wage Ceilings '!$B$11,"&lt;="&amp;$F$15,'Wage Ceilings '!$D$8:'Wage Ceilings '!$D$11),'Wage Ceilings '!$C$7+SUMIF('Wage Ceilings '!$B$8:'Wage Ceilings '!$B$11,"&lt;="&amp;$F$15,'Wage Ceilings '!$D$8:'Wage Ceilings '!$D$11),$F77)</f>
        <v>0</v>
      </c>
      <c r="AA77" s="91" cm="1">
        <f t="array" ref="AA77">INDEX(Appendix!$G$4:$J$8,_xlfn.IFS(Y77&lt;55,1,Y77&lt;60,2,Y77&lt;65,3,Y77&lt;70,4,TRUE,5),MATCH(YEAR($F$15),Appendix!$G$3:$L$3,0))</f>
        <v>0</v>
      </c>
      <c r="AB77" s="92">
        <f t="shared" si="0"/>
        <v>0</v>
      </c>
      <c r="AC77" s="89">
        <f t="shared" si="13"/>
        <v>122</v>
      </c>
      <c r="AD77" s="90">
        <f>IF($G77&gt;'Wage Ceilings '!$C$7+SUMIF('Wage Ceilings '!$B$8:'Wage Ceilings '!$B$11,"&lt;="&amp;$G$15,'Wage Ceilings '!$D$8:'Wage Ceilings '!$D$11),'Wage Ceilings '!$C$7+SUMIF('Wage Ceilings '!$B$8:'Wage Ceilings '!$B$11,"&lt;="&amp;$G$15,'Wage Ceilings '!$D$8:'Wage Ceilings '!$D$11),$G77)</f>
        <v>0</v>
      </c>
      <c r="AE77" s="91" cm="1">
        <f t="array" ref="AE77">INDEX(Appendix!$G$4:$J$8,_xlfn.IFS(AC77&lt;55,1,AC77&lt;60,2,AC77&lt;65,3,AC77&lt;70,4,TRUE,5),MATCH(YEAR($F$15),Appendix!$G$3:$L$3,0))</f>
        <v>0</v>
      </c>
      <c r="AF77" s="92">
        <f t="shared" si="1"/>
        <v>0</v>
      </c>
      <c r="AG77" s="89">
        <f t="shared" si="14"/>
        <v>122</v>
      </c>
      <c r="AH77" s="90">
        <f>IF($H77&gt;'Wage Ceilings '!$C$7+SUMIF('Wage Ceilings '!$B$8:'Wage Ceilings '!$B$11,"&lt;="&amp;$H$15,'Wage Ceilings '!$D$8:'Wage Ceilings '!$D$11),'Wage Ceilings '!$C$7+SUMIF('Wage Ceilings '!$B$8:'Wage Ceilings '!$B$11,"&lt;="&amp;$H$15,'Wage Ceilings '!$D$8:'Wage Ceilings '!$D$11),$H77)</f>
        <v>0</v>
      </c>
      <c r="AI77" s="91" cm="1">
        <f t="array" ref="AI77">INDEX(Appendix!$G$4:$J$8,_xlfn.IFS(AG77&lt;55,1,AG77&lt;60,2,AG77&lt;65,3,AG77&lt;70,4,TRUE,5),MATCH(YEAR($F$15),Appendix!$G$3:$L$3,0))</f>
        <v>0</v>
      </c>
      <c r="AJ77" s="92">
        <f t="shared" si="2"/>
        <v>0</v>
      </c>
      <c r="AK77" s="89">
        <f t="shared" si="15"/>
        <v>122</v>
      </c>
      <c r="AL77" s="90">
        <f>IF($I77&gt;'Wage Ceilings '!$C$7+SUMIF('Wage Ceilings '!$B$8:'Wage Ceilings '!$B$11,"&lt;="&amp;$I$15,'Wage Ceilings '!$D$8:'Wage Ceilings '!$D$11),'Wage Ceilings '!$C$7+SUMIF('Wage Ceilings '!$B$8:'Wage Ceilings '!$B$11,"&lt;="&amp;$I$15,'Wage Ceilings '!$D$8:'Wage Ceilings '!$D$11),$I77)</f>
        <v>0</v>
      </c>
      <c r="AM77" s="91" cm="1">
        <f t="array" ref="AM77">INDEX(Appendix!$G$4:$J$8,_xlfn.IFS(AK77&lt;55,1,AK77&lt;60,2,AK77&lt;65,3,AK77&lt;70,4,TRUE,5),MATCH(YEAR($F$15),Appendix!$G$3:$L$3,0))</f>
        <v>0</v>
      </c>
      <c r="AN77" s="92">
        <f t="shared" si="3"/>
        <v>0</v>
      </c>
      <c r="AO77" s="89">
        <f t="shared" si="16"/>
        <v>122</v>
      </c>
      <c r="AP77" s="90">
        <f>IF($J77&gt;'Wage Ceilings '!$C$7+SUMIF('Wage Ceilings '!$B$8:'Wage Ceilings '!$B$11,"&lt;="&amp;$J$15,'Wage Ceilings '!$D$8:'Wage Ceilings '!$D$11),'Wage Ceilings '!$C$7+SUMIF('Wage Ceilings '!$B$8:'Wage Ceilings '!$B$11,"&lt;="&amp;$J$15,'Wage Ceilings '!$D$8:'Wage Ceilings '!$D$11),$J77)</f>
        <v>0</v>
      </c>
      <c r="AQ77" s="91" cm="1">
        <f t="array" ref="AQ77">INDEX(Appendix!$G$4:$J$8,_xlfn.IFS(AO77&lt;55,1,AO77&lt;60,2,AO77&lt;65,3,AO77&lt;70,4,TRUE,5),MATCH(YEAR($F$15),Appendix!$G$3:$L$3,0))</f>
        <v>0</v>
      </c>
      <c r="AR77" s="92">
        <f t="shared" si="4"/>
        <v>0</v>
      </c>
      <c r="AS77" s="89">
        <f t="shared" si="31"/>
        <v>122</v>
      </c>
      <c r="AT77" s="90">
        <f>IF($K77&gt;'Wage Ceilings '!$C$7+SUMIF('Wage Ceilings '!$B$8:'Wage Ceilings '!$B$11,"&lt;="&amp;$K$15,'Wage Ceilings '!$D$8:'Wage Ceilings '!$D$11),'Wage Ceilings '!$C$7+SUMIF('Wage Ceilings '!$B$8:'Wage Ceilings '!$B$11,"&lt;="&amp;$K$15,'Wage Ceilings '!$D$8:'Wage Ceilings '!$D$11),$K77)</f>
        <v>0</v>
      </c>
      <c r="AU77" s="91" cm="1">
        <f t="array" ref="AU77">INDEX(Appendix!$G$4:$J$8,_xlfn.IFS(AS77&lt;55,1,AS77&lt;60,2,AS77&lt;65,3,AS77&lt;70,4,TRUE,5),MATCH(YEAR($F$15),Appendix!$G$3:$L$3,0))</f>
        <v>0</v>
      </c>
      <c r="AV77" s="92">
        <f t="shared" si="5"/>
        <v>0</v>
      </c>
      <c r="AW77" s="89" t="str">
        <f t="shared" si="17"/>
        <v>NA</v>
      </c>
      <c r="AX77" s="92">
        <f>IF(L77&gt;=('Wage Ceilings '!$C$3-SUM(Z77,AD77,AH77,AL77,AP77,AT77,BB77,BF77,BJ77,BN77,BR77,BV77)),('Wage Ceilings '!$C$3-SUM(Z77,AD77,AH77,AL77,AP77,AT77,BB77,BF77,BJ77,BN77,BR77,BV77)),L77)</f>
        <v>0</v>
      </c>
      <c r="AY77" s="91" cm="1">
        <f t="array" ref="AY77">INDEX(Appendix!$G$4:$J$8,_xlfn.IFS(AW77&lt;55,1,AW77&lt;60,2,AW77&lt;65,3,AW77&lt;70,4,TRUE,5),MATCH(YEAR($F$15),Appendix!$G$3:$L$3,0))</f>
        <v>0</v>
      </c>
      <c r="AZ77" s="92">
        <f t="shared" si="6"/>
        <v>0</v>
      </c>
      <c r="BA77" s="89">
        <f t="shared" si="18"/>
        <v>122</v>
      </c>
      <c r="BB77" s="90">
        <f>IF($M77&gt;'Wage Ceilings '!$C$7+SUMIF('Wage Ceilings '!$B$8:'Wage Ceilings '!$B$11,"&lt;="&amp;$M$15,'Wage Ceilings '!$D$8:'Wage Ceilings '!$D$11),'Wage Ceilings '!$C$7+SUMIF('Wage Ceilings '!$B$8:'Wage Ceilings '!$B$11,"&lt;="&amp;$M$15,'Wage Ceilings '!$D$8:'Wage Ceilings '!$D$11),$M77)</f>
        <v>0</v>
      </c>
      <c r="BC77" s="91" cm="1">
        <f t="array" ref="BC77">INDEX(Appendix!$G$4:$J$8,_xlfn.IFS(BA77&lt;55,1,BA77&lt;60,2,BA77&lt;65,3,BA77&lt;70,4,TRUE,5),MATCH(YEAR($F$15),Appendix!$G$3:$L$3,0))</f>
        <v>0</v>
      </c>
      <c r="BD77" s="92">
        <f t="shared" si="19"/>
        <v>0</v>
      </c>
      <c r="BE77" s="89">
        <f t="shared" si="20"/>
        <v>122</v>
      </c>
      <c r="BF77" s="90">
        <f>IF($N77&gt;'Wage Ceilings '!$C$7+SUMIF('Wage Ceilings '!$B$8:'Wage Ceilings '!$B$11,"&lt;="&amp;$N$15,'Wage Ceilings '!$D$8:'Wage Ceilings '!$D$11),'Wage Ceilings '!$C$7+SUMIF('Wage Ceilings '!$B$8:'Wage Ceilings '!$B$11,"&lt;="&amp;$N$15,'Wage Ceilings '!$D$8:'Wage Ceilings '!$D$11),$N77)</f>
        <v>0</v>
      </c>
      <c r="BG77" s="91" cm="1">
        <f t="array" ref="BG77">INDEX(Appendix!$G$4:$J$8,_xlfn.IFS(BE77&lt;55,1,BE77&lt;60,2,BE77&lt;65,3,BE77&lt;70,4,TRUE,5),MATCH(YEAR($F$15),Appendix!$G$3:$L$3,0))</f>
        <v>0</v>
      </c>
      <c r="BH77" s="92">
        <f t="shared" si="7"/>
        <v>0</v>
      </c>
      <c r="BI77" s="89">
        <f t="shared" si="21"/>
        <v>122</v>
      </c>
      <c r="BJ77" s="90">
        <f>IF($O77&gt;'Wage Ceilings '!$C$7+SUMIF('Wage Ceilings '!$B$8:'Wage Ceilings '!$B$11,"&lt;="&amp;$O$15,'Wage Ceilings '!$D$8:'Wage Ceilings '!$D$11),'Wage Ceilings '!$C$7+SUMIF('Wage Ceilings '!$B$8:'Wage Ceilings '!$B$11,"&lt;="&amp;$O$15,'Wage Ceilings '!$D$8:'Wage Ceilings '!$D$11),$O77)</f>
        <v>0</v>
      </c>
      <c r="BK77" s="91" cm="1">
        <f t="array" ref="BK77">INDEX(Appendix!$G$4:$J$8,_xlfn.IFS(BI77&lt;55,1,BI77&lt;60,2,BI77&lt;65,3,BI77&lt;70,4,TRUE,5),MATCH(YEAR($F$15),Appendix!$G$3:$L$3,0))</f>
        <v>0</v>
      </c>
      <c r="BL77" s="92">
        <f t="shared" si="8"/>
        <v>0</v>
      </c>
      <c r="BM77" s="89">
        <f t="shared" si="22"/>
        <v>122</v>
      </c>
      <c r="BN77" s="90">
        <f>IF($P77&gt;'Wage Ceilings '!$C$7+SUMIF('Wage Ceilings '!$B$8:'Wage Ceilings '!$B$11,"&lt;="&amp;$P$15,'Wage Ceilings '!$D$8:'Wage Ceilings '!$D$11),'Wage Ceilings '!$C$7+SUMIF('Wage Ceilings '!$B$8:'Wage Ceilings '!$B$11,"&lt;="&amp;$P$15,'Wage Ceilings '!$D$8:'Wage Ceilings '!$D$11),$P77)</f>
        <v>0</v>
      </c>
      <c r="BO77" s="91" cm="1">
        <f t="array" ref="BO77">INDEX(Appendix!$G$4:$J$8,_xlfn.IFS(BM77&lt;55,1,BM77&lt;60,2,BM77&lt;65,3,BM77&lt;70,4,TRUE,5),MATCH(YEAR($F$15),Appendix!$G$3:$L$3,0))</f>
        <v>0</v>
      </c>
      <c r="BP77" s="92">
        <f t="shared" si="9"/>
        <v>0</v>
      </c>
      <c r="BQ77" s="89">
        <f t="shared" si="23"/>
        <v>122</v>
      </c>
      <c r="BR77" s="90">
        <f>IF($Q77&gt;'Wage Ceilings '!$C$7+SUMIF('Wage Ceilings '!$B$8:'Wage Ceilings '!$B$11,"&lt;="&amp;$Q$15,'Wage Ceilings '!$D$8:'Wage Ceilings '!$D$11),'Wage Ceilings '!$C$7+SUMIF('Wage Ceilings '!$B$8:'Wage Ceilings '!$B$11,"&lt;="&amp;$Q$15,'Wage Ceilings '!$D$8:'Wage Ceilings '!$D$11),$Q77)</f>
        <v>0</v>
      </c>
      <c r="BS77" s="91" cm="1">
        <f t="array" ref="BS77">INDEX(Appendix!$G$4:$J$8,_xlfn.IFS(BQ77&lt;55,1,BQ77&lt;60,2,BQ77&lt;65,3,BQ77&lt;70,4,TRUE,5),MATCH(YEAR($F$15),Appendix!$G$3:$L$3,0))</f>
        <v>0</v>
      </c>
      <c r="BT77" s="92">
        <f t="shared" si="10"/>
        <v>0</v>
      </c>
      <c r="BU77" s="89">
        <f t="shared" si="24"/>
        <v>122</v>
      </c>
      <c r="BV77" s="90">
        <f>IF($R77&gt;'Wage Ceilings '!$C$7+SUMIF('Wage Ceilings '!$B$8:'Wage Ceilings '!$B$11,"&lt;="&amp;$R$15,'Wage Ceilings '!$D$8:'Wage Ceilings '!$D$11),'Wage Ceilings '!$C$7+SUMIF('Wage Ceilings '!$B$8:'Wage Ceilings '!$B$11,"&lt;="&amp;$R$15,'Wage Ceilings '!$D$8:'Wage Ceilings '!$D$11),$R77)</f>
        <v>0</v>
      </c>
      <c r="BW77" s="91" cm="1">
        <f t="array" ref="BW77">INDEX(Appendix!$G$4:$J$8,_xlfn.IFS(BU77&lt;55,1,BU77&lt;60,2,BU77&lt;65,3,BU77&lt;70,4,TRUE,5),MATCH(YEAR($F$15),Appendix!$G$3:$L$3,0))</f>
        <v>0</v>
      </c>
      <c r="BX77" s="92">
        <f t="shared" si="11"/>
        <v>0</v>
      </c>
      <c r="BY77" s="89" t="str">
        <f t="shared" si="25"/>
        <v>NA</v>
      </c>
      <c r="BZ77" s="92">
        <f>IF(S77&gt;=('Wage Ceilings '!$C$3-SUM(Z77,AD77,AH77,AL77,AP77,AX77,AT77,BB77,BF77,BJ77,BN77,BR77,BV77)),('Wage Ceilings '!$C$3-SUM(Z77,AD77,AH77,AL77,AP77,AX77,AT77,BB77,BF77,BJ77,BN77,BR77,BV77)),S77)</f>
        <v>0</v>
      </c>
      <c r="CA77" s="91" cm="1">
        <f t="array" ref="CA77">INDEX(Appendix!$G$4:$J$8,_xlfn.IFS(BY77&lt;55,1,BY77&lt;60,2,BY77&lt;65,3,BY77&lt;70,4,TRUE,5),MATCH(YEAR($F$15),Appendix!$G$3:$L$3,0))</f>
        <v>0</v>
      </c>
      <c r="CB77" s="92">
        <f t="shared" si="32"/>
        <v>0</v>
      </c>
      <c r="CC77" s="99"/>
    </row>
    <row r="78" spans="1:81" x14ac:dyDescent="0.2">
      <c r="A78" s="64" t="s">
        <v>128</v>
      </c>
      <c r="B78" s="65"/>
      <c r="C78" s="65"/>
      <c r="D78" s="66"/>
      <c r="E78" s="66"/>
      <c r="F78" s="67"/>
      <c r="G78" s="67"/>
      <c r="H78" s="67"/>
      <c r="I78" s="67"/>
      <c r="J78" s="67"/>
      <c r="K78" s="67"/>
      <c r="L78" s="67"/>
      <c r="M78" s="67"/>
      <c r="N78" s="67"/>
      <c r="O78" s="67"/>
      <c r="P78" s="67"/>
      <c r="Q78" s="67"/>
      <c r="R78" s="67"/>
      <c r="S78" s="67"/>
      <c r="T78" s="57">
        <f t="shared" si="26"/>
        <v>0</v>
      </c>
      <c r="U78" s="57">
        <f t="shared" si="27"/>
        <v>0</v>
      </c>
      <c r="V78" s="58">
        <f t="shared" si="28"/>
        <v>0</v>
      </c>
      <c r="W78" s="58">
        <f t="shared" si="29"/>
        <v>0</v>
      </c>
      <c r="X78" s="58">
        <f t="shared" si="30"/>
        <v>0</v>
      </c>
      <c r="Y78" s="89">
        <f t="shared" si="12"/>
        <v>121</v>
      </c>
      <c r="Z78" s="90">
        <f>IF($F78&gt;'Wage Ceilings '!$C$7+SUMIF('Wage Ceilings '!$B$8:'Wage Ceilings '!$B$11,"&lt;="&amp;$F$15,'Wage Ceilings '!$D$8:'Wage Ceilings '!$D$11),'Wage Ceilings '!$C$7+SUMIF('Wage Ceilings '!$B$8:'Wage Ceilings '!$B$11,"&lt;="&amp;$F$15,'Wage Ceilings '!$D$8:'Wage Ceilings '!$D$11),$F78)</f>
        <v>0</v>
      </c>
      <c r="AA78" s="91" cm="1">
        <f t="array" ref="AA78">INDEX(Appendix!$G$4:$J$8,_xlfn.IFS(Y78&lt;55,1,Y78&lt;60,2,Y78&lt;65,3,Y78&lt;70,4,TRUE,5),MATCH(YEAR($F$15),Appendix!$G$3:$L$3,0))</f>
        <v>0</v>
      </c>
      <c r="AB78" s="92">
        <f t="shared" si="0"/>
        <v>0</v>
      </c>
      <c r="AC78" s="89">
        <f t="shared" si="13"/>
        <v>122</v>
      </c>
      <c r="AD78" s="90">
        <f>IF($G78&gt;'Wage Ceilings '!$C$7+SUMIF('Wage Ceilings '!$B$8:'Wage Ceilings '!$B$11,"&lt;="&amp;$G$15,'Wage Ceilings '!$D$8:'Wage Ceilings '!$D$11),'Wage Ceilings '!$C$7+SUMIF('Wage Ceilings '!$B$8:'Wage Ceilings '!$B$11,"&lt;="&amp;$G$15,'Wage Ceilings '!$D$8:'Wage Ceilings '!$D$11),$G78)</f>
        <v>0</v>
      </c>
      <c r="AE78" s="91" cm="1">
        <f t="array" ref="AE78">INDEX(Appendix!$G$4:$J$8,_xlfn.IFS(AC78&lt;55,1,AC78&lt;60,2,AC78&lt;65,3,AC78&lt;70,4,TRUE,5),MATCH(YEAR($F$15),Appendix!$G$3:$L$3,0))</f>
        <v>0</v>
      </c>
      <c r="AF78" s="92">
        <f t="shared" si="1"/>
        <v>0</v>
      </c>
      <c r="AG78" s="89">
        <f t="shared" si="14"/>
        <v>122</v>
      </c>
      <c r="AH78" s="90">
        <f>IF($H78&gt;'Wage Ceilings '!$C$7+SUMIF('Wage Ceilings '!$B$8:'Wage Ceilings '!$B$11,"&lt;="&amp;$H$15,'Wage Ceilings '!$D$8:'Wage Ceilings '!$D$11),'Wage Ceilings '!$C$7+SUMIF('Wage Ceilings '!$B$8:'Wage Ceilings '!$B$11,"&lt;="&amp;$H$15,'Wage Ceilings '!$D$8:'Wage Ceilings '!$D$11),$H78)</f>
        <v>0</v>
      </c>
      <c r="AI78" s="91" cm="1">
        <f t="array" ref="AI78">INDEX(Appendix!$G$4:$J$8,_xlfn.IFS(AG78&lt;55,1,AG78&lt;60,2,AG78&lt;65,3,AG78&lt;70,4,TRUE,5),MATCH(YEAR($F$15),Appendix!$G$3:$L$3,0))</f>
        <v>0</v>
      </c>
      <c r="AJ78" s="92">
        <f t="shared" si="2"/>
        <v>0</v>
      </c>
      <c r="AK78" s="89">
        <f t="shared" si="15"/>
        <v>122</v>
      </c>
      <c r="AL78" s="90">
        <f>IF($I78&gt;'Wage Ceilings '!$C$7+SUMIF('Wage Ceilings '!$B$8:'Wage Ceilings '!$B$11,"&lt;="&amp;$I$15,'Wage Ceilings '!$D$8:'Wage Ceilings '!$D$11),'Wage Ceilings '!$C$7+SUMIF('Wage Ceilings '!$B$8:'Wage Ceilings '!$B$11,"&lt;="&amp;$I$15,'Wage Ceilings '!$D$8:'Wage Ceilings '!$D$11),$I78)</f>
        <v>0</v>
      </c>
      <c r="AM78" s="91" cm="1">
        <f t="array" ref="AM78">INDEX(Appendix!$G$4:$J$8,_xlfn.IFS(AK78&lt;55,1,AK78&lt;60,2,AK78&lt;65,3,AK78&lt;70,4,TRUE,5),MATCH(YEAR($F$15),Appendix!$G$3:$L$3,0))</f>
        <v>0</v>
      </c>
      <c r="AN78" s="92">
        <f t="shared" si="3"/>
        <v>0</v>
      </c>
      <c r="AO78" s="89">
        <f t="shared" si="16"/>
        <v>122</v>
      </c>
      <c r="AP78" s="90">
        <f>IF($J78&gt;'Wage Ceilings '!$C$7+SUMIF('Wage Ceilings '!$B$8:'Wage Ceilings '!$B$11,"&lt;="&amp;$J$15,'Wage Ceilings '!$D$8:'Wage Ceilings '!$D$11),'Wage Ceilings '!$C$7+SUMIF('Wage Ceilings '!$B$8:'Wage Ceilings '!$B$11,"&lt;="&amp;$J$15,'Wage Ceilings '!$D$8:'Wage Ceilings '!$D$11),$J78)</f>
        <v>0</v>
      </c>
      <c r="AQ78" s="91" cm="1">
        <f t="array" ref="AQ78">INDEX(Appendix!$G$4:$J$8,_xlfn.IFS(AO78&lt;55,1,AO78&lt;60,2,AO78&lt;65,3,AO78&lt;70,4,TRUE,5),MATCH(YEAR($F$15),Appendix!$G$3:$L$3,0))</f>
        <v>0</v>
      </c>
      <c r="AR78" s="92">
        <f t="shared" si="4"/>
        <v>0</v>
      </c>
      <c r="AS78" s="89">
        <f t="shared" si="31"/>
        <v>122</v>
      </c>
      <c r="AT78" s="90">
        <f>IF($K78&gt;'Wage Ceilings '!$C$7+SUMIF('Wage Ceilings '!$B$8:'Wage Ceilings '!$B$11,"&lt;="&amp;$K$15,'Wage Ceilings '!$D$8:'Wage Ceilings '!$D$11),'Wage Ceilings '!$C$7+SUMIF('Wage Ceilings '!$B$8:'Wage Ceilings '!$B$11,"&lt;="&amp;$K$15,'Wage Ceilings '!$D$8:'Wage Ceilings '!$D$11),$K78)</f>
        <v>0</v>
      </c>
      <c r="AU78" s="91" cm="1">
        <f t="array" ref="AU78">INDEX(Appendix!$G$4:$J$8,_xlfn.IFS(AS78&lt;55,1,AS78&lt;60,2,AS78&lt;65,3,AS78&lt;70,4,TRUE,5),MATCH(YEAR($F$15),Appendix!$G$3:$L$3,0))</f>
        <v>0</v>
      </c>
      <c r="AV78" s="92">
        <f t="shared" si="5"/>
        <v>0</v>
      </c>
      <c r="AW78" s="89" t="str">
        <f t="shared" si="17"/>
        <v>NA</v>
      </c>
      <c r="AX78" s="92">
        <f>IF(L78&gt;=('Wage Ceilings '!$C$3-SUM(Z78,AD78,AH78,AL78,AP78,AT78,BB78,BF78,BJ78,BN78,BR78,BV78)),('Wage Ceilings '!$C$3-SUM(Z78,AD78,AH78,AL78,AP78,AT78,BB78,BF78,BJ78,BN78,BR78,BV78)),L78)</f>
        <v>0</v>
      </c>
      <c r="AY78" s="91" cm="1">
        <f t="array" ref="AY78">INDEX(Appendix!$G$4:$J$8,_xlfn.IFS(AW78&lt;55,1,AW78&lt;60,2,AW78&lt;65,3,AW78&lt;70,4,TRUE,5),MATCH(YEAR($F$15),Appendix!$G$3:$L$3,0))</f>
        <v>0</v>
      </c>
      <c r="AZ78" s="92">
        <f t="shared" si="6"/>
        <v>0</v>
      </c>
      <c r="BA78" s="89">
        <f t="shared" si="18"/>
        <v>122</v>
      </c>
      <c r="BB78" s="90">
        <f>IF($M78&gt;'Wage Ceilings '!$C$7+SUMIF('Wage Ceilings '!$B$8:'Wage Ceilings '!$B$11,"&lt;="&amp;$M$15,'Wage Ceilings '!$D$8:'Wage Ceilings '!$D$11),'Wage Ceilings '!$C$7+SUMIF('Wage Ceilings '!$B$8:'Wage Ceilings '!$B$11,"&lt;="&amp;$M$15,'Wage Ceilings '!$D$8:'Wage Ceilings '!$D$11),$M78)</f>
        <v>0</v>
      </c>
      <c r="BC78" s="91" cm="1">
        <f t="array" ref="BC78">INDEX(Appendix!$G$4:$J$8,_xlfn.IFS(BA78&lt;55,1,BA78&lt;60,2,BA78&lt;65,3,BA78&lt;70,4,TRUE,5),MATCH(YEAR($F$15),Appendix!$G$3:$L$3,0))</f>
        <v>0</v>
      </c>
      <c r="BD78" s="92">
        <f t="shared" si="19"/>
        <v>0</v>
      </c>
      <c r="BE78" s="89">
        <f t="shared" si="20"/>
        <v>122</v>
      </c>
      <c r="BF78" s="90">
        <f>IF($N78&gt;'Wage Ceilings '!$C$7+SUMIF('Wage Ceilings '!$B$8:'Wage Ceilings '!$B$11,"&lt;="&amp;$N$15,'Wage Ceilings '!$D$8:'Wage Ceilings '!$D$11),'Wage Ceilings '!$C$7+SUMIF('Wage Ceilings '!$B$8:'Wage Ceilings '!$B$11,"&lt;="&amp;$N$15,'Wage Ceilings '!$D$8:'Wage Ceilings '!$D$11),$N78)</f>
        <v>0</v>
      </c>
      <c r="BG78" s="91" cm="1">
        <f t="array" ref="BG78">INDEX(Appendix!$G$4:$J$8,_xlfn.IFS(BE78&lt;55,1,BE78&lt;60,2,BE78&lt;65,3,BE78&lt;70,4,TRUE,5),MATCH(YEAR($F$15),Appendix!$G$3:$L$3,0))</f>
        <v>0</v>
      </c>
      <c r="BH78" s="92">
        <f t="shared" si="7"/>
        <v>0</v>
      </c>
      <c r="BI78" s="89">
        <f t="shared" si="21"/>
        <v>122</v>
      </c>
      <c r="BJ78" s="90">
        <f>IF($O78&gt;'Wage Ceilings '!$C$7+SUMIF('Wage Ceilings '!$B$8:'Wage Ceilings '!$B$11,"&lt;="&amp;$O$15,'Wage Ceilings '!$D$8:'Wage Ceilings '!$D$11),'Wage Ceilings '!$C$7+SUMIF('Wage Ceilings '!$B$8:'Wage Ceilings '!$B$11,"&lt;="&amp;$O$15,'Wage Ceilings '!$D$8:'Wage Ceilings '!$D$11),$O78)</f>
        <v>0</v>
      </c>
      <c r="BK78" s="91" cm="1">
        <f t="array" ref="BK78">INDEX(Appendix!$G$4:$J$8,_xlfn.IFS(BI78&lt;55,1,BI78&lt;60,2,BI78&lt;65,3,BI78&lt;70,4,TRUE,5),MATCH(YEAR($F$15),Appendix!$G$3:$L$3,0))</f>
        <v>0</v>
      </c>
      <c r="BL78" s="92">
        <f t="shared" si="8"/>
        <v>0</v>
      </c>
      <c r="BM78" s="89">
        <f t="shared" si="22"/>
        <v>122</v>
      </c>
      <c r="BN78" s="90">
        <f>IF($P78&gt;'Wage Ceilings '!$C$7+SUMIF('Wage Ceilings '!$B$8:'Wage Ceilings '!$B$11,"&lt;="&amp;$P$15,'Wage Ceilings '!$D$8:'Wage Ceilings '!$D$11),'Wage Ceilings '!$C$7+SUMIF('Wage Ceilings '!$B$8:'Wage Ceilings '!$B$11,"&lt;="&amp;$P$15,'Wage Ceilings '!$D$8:'Wage Ceilings '!$D$11),$P78)</f>
        <v>0</v>
      </c>
      <c r="BO78" s="91" cm="1">
        <f t="array" ref="BO78">INDEX(Appendix!$G$4:$J$8,_xlfn.IFS(BM78&lt;55,1,BM78&lt;60,2,BM78&lt;65,3,BM78&lt;70,4,TRUE,5),MATCH(YEAR($F$15),Appendix!$G$3:$L$3,0))</f>
        <v>0</v>
      </c>
      <c r="BP78" s="92">
        <f t="shared" si="9"/>
        <v>0</v>
      </c>
      <c r="BQ78" s="89">
        <f t="shared" si="23"/>
        <v>122</v>
      </c>
      <c r="BR78" s="90">
        <f>IF($Q78&gt;'Wage Ceilings '!$C$7+SUMIF('Wage Ceilings '!$B$8:'Wage Ceilings '!$B$11,"&lt;="&amp;$Q$15,'Wage Ceilings '!$D$8:'Wage Ceilings '!$D$11),'Wage Ceilings '!$C$7+SUMIF('Wage Ceilings '!$B$8:'Wage Ceilings '!$B$11,"&lt;="&amp;$Q$15,'Wage Ceilings '!$D$8:'Wage Ceilings '!$D$11),$Q78)</f>
        <v>0</v>
      </c>
      <c r="BS78" s="91" cm="1">
        <f t="array" ref="BS78">INDEX(Appendix!$G$4:$J$8,_xlfn.IFS(BQ78&lt;55,1,BQ78&lt;60,2,BQ78&lt;65,3,BQ78&lt;70,4,TRUE,5),MATCH(YEAR($F$15),Appendix!$G$3:$L$3,0))</f>
        <v>0</v>
      </c>
      <c r="BT78" s="92">
        <f t="shared" si="10"/>
        <v>0</v>
      </c>
      <c r="BU78" s="89">
        <f t="shared" si="24"/>
        <v>122</v>
      </c>
      <c r="BV78" s="90">
        <f>IF($R78&gt;'Wage Ceilings '!$C$7+SUMIF('Wage Ceilings '!$B$8:'Wage Ceilings '!$B$11,"&lt;="&amp;$R$15,'Wage Ceilings '!$D$8:'Wage Ceilings '!$D$11),'Wage Ceilings '!$C$7+SUMIF('Wage Ceilings '!$B$8:'Wage Ceilings '!$B$11,"&lt;="&amp;$R$15,'Wage Ceilings '!$D$8:'Wage Ceilings '!$D$11),$R78)</f>
        <v>0</v>
      </c>
      <c r="BW78" s="91" cm="1">
        <f t="array" ref="BW78">INDEX(Appendix!$G$4:$J$8,_xlfn.IFS(BU78&lt;55,1,BU78&lt;60,2,BU78&lt;65,3,BU78&lt;70,4,TRUE,5),MATCH(YEAR($F$15),Appendix!$G$3:$L$3,0))</f>
        <v>0</v>
      </c>
      <c r="BX78" s="92">
        <f t="shared" si="11"/>
        <v>0</v>
      </c>
      <c r="BY78" s="89" t="str">
        <f t="shared" si="25"/>
        <v>NA</v>
      </c>
      <c r="BZ78" s="92">
        <f>IF(S78&gt;=('Wage Ceilings '!$C$3-SUM(Z78,AD78,AH78,AL78,AP78,AX78,AT78,BB78,BF78,BJ78,BN78,BR78,BV78)),('Wage Ceilings '!$C$3-SUM(Z78,AD78,AH78,AL78,AP78,AX78,AT78,BB78,BF78,BJ78,BN78,BR78,BV78)),S78)</f>
        <v>0</v>
      </c>
      <c r="CA78" s="91" cm="1">
        <f t="array" ref="CA78">INDEX(Appendix!$G$4:$J$8,_xlfn.IFS(BY78&lt;55,1,BY78&lt;60,2,BY78&lt;65,3,BY78&lt;70,4,TRUE,5),MATCH(YEAR($F$15),Appendix!$G$3:$L$3,0))</f>
        <v>0</v>
      </c>
      <c r="CB78" s="92">
        <f t="shared" si="32"/>
        <v>0</v>
      </c>
      <c r="CC78" s="99"/>
    </row>
    <row r="79" spans="1:81" x14ac:dyDescent="0.2">
      <c r="A79" s="64" t="s">
        <v>129</v>
      </c>
      <c r="B79" s="65"/>
      <c r="C79" s="65"/>
      <c r="D79" s="66"/>
      <c r="E79" s="66"/>
      <c r="F79" s="67"/>
      <c r="G79" s="67"/>
      <c r="H79" s="67"/>
      <c r="I79" s="67"/>
      <c r="J79" s="67"/>
      <c r="K79" s="67"/>
      <c r="L79" s="67"/>
      <c r="M79" s="67"/>
      <c r="N79" s="67"/>
      <c r="O79" s="67"/>
      <c r="P79" s="67"/>
      <c r="Q79" s="67"/>
      <c r="R79" s="67"/>
      <c r="S79" s="67"/>
      <c r="T79" s="57">
        <f t="shared" si="26"/>
        <v>0</v>
      </c>
      <c r="U79" s="57">
        <f t="shared" si="27"/>
        <v>0</v>
      </c>
      <c r="V79" s="58">
        <f t="shared" si="28"/>
        <v>0</v>
      </c>
      <c r="W79" s="58">
        <f t="shared" si="29"/>
        <v>0</v>
      </c>
      <c r="X79" s="58">
        <f t="shared" si="30"/>
        <v>0</v>
      </c>
      <c r="Y79" s="89">
        <f t="shared" si="12"/>
        <v>121</v>
      </c>
      <c r="Z79" s="90">
        <f>IF($F79&gt;'Wage Ceilings '!$C$7+SUMIF('Wage Ceilings '!$B$8:'Wage Ceilings '!$B$11,"&lt;="&amp;$F$15,'Wage Ceilings '!$D$8:'Wage Ceilings '!$D$11),'Wage Ceilings '!$C$7+SUMIF('Wage Ceilings '!$B$8:'Wage Ceilings '!$B$11,"&lt;="&amp;$F$15,'Wage Ceilings '!$D$8:'Wage Ceilings '!$D$11),$F79)</f>
        <v>0</v>
      </c>
      <c r="AA79" s="91" cm="1">
        <f t="array" ref="AA79">INDEX(Appendix!$G$4:$J$8,_xlfn.IFS(Y79&lt;55,1,Y79&lt;60,2,Y79&lt;65,3,Y79&lt;70,4,TRUE,5),MATCH(YEAR($F$15),Appendix!$G$3:$L$3,0))</f>
        <v>0</v>
      </c>
      <c r="AB79" s="92">
        <f t="shared" si="0"/>
        <v>0</v>
      </c>
      <c r="AC79" s="89">
        <f t="shared" si="13"/>
        <v>122</v>
      </c>
      <c r="AD79" s="90">
        <f>IF($G79&gt;'Wage Ceilings '!$C$7+SUMIF('Wage Ceilings '!$B$8:'Wage Ceilings '!$B$11,"&lt;="&amp;$G$15,'Wage Ceilings '!$D$8:'Wage Ceilings '!$D$11),'Wage Ceilings '!$C$7+SUMIF('Wage Ceilings '!$B$8:'Wage Ceilings '!$B$11,"&lt;="&amp;$G$15,'Wage Ceilings '!$D$8:'Wage Ceilings '!$D$11),$G79)</f>
        <v>0</v>
      </c>
      <c r="AE79" s="91" cm="1">
        <f t="array" ref="AE79">INDEX(Appendix!$G$4:$J$8,_xlfn.IFS(AC79&lt;55,1,AC79&lt;60,2,AC79&lt;65,3,AC79&lt;70,4,TRUE,5),MATCH(YEAR($F$15),Appendix!$G$3:$L$3,0))</f>
        <v>0</v>
      </c>
      <c r="AF79" s="92">
        <f t="shared" si="1"/>
        <v>0</v>
      </c>
      <c r="AG79" s="89">
        <f t="shared" si="14"/>
        <v>122</v>
      </c>
      <c r="AH79" s="90">
        <f>IF($H79&gt;'Wage Ceilings '!$C$7+SUMIF('Wage Ceilings '!$B$8:'Wage Ceilings '!$B$11,"&lt;="&amp;$H$15,'Wage Ceilings '!$D$8:'Wage Ceilings '!$D$11),'Wage Ceilings '!$C$7+SUMIF('Wage Ceilings '!$B$8:'Wage Ceilings '!$B$11,"&lt;="&amp;$H$15,'Wage Ceilings '!$D$8:'Wage Ceilings '!$D$11),$H79)</f>
        <v>0</v>
      </c>
      <c r="AI79" s="91" cm="1">
        <f t="array" ref="AI79">INDEX(Appendix!$G$4:$J$8,_xlfn.IFS(AG79&lt;55,1,AG79&lt;60,2,AG79&lt;65,3,AG79&lt;70,4,TRUE,5),MATCH(YEAR($F$15),Appendix!$G$3:$L$3,0))</f>
        <v>0</v>
      </c>
      <c r="AJ79" s="92">
        <f t="shared" si="2"/>
        <v>0</v>
      </c>
      <c r="AK79" s="89">
        <f t="shared" si="15"/>
        <v>122</v>
      </c>
      <c r="AL79" s="90">
        <f>IF($I79&gt;'Wage Ceilings '!$C$7+SUMIF('Wage Ceilings '!$B$8:'Wage Ceilings '!$B$11,"&lt;="&amp;$I$15,'Wage Ceilings '!$D$8:'Wage Ceilings '!$D$11),'Wage Ceilings '!$C$7+SUMIF('Wage Ceilings '!$B$8:'Wage Ceilings '!$B$11,"&lt;="&amp;$I$15,'Wage Ceilings '!$D$8:'Wage Ceilings '!$D$11),$I79)</f>
        <v>0</v>
      </c>
      <c r="AM79" s="91" cm="1">
        <f t="array" ref="AM79">INDEX(Appendix!$G$4:$J$8,_xlfn.IFS(AK79&lt;55,1,AK79&lt;60,2,AK79&lt;65,3,AK79&lt;70,4,TRUE,5),MATCH(YEAR($F$15),Appendix!$G$3:$L$3,0))</f>
        <v>0</v>
      </c>
      <c r="AN79" s="92">
        <f t="shared" si="3"/>
        <v>0</v>
      </c>
      <c r="AO79" s="89">
        <f t="shared" si="16"/>
        <v>122</v>
      </c>
      <c r="AP79" s="90">
        <f>IF($J79&gt;'Wage Ceilings '!$C$7+SUMIF('Wage Ceilings '!$B$8:'Wage Ceilings '!$B$11,"&lt;="&amp;$J$15,'Wage Ceilings '!$D$8:'Wage Ceilings '!$D$11),'Wage Ceilings '!$C$7+SUMIF('Wage Ceilings '!$B$8:'Wage Ceilings '!$B$11,"&lt;="&amp;$J$15,'Wage Ceilings '!$D$8:'Wage Ceilings '!$D$11),$J79)</f>
        <v>0</v>
      </c>
      <c r="AQ79" s="91" cm="1">
        <f t="array" ref="AQ79">INDEX(Appendix!$G$4:$J$8,_xlfn.IFS(AO79&lt;55,1,AO79&lt;60,2,AO79&lt;65,3,AO79&lt;70,4,TRUE,5),MATCH(YEAR($F$15),Appendix!$G$3:$L$3,0))</f>
        <v>0</v>
      </c>
      <c r="AR79" s="92">
        <f t="shared" si="4"/>
        <v>0</v>
      </c>
      <c r="AS79" s="89">
        <f t="shared" si="31"/>
        <v>122</v>
      </c>
      <c r="AT79" s="90">
        <f>IF($K79&gt;'Wage Ceilings '!$C$7+SUMIF('Wage Ceilings '!$B$8:'Wage Ceilings '!$B$11,"&lt;="&amp;$K$15,'Wage Ceilings '!$D$8:'Wage Ceilings '!$D$11),'Wage Ceilings '!$C$7+SUMIF('Wage Ceilings '!$B$8:'Wage Ceilings '!$B$11,"&lt;="&amp;$K$15,'Wage Ceilings '!$D$8:'Wage Ceilings '!$D$11),$K79)</f>
        <v>0</v>
      </c>
      <c r="AU79" s="91" cm="1">
        <f t="array" ref="AU79">INDEX(Appendix!$G$4:$J$8,_xlfn.IFS(AS79&lt;55,1,AS79&lt;60,2,AS79&lt;65,3,AS79&lt;70,4,TRUE,5),MATCH(YEAR($F$15),Appendix!$G$3:$L$3,0))</f>
        <v>0</v>
      </c>
      <c r="AV79" s="92">
        <f t="shared" si="5"/>
        <v>0</v>
      </c>
      <c r="AW79" s="89" t="str">
        <f t="shared" si="17"/>
        <v>NA</v>
      </c>
      <c r="AX79" s="92">
        <f>IF(L79&gt;=('Wage Ceilings '!$C$3-SUM(Z79,AD79,AH79,AL79,AP79,AT79,BB79,BF79,BJ79,BN79,BR79,BV79)),('Wage Ceilings '!$C$3-SUM(Z79,AD79,AH79,AL79,AP79,AT79,BB79,BF79,BJ79,BN79,BR79,BV79)),L79)</f>
        <v>0</v>
      </c>
      <c r="AY79" s="91" cm="1">
        <f t="array" ref="AY79">INDEX(Appendix!$G$4:$J$8,_xlfn.IFS(AW79&lt;55,1,AW79&lt;60,2,AW79&lt;65,3,AW79&lt;70,4,TRUE,5),MATCH(YEAR($F$15),Appendix!$G$3:$L$3,0))</f>
        <v>0</v>
      </c>
      <c r="AZ79" s="92">
        <f t="shared" si="6"/>
        <v>0</v>
      </c>
      <c r="BA79" s="89">
        <f t="shared" si="18"/>
        <v>122</v>
      </c>
      <c r="BB79" s="90">
        <f>IF($M79&gt;'Wage Ceilings '!$C$7+SUMIF('Wage Ceilings '!$B$8:'Wage Ceilings '!$B$11,"&lt;="&amp;$M$15,'Wage Ceilings '!$D$8:'Wage Ceilings '!$D$11),'Wage Ceilings '!$C$7+SUMIF('Wage Ceilings '!$B$8:'Wage Ceilings '!$B$11,"&lt;="&amp;$M$15,'Wage Ceilings '!$D$8:'Wage Ceilings '!$D$11),$M79)</f>
        <v>0</v>
      </c>
      <c r="BC79" s="91" cm="1">
        <f t="array" ref="BC79">INDEX(Appendix!$G$4:$J$8,_xlfn.IFS(BA79&lt;55,1,BA79&lt;60,2,BA79&lt;65,3,BA79&lt;70,4,TRUE,5),MATCH(YEAR($F$15),Appendix!$G$3:$L$3,0))</f>
        <v>0</v>
      </c>
      <c r="BD79" s="92">
        <f t="shared" si="19"/>
        <v>0</v>
      </c>
      <c r="BE79" s="89">
        <f t="shared" si="20"/>
        <v>122</v>
      </c>
      <c r="BF79" s="90">
        <f>IF($N79&gt;'Wage Ceilings '!$C$7+SUMIF('Wage Ceilings '!$B$8:'Wage Ceilings '!$B$11,"&lt;="&amp;$N$15,'Wage Ceilings '!$D$8:'Wage Ceilings '!$D$11),'Wage Ceilings '!$C$7+SUMIF('Wage Ceilings '!$B$8:'Wage Ceilings '!$B$11,"&lt;="&amp;$N$15,'Wage Ceilings '!$D$8:'Wage Ceilings '!$D$11),$N79)</f>
        <v>0</v>
      </c>
      <c r="BG79" s="91" cm="1">
        <f t="array" ref="BG79">INDEX(Appendix!$G$4:$J$8,_xlfn.IFS(BE79&lt;55,1,BE79&lt;60,2,BE79&lt;65,3,BE79&lt;70,4,TRUE,5),MATCH(YEAR($F$15),Appendix!$G$3:$L$3,0))</f>
        <v>0</v>
      </c>
      <c r="BH79" s="92">
        <f t="shared" si="7"/>
        <v>0</v>
      </c>
      <c r="BI79" s="89">
        <f t="shared" si="21"/>
        <v>122</v>
      </c>
      <c r="BJ79" s="90">
        <f>IF($O79&gt;'Wage Ceilings '!$C$7+SUMIF('Wage Ceilings '!$B$8:'Wage Ceilings '!$B$11,"&lt;="&amp;$O$15,'Wage Ceilings '!$D$8:'Wage Ceilings '!$D$11),'Wage Ceilings '!$C$7+SUMIF('Wage Ceilings '!$B$8:'Wage Ceilings '!$B$11,"&lt;="&amp;$O$15,'Wage Ceilings '!$D$8:'Wage Ceilings '!$D$11),$O79)</f>
        <v>0</v>
      </c>
      <c r="BK79" s="91" cm="1">
        <f t="array" ref="BK79">INDEX(Appendix!$G$4:$J$8,_xlfn.IFS(BI79&lt;55,1,BI79&lt;60,2,BI79&lt;65,3,BI79&lt;70,4,TRUE,5),MATCH(YEAR($F$15),Appendix!$G$3:$L$3,0))</f>
        <v>0</v>
      </c>
      <c r="BL79" s="92">
        <f t="shared" si="8"/>
        <v>0</v>
      </c>
      <c r="BM79" s="89">
        <f t="shared" si="22"/>
        <v>122</v>
      </c>
      <c r="BN79" s="90">
        <f>IF($P79&gt;'Wage Ceilings '!$C$7+SUMIF('Wage Ceilings '!$B$8:'Wage Ceilings '!$B$11,"&lt;="&amp;$P$15,'Wage Ceilings '!$D$8:'Wage Ceilings '!$D$11),'Wage Ceilings '!$C$7+SUMIF('Wage Ceilings '!$B$8:'Wage Ceilings '!$B$11,"&lt;="&amp;$P$15,'Wage Ceilings '!$D$8:'Wage Ceilings '!$D$11),$P79)</f>
        <v>0</v>
      </c>
      <c r="BO79" s="91" cm="1">
        <f t="array" ref="BO79">INDEX(Appendix!$G$4:$J$8,_xlfn.IFS(BM79&lt;55,1,BM79&lt;60,2,BM79&lt;65,3,BM79&lt;70,4,TRUE,5),MATCH(YEAR($F$15),Appendix!$G$3:$L$3,0))</f>
        <v>0</v>
      </c>
      <c r="BP79" s="92">
        <f t="shared" si="9"/>
        <v>0</v>
      </c>
      <c r="BQ79" s="89">
        <f t="shared" si="23"/>
        <v>122</v>
      </c>
      <c r="BR79" s="90">
        <f>IF($Q79&gt;'Wage Ceilings '!$C$7+SUMIF('Wage Ceilings '!$B$8:'Wage Ceilings '!$B$11,"&lt;="&amp;$Q$15,'Wage Ceilings '!$D$8:'Wage Ceilings '!$D$11),'Wage Ceilings '!$C$7+SUMIF('Wage Ceilings '!$B$8:'Wage Ceilings '!$B$11,"&lt;="&amp;$Q$15,'Wage Ceilings '!$D$8:'Wage Ceilings '!$D$11),$Q79)</f>
        <v>0</v>
      </c>
      <c r="BS79" s="91" cm="1">
        <f t="array" ref="BS79">INDEX(Appendix!$G$4:$J$8,_xlfn.IFS(BQ79&lt;55,1,BQ79&lt;60,2,BQ79&lt;65,3,BQ79&lt;70,4,TRUE,5),MATCH(YEAR($F$15),Appendix!$G$3:$L$3,0))</f>
        <v>0</v>
      </c>
      <c r="BT79" s="92">
        <f t="shared" si="10"/>
        <v>0</v>
      </c>
      <c r="BU79" s="89">
        <f t="shared" si="24"/>
        <v>122</v>
      </c>
      <c r="BV79" s="90">
        <f>IF($R79&gt;'Wage Ceilings '!$C$7+SUMIF('Wage Ceilings '!$B$8:'Wage Ceilings '!$B$11,"&lt;="&amp;$R$15,'Wage Ceilings '!$D$8:'Wage Ceilings '!$D$11),'Wage Ceilings '!$C$7+SUMIF('Wage Ceilings '!$B$8:'Wage Ceilings '!$B$11,"&lt;="&amp;$R$15,'Wage Ceilings '!$D$8:'Wage Ceilings '!$D$11),$R79)</f>
        <v>0</v>
      </c>
      <c r="BW79" s="91" cm="1">
        <f t="array" ref="BW79">INDEX(Appendix!$G$4:$J$8,_xlfn.IFS(BU79&lt;55,1,BU79&lt;60,2,BU79&lt;65,3,BU79&lt;70,4,TRUE,5),MATCH(YEAR($F$15),Appendix!$G$3:$L$3,0))</f>
        <v>0</v>
      </c>
      <c r="BX79" s="92">
        <f t="shared" si="11"/>
        <v>0</v>
      </c>
      <c r="BY79" s="89" t="str">
        <f t="shared" si="25"/>
        <v>NA</v>
      </c>
      <c r="BZ79" s="92">
        <f>IF(S79&gt;=('Wage Ceilings '!$C$3-SUM(Z79,AD79,AH79,AL79,AP79,AX79,AT79,BB79,BF79,BJ79,BN79,BR79,BV79)),('Wage Ceilings '!$C$3-SUM(Z79,AD79,AH79,AL79,AP79,AX79,AT79,BB79,BF79,BJ79,BN79,BR79,BV79)),S79)</f>
        <v>0</v>
      </c>
      <c r="CA79" s="91" cm="1">
        <f t="array" ref="CA79">INDEX(Appendix!$G$4:$J$8,_xlfn.IFS(BY79&lt;55,1,BY79&lt;60,2,BY79&lt;65,3,BY79&lt;70,4,TRUE,5),MATCH(YEAR($F$15),Appendix!$G$3:$L$3,0))</f>
        <v>0</v>
      </c>
      <c r="CB79" s="92">
        <f t="shared" si="32"/>
        <v>0</v>
      </c>
      <c r="CC79" s="99"/>
    </row>
    <row r="80" spans="1:81" x14ac:dyDescent="0.2">
      <c r="A80" s="64" t="s">
        <v>130</v>
      </c>
      <c r="B80" s="65"/>
      <c r="C80" s="65"/>
      <c r="D80" s="66"/>
      <c r="E80" s="66"/>
      <c r="F80" s="67"/>
      <c r="G80" s="67"/>
      <c r="H80" s="67"/>
      <c r="I80" s="67"/>
      <c r="J80" s="67"/>
      <c r="K80" s="67"/>
      <c r="L80" s="67"/>
      <c r="M80" s="67"/>
      <c r="N80" s="67"/>
      <c r="O80" s="67"/>
      <c r="P80" s="67"/>
      <c r="Q80" s="67"/>
      <c r="R80" s="67"/>
      <c r="S80" s="67"/>
      <c r="T80" s="57">
        <f t="shared" si="26"/>
        <v>0</v>
      </c>
      <c r="U80" s="57">
        <f t="shared" si="27"/>
        <v>0</v>
      </c>
      <c r="V80" s="58">
        <f t="shared" si="28"/>
        <v>0</v>
      </c>
      <c r="W80" s="58">
        <f t="shared" si="29"/>
        <v>0</v>
      </c>
      <c r="X80" s="58">
        <f t="shared" si="30"/>
        <v>0</v>
      </c>
      <c r="Y80" s="89">
        <f t="shared" si="12"/>
        <v>121</v>
      </c>
      <c r="Z80" s="90">
        <f>IF($F80&gt;'Wage Ceilings '!$C$7+SUMIF('Wage Ceilings '!$B$8:'Wage Ceilings '!$B$11,"&lt;="&amp;$F$15,'Wage Ceilings '!$D$8:'Wage Ceilings '!$D$11),'Wage Ceilings '!$C$7+SUMIF('Wage Ceilings '!$B$8:'Wage Ceilings '!$B$11,"&lt;="&amp;$F$15,'Wage Ceilings '!$D$8:'Wage Ceilings '!$D$11),$F80)</f>
        <v>0</v>
      </c>
      <c r="AA80" s="91" cm="1">
        <f t="array" ref="AA80">INDEX(Appendix!$G$4:$J$8,_xlfn.IFS(Y80&lt;55,1,Y80&lt;60,2,Y80&lt;65,3,Y80&lt;70,4,TRUE,5),MATCH(YEAR($F$15),Appendix!$G$3:$L$3,0))</f>
        <v>0</v>
      </c>
      <c r="AB80" s="92">
        <f t="shared" si="0"/>
        <v>0</v>
      </c>
      <c r="AC80" s="89">
        <f t="shared" si="13"/>
        <v>122</v>
      </c>
      <c r="AD80" s="90">
        <f>IF($G80&gt;'Wage Ceilings '!$C$7+SUMIF('Wage Ceilings '!$B$8:'Wage Ceilings '!$B$11,"&lt;="&amp;$G$15,'Wage Ceilings '!$D$8:'Wage Ceilings '!$D$11),'Wage Ceilings '!$C$7+SUMIF('Wage Ceilings '!$B$8:'Wage Ceilings '!$B$11,"&lt;="&amp;$G$15,'Wage Ceilings '!$D$8:'Wage Ceilings '!$D$11),$G80)</f>
        <v>0</v>
      </c>
      <c r="AE80" s="91" cm="1">
        <f t="array" ref="AE80">INDEX(Appendix!$G$4:$J$8,_xlfn.IFS(AC80&lt;55,1,AC80&lt;60,2,AC80&lt;65,3,AC80&lt;70,4,TRUE,5),MATCH(YEAR($F$15),Appendix!$G$3:$L$3,0))</f>
        <v>0</v>
      </c>
      <c r="AF80" s="92">
        <f t="shared" si="1"/>
        <v>0</v>
      </c>
      <c r="AG80" s="89">
        <f t="shared" si="14"/>
        <v>122</v>
      </c>
      <c r="AH80" s="90">
        <f>IF($H80&gt;'Wage Ceilings '!$C$7+SUMIF('Wage Ceilings '!$B$8:'Wage Ceilings '!$B$11,"&lt;="&amp;$H$15,'Wage Ceilings '!$D$8:'Wage Ceilings '!$D$11),'Wage Ceilings '!$C$7+SUMIF('Wage Ceilings '!$B$8:'Wage Ceilings '!$B$11,"&lt;="&amp;$H$15,'Wage Ceilings '!$D$8:'Wage Ceilings '!$D$11),$H80)</f>
        <v>0</v>
      </c>
      <c r="AI80" s="91" cm="1">
        <f t="array" ref="AI80">INDEX(Appendix!$G$4:$J$8,_xlfn.IFS(AG80&lt;55,1,AG80&lt;60,2,AG80&lt;65,3,AG80&lt;70,4,TRUE,5),MATCH(YEAR($F$15),Appendix!$G$3:$L$3,0))</f>
        <v>0</v>
      </c>
      <c r="AJ80" s="92">
        <f t="shared" si="2"/>
        <v>0</v>
      </c>
      <c r="AK80" s="89">
        <f t="shared" si="15"/>
        <v>122</v>
      </c>
      <c r="AL80" s="90">
        <f>IF($I80&gt;'Wage Ceilings '!$C$7+SUMIF('Wage Ceilings '!$B$8:'Wage Ceilings '!$B$11,"&lt;="&amp;$I$15,'Wage Ceilings '!$D$8:'Wage Ceilings '!$D$11),'Wage Ceilings '!$C$7+SUMIF('Wage Ceilings '!$B$8:'Wage Ceilings '!$B$11,"&lt;="&amp;$I$15,'Wage Ceilings '!$D$8:'Wage Ceilings '!$D$11),$I80)</f>
        <v>0</v>
      </c>
      <c r="AM80" s="91" cm="1">
        <f t="array" ref="AM80">INDEX(Appendix!$G$4:$J$8,_xlfn.IFS(AK80&lt;55,1,AK80&lt;60,2,AK80&lt;65,3,AK80&lt;70,4,TRUE,5),MATCH(YEAR($F$15),Appendix!$G$3:$L$3,0))</f>
        <v>0</v>
      </c>
      <c r="AN80" s="92">
        <f t="shared" si="3"/>
        <v>0</v>
      </c>
      <c r="AO80" s="89">
        <f t="shared" si="16"/>
        <v>122</v>
      </c>
      <c r="AP80" s="90">
        <f>IF($J80&gt;'Wage Ceilings '!$C$7+SUMIF('Wage Ceilings '!$B$8:'Wage Ceilings '!$B$11,"&lt;="&amp;$J$15,'Wage Ceilings '!$D$8:'Wage Ceilings '!$D$11),'Wage Ceilings '!$C$7+SUMIF('Wage Ceilings '!$B$8:'Wage Ceilings '!$B$11,"&lt;="&amp;$J$15,'Wage Ceilings '!$D$8:'Wage Ceilings '!$D$11),$J80)</f>
        <v>0</v>
      </c>
      <c r="AQ80" s="91" cm="1">
        <f t="array" ref="AQ80">INDEX(Appendix!$G$4:$J$8,_xlfn.IFS(AO80&lt;55,1,AO80&lt;60,2,AO80&lt;65,3,AO80&lt;70,4,TRUE,5),MATCH(YEAR($F$15),Appendix!$G$3:$L$3,0))</f>
        <v>0</v>
      </c>
      <c r="AR80" s="92">
        <f t="shared" si="4"/>
        <v>0</v>
      </c>
      <c r="AS80" s="89">
        <f t="shared" si="31"/>
        <v>122</v>
      </c>
      <c r="AT80" s="90">
        <f>IF($K80&gt;'Wage Ceilings '!$C$7+SUMIF('Wage Ceilings '!$B$8:'Wage Ceilings '!$B$11,"&lt;="&amp;$K$15,'Wage Ceilings '!$D$8:'Wage Ceilings '!$D$11),'Wage Ceilings '!$C$7+SUMIF('Wage Ceilings '!$B$8:'Wage Ceilings '!$B$11,"&lt;="&amp;$K$15,'Wage Ceilings '!$D$8:'Wage Ceilings '!$D$11),$K80)</f>
        <v>0</v>
      </c>
      <c r="AU80" s="91" cm="1">
        <f t="array" ref="AU80">INDEX(Appendix!$G$4:$J$8,_xlfn.IFS(AS80&lt;55,1,AS80&lt;60,2,AS80&lt;65,3,AS80&lt;70,4,TRUE,5),MATCH(YEAR($F$15),Appendix!$G$3:$L$3,0))</f>
        <v>0</v>
      </c>
      <c r="AV80" s="92">
        <f t="shared" si="5"/>
        <v>0</v>
      </c>
      <c r="AW80" s="89" t="str">
        <f t="shared" si="17"/>
        <v>NA</v>
      </c>
      <c r="AX80" s="92">
        <f>IF(L80&gt;=('Wage Ceilings '!$C$3-SUM(Z80,AD80,AH80,AL80,AP80,AT80,BB80,BF80,BJ80,BN80,BR80,BV80)),('Wage Ceilings '!$C$3-SUM(Z80,AD80,AH80,AL80,AP80,AT80,BB80,BF80,BJ80,BN80,BR80,BV80)),L80)</f>
        <v>0</v>
      </c>
      <c r="AY80" s="91" cm="1">
        <f t="array" ref="AY80">INDEX(Appendix!$G$4:$J$8,_xlfn.IFS(AW80&lt;55,1,AW80&lt;60,2,AW80&lt;65,3,AW80&lt;70,4,TRUE,5),MATCH(YEAR($F$15),Appendix!$G$3:$L$3,0))</f>
        <v>0</v>
      </c>
      <c r="AZ80" s="92">
        <f t="shared" si="6"/>
        <v>0</v>
      </c>
      <c r="BA80" s="89">
        <f t="shared" si="18"/>
        <v>122</v>
      </c>
      <c r="BB80" s="90">
        <f>IF($M80&gt;'Wage Ceilings '!$C$7+SUMIF('Wage Ceilings '!$B$8:'Wage Ceilings '!$B$11,"&lt;="&amp;$M$15,'Wage Ceilings '!$D$8:'Wage Ceilings '!$D$11),'Wage Ceilings '!$C$7+SUMIF('Wage Ceilings '!$B$8:'Wage Ceilings '!$B$11,"&lt;="&amp;$M$15,'Wage Ceilings '!$D$8:'Wage Ceilings '!$D$11),$M80)</f>
        <v>0</v>
      </c>
      <c r="BC80" s="91" cm="1">
        <f t="array" ref="BC80">INDEX(Appendix!$G$4:$J$8,_xlfn.IFS(BA80&lt;55,1,BA80&lt;60,2,BA80&lt;65,3,BA80&lt;70,4,TRUE,5),MATCH(YEAR($F$15),Appendix!$G$3:$L$3,0))</f>
        <v>0</v>
      </c>
      <c r="BD80" s="92">
        <f t="shared" si="19"/>
        <v>0</v>
      </c>
      <c r="BE80" s="89">
        <f t="shared" si="20"/>
        <v>122</v>
      </c>
      <c r="BF80" s="90">
        <f>IF($N80&gt;'Wage Ceilings '!$C$7+SUMIF('Wage Ceilings '!$B$8:'Wage Ceilings '!$B$11,"&lt;="&amp;$N$15,'Wage Ceilings '!$D$8:'Wage Ceilings '!$D$11),'Wage Ceilings '!$C$7+SUMIF('Wage Ceilings '!$B$8:'Wage Ceilings '!$B$11,"&lt;="&amp;$N$15,'Wage Ceilings '!$D$8:'Wage Ceilings '!$D$11),$N80)</f>
        <v>0</v>
      </c>
      <c r="BG80" s="91" cm="1">
        <f t="array" ref="BG80">INDEX(Appendix!$G$4:$J$8,_xlfn.IFS(BE80&lt;55,1,BE80&lt;60,2,BE80&lt;65,3,BE80&lt;70,4,TRUE,5),MATCH(YEAR($F$15),Appendix!$G$3:$L$3,0))</f>
        <v>0</v>
      </c>
      <c r="BH80" s="92">
        <f t="shared" si="7"/>
        <v>0</v>
      </c>
      <c r="BI80" s="89">
        <f t="shared" si="21"/>
        <v>122</v>
      </c>
      <c r="BJ80" s="90">
        <f>IF($O80&gt;'Wage Ceilings '!$C$7+SUMIF('Wage Ceilings '!$B$8:'Wage Ceilings '!$B$11,"&lt;="&amp;$O$15,'Wage Ceilings '!$D$8:'Wage Ceilings '!$D$11),'Wage Ceilings '!$C$7+SUMIF('Wage Ceilings '!$B$8:'Wage Ceilings '!$B$11,"&lt;="&amp;$O$15,'Wage Ceilings '!$D$8:'Wage Ceilings '!$D$11),$O80)</f>
        <v>0</v>
      </c>
      <c r="BK80" s="91" cm="1">
        <f t="array" ref="BK80">INDEX(Appendix!$G$4:$J$8,_xlfn.IFS(BI80&lt;55,1,BI80&lt;60,2,BI80&lt;65,3,BI80&lt;70,4,TRUE,5),MATCH(YEAR($F$15),Appendix!$G$3:$L$3,0))</f>
        <v>0</v>
      </c>
      <c r="BL80" s="92">
        <f t="shared" si="8"/>
        <v>0</v>
      </c>
      <c r="BM80" s="89">
        <f t="shared" si="22"/>
        <v>122</v>
      </c>
      <c r="BN80" s="90">
        <f>IF($P80&gt;'Wage Ceilings '!$C$7+SUMIF('Wage Ceilings '!$B$8:'Wage Ceilings '!$B$11,"&lt;="&amp;$P$15,'Wage Ceilings '!$D$8:'Wage Ceilings '!$D$11),'Wage Ceilings '!$C$7+SUMIF('Wage Ceilings '!$B$8:'Wage Ceilings '!$B$11,"&lt;="&amp;$P$15,'Wage Ceilings '!$D$8:'Wage Ceilings '!$D$11),$P80)</f>
        <v>0</v>
      </c>
      <c r="BO80" s="91" cm="1">
        <f t="array" ref="BO80">INDEX(Appendix!$G$4:$J$8,_xlfn.IFS(BM80&lt;55,1,BM80&lt;60,2,BM80&lt;65,3,BM80&lt;70,4,TRUE,5),MATCH(YEAR($F$15),Appendix!$G$3:$L$3,0))</f>
        <v>0</v>
      </c>
      <c r="BP80" s="92">
        <f t="shared" si="9"/>
        <v>0</v>
      </c>
      <c r="BQ80" s="89">
        <f t="shared" si="23"/>
        <v>122</v>
      </c>
      <c r="BR80" s="90">
        <f>IF($Q80&gt;'Wage Ceilings '!$C$7+SUMIF('Wage Ceilings '!$B$8:'Wage Ceilings '!$B$11,"&lt;="&amp;$Q$15,'Wage Ceilings '!$D$8:'Wage Ceilings '!$D$11),'Wage Ceilings '!$C$7+SUMIF('Wage Ceilings '!$B$8:'Wage Ceilings '!$B$11,"&lt;="&amp;$Q$15,'Wage Ceilings '!$D$8:'Wage Ceilings '!$D$11),$Q80)</f>
        <v>0</v>
      </c>
      <c r="BS80" s="91" cm="1">
        <f t="array" ref="BS80">INDEX(Appendix!$G$4:$J$8,_xlfn.IFS(BQ80&lt;55,1,BQ80&lt;60,2,BQ80&lt;65,3,BQ80&lt;70,4,TRUE,5),MATCH(YEAR($F$15),Appendix!$G$3:$L$3,0))</f>
        <v>0</v>
      </c>
      <c r="BT80" s="92">
        <f t="shared" si="10"/>
        <v>0</v>
      </c>
      <c r="BU80" s="89">
        <f t="shared" si="24"/>
        <v>122</v>
      </c>
      <c r="BV80" s="90">
        <f>IF($R80&gt;'Wage Ceilings '!$C$7+SUMIF('Wage Ceilings '!$B$8:'Wage Ceilings '!$B$11,"&lt;="&amp;$R$15,'Wage Ceilings '!$D$8:'Wage Ceilings '!$D$11),'Wage Ceilings '!$C$7+SUMIF('Wage Ceilings '!$B$8:'Wage Ceilings '!$B$11,"&lt;="&amp;$R$15,'Wage Ceilings '!$D$8:'Wage Ceilings '!$D$11),$R80)</f>
        <v>0</v>
      </c>
      <c r="BW80" s="91" cm="1">
        <f t="array" ref="BW80">INDEX(Appendix!$G$4:$J$8,_xlfn.IFS(BU80&lt;55,1,BU80&lt;60,2,BU80&lt;65,3,BU80&lt;70,4,TRUE,5),MATCH(YEAR($F$15),Appendix!$G$3:$L$3,0))</f>
        <v>0</v>
      </c>
      <c r="BX80" s="92">
        <f t="shared" si="11"/>
        <v>0</v>
      </c>
      <c r="BY80" s="89" t="str">
        <f t="shared" si="25"/>
        <v>NA</v>
      </c>
      <c r="BZ80" s="92">
        <f>IF(S80&gt;=('Wage Ceilings '!$C$3-SUM(Z80,AD80,AH80,AL80,AP80,AX80,AT80,BB80,BF80,BJ80,BN80,BR80,BV80)),('Wage Ceilings '!$C$3-SUM(Z80,AD80,AH80,AL80,AP80,AX80,AT80,BB80,BF80,BJ80,BN80,BR80,BV80)),S80)</f>
        <v>0</v>
      </c>
      <c r="CA80" s="91" cm="1">
        <f t="array" ref="CA80">INDEX(Appendix!$G$4:$J$8,_xlfn.IFS(BY80&lt;55,1,BY80&lt;60,2,BY80&lt;65,3,BY80&lt;70,4,TRUE,5),MATCH(YEAR($F$15),Appendix!$G$3:$L$3,0))</f>
        <v>0</v>
      </c>
      <c r="CB80" s="92">
        <f t="shared" si="32"/>
        <v>0</v>
      </c>
      <c r="CC80" s="99"/>
    </row>
    <row r="81" spans="1:81" x14ac:dyDescent="0.2">
      <c r="A81" s="64" t="s">
        <v>131</v>
      </c>
      <c r="B81" s="65"/>
      <c r="C81" s="65"/>
      <c r="D81" s="66"/>
      <c r="E81" s="66"/>
      <c r="F81" s="67"/>
      <c r="G81" s="67"/>
      <c r="H81" s="67"/>
      <c r="I81" s="67"/>
      <c r="J81" s="67"/>
      <c r="K81" s="67"/>
      <c r="L81" s="67"/>
      <c r="M81" s="67"/>
      <c r="N81" s="67"/>
      <c r="O81" s="67"/>
      <c r="P81" s="67"/>
      <c r="Q81" s="67"/>
      <c r="R81" s="67"/>
      <c r="S81" s="67"/>
      <c r="T81" s="57">
        <f t="shared" si="26"/>
        <v>0</v>
      </c>
      <c r="U81" s="57">
        <f t="shared" si="27"/>
        <v>0</v>
      </c>
      <c r="V81" s="58">
        <f t="shared" si="28"/>
        <v>0</v>
      </c>
      <c r="W81" s="58">
        <f t="shared" si="29"/>
        <v>0</v>
      </c>
      <c r="X81" s="58">
        <f t="shared" si="30"/>
        <v>0</v>
      </c>
      <c r="Y81" s="89">
        <f t="shared" si="12"/>
        <v>121</v>
      </c>
      <c r="Z81" s="90">
        <f>IF($F81&gt;'Wage Ceilings '!$C$7+SUMIF('Wage Ceilings '!$B$8:'Wage Ceilings '!$B$11,"&lt;="&amp;$F$15,'Wage Ceilings '!$D$8:'Wage Ceilings '!$D$11),'Wage Ceilings '!$C$7+SUMIF('Wage Ceilings '!$B$8:'Wage Ceilings '!$B$11,"&lt;="&amp;$F$15,'Wage Ceilings '!$D$8:'Wage Ceilings '!$D$11),$F81)</f>
        <v>0</v>
      </c>
      <c r="AA81" s="91" cm="1">
        <f t="array" ref="AA81">INDEX(Appendix!$G$4:$J$8,_xlfn.IFS(Y81&lt;55,1,Y81&lt;60,2,Y81&lt;65,3,Y81&lt;70,4,TRUE,5),MATCH(YEAR($F$15),Appendix!$G$3:$L$3,0))</f>
        <v>0</v>
      </c>
      <c r="AB81" s="92">
        <f t="shared" ref="AB81:AB117" si="33">Z81*AA81</f>
        <v>0</v>
      </c>
      <c r="AC81" s="89">
        <f t="shared" si="13"/>
        <v>122</v>
      </c>
      <c r="AD81" s="90">
        <f>IF($G81&gt;'Wage Ceilings '!$C$7+SUMIF('Wage Ceilings '!$B$8:'Wage Ceilings '!$B$11,"&lt;="&amp;$G$15,'Wage Ceilings '!$D$8:'Wage Ceilings '!$D$11),'Wage Ceilings '!$C$7+SUMIF('Wage Ceilings '!$B$8:'Wage Ceilings '!$B$11,"&lt;="&amp;$G$15,'Wage Ceilings '!$D$8:'Wage Ceilings '!$D$11),$G81)</f>
        <v>0</v>
      </c>
      <c r="AE81" s="91" cm="1">
        <f t="array" ref="AE81">INDEX(Appendix!$G$4:$J$8,_xlfn.IFS(AC81&lt;55,1,AC81&lt;60,2,AC81&lt;65,3,AC81&lt;70,4,TRUE,5),MATCH(YEAR($F$15),Appendix!$G$3:$L$3,0))</f>
        <v>0</v>
      </c>
      <c r="AF81" s="92">
        <f t="shared" ref="AF81:AF117" si="34">AD81*AE81</f>
        <v>0</v>
      </c>
      <c r="AG81" s="89">
        <f t="shared" si="14"/>
        <v>122</v>
      </c>
      <c r="AH81" s="90">
        <f>IF($H81&gt;'Wage Ceilings '!$C$7+SUMIF('Wage Ceilings '!$B$8:'Wage Ceilings '!$B$11,"&lt;="&amp;$H$15,'Wage Ceilings '!$D$8:'Wage Ceilings '!$D$11),'Wage Ceilings '!$C$7+SUMIF('Wage Ceilings '!$B$8:'Wage Ceilings '!$B$11,"&lt;="&amp;$H$15,'Wage Ceilings '!$D$8:'Wage Ceilings '!$D$11),$H81)</f>
        <v>0</v>
      </c>
      <c r="AI81" s="91" cm="1">
        <f t="array" ref="AI81">INDEX(Appendix!$G$4:$J$8,_xlfn.IFS(AG81&lt;55,1,AG81&lt;60,2,AG81&lt;65,3,AG81&lt;70,4,TRUE,5),MATCH(YEAR($F$15),Appendix!$G$3:$L$3,0))</f>
        <v>0</v>
      </c>
      <c r="AJ81" s="92">
        <f t="shared" ref="AJ81:AJ117" si="35">AH81*AI81</f>
        <v>0</v>
      </c>
      <c r="AK81" s="89">
        <f t="shared" si="15"/>
        <v>122</v>
      </c>
      <c r="AL81" s="90">
        <f>IF($I81&gt;'Wage Ceilings '!$C$7+SUMIF('Wage Ceilings '!$B$8:'Wage Ceilings '!$B$11,"&lt;="&amp;$I$15,'Wage Ceilings '!$D$8:'Wage Ceilings '!$D$11),'Wage Ceilings '!$C$7+SUMIF('Wage Ceilings '!$B$8:'Wage Ceilings '!$B$11,"&lt;="&amp;$I$15,'Wage Ceilings '!$D$8:'Wage Ceilings '!$D$11),$I81)</f>
        <v>0</v>
      </c>
      <c r="AM81" s="91" cm="1">
        <f t="array" ref="AM81">INDEX(Appendix!$G$4:$J$8,_xlfn.IFS(AK81&lt;55,1,AK81&lt;60,2,AK81&lt;65,3,AK81&lt;70,4,TRUE,5),MATCH(YEAR($F$15),Appendix!$G$3:$L$3,0))</f>
        <v>0</v>
      </c>
      <c r="AN81" s="92">
        <f t="shared" ref="AN81:AN117" si="36">AL81*AM81</f>
        <v>0</v>
      </c>
      <c r="AO81" s="89">
        <f t="shared" si="16"/>
        <v>122</v>
      </c>
      <c r="AP81" s="90">
        <f>IF($J81&gt;'Wage Ceilings '!$C$7+SUMIF('Wage Ceilings '!$B$8:'Wage Ceilings '!$B$11,"&lt;="&amp;$J$15,'Wage Ceilings '!$D$8:'Wage Ceilings '!$D$11),'Wage Ceilings '!$C$7+SUMIF('Wage Ceilings '!$B$8:'Wage Ceilings '!$B$11,"&lt;="&amp;$J$15,'Wage Ceilings '!$D$8:'Wage Ceilings '!$D$11),$J81)</f>
        <v>0</v>
      </c>
      <c r="AQ81" s="91" cm="1">
        <f t="array" ref="AQ81">INDEX(Appendix!$G$4:$J$8,_xlfn.IFS(AO81&lt;55,1,AO81&lt;60,2,AO81&lt;65,3,AO81&lt;70,4,TRUE,5),MATCH(YEAR($F$15),Appendix!$G$3:$L$3,0))</f>
        <v>0</v>
      </c>
      <c r="AR81" s="92">
        <f t="shared" ref="AR81:AR117" si="37">AP81*AQ81</f>
        <v>0</v>
      </c>
      <c r="AS81" s="89">
        <f t="shared" si="31"/>
        <v>122</v>
      </c>
      <c r="AT81" s="90">
        <f>IF($K81&gt;'Wage Ceilings '!$C$7+SUMIF('Wage Ceilings '!$B$8:'Wage Ceilings '!$B$11,"&lt;="&amp;$K$15,'Wage Ceilings '!$D$8:'Wage Ceilings '!$D$11),'Wage Ceilings '!$C$7+SUMIF('Wage Ceilings '!$B$8:'Wage Ceilings '!$B$11,"&lt;="&amp;$K$15,'Wage Ceilings '!$D$8:'Wage Ceilings '!$D$11),$K81)</f>
        <v>0</v>
      </c>
      <c r="AU81" s="91" cm="1">
        <f t="array" ref="AU81">INDEX(Appendix!$G$4:$J$8,_xlfn.IFS(AS81&lt;55,1,AS81&lt;60,2,AS81&lt;65,3,AS81&lt;70,4,TRUE,5),MATCH(YEAR($F$15),Appendix!$G$3:$L$3,0))</f>
        <v>0</v>
      </c>
      <c r="AV81" s="92">
        <f t="shared" ref="AV81:AV117" si="38">AT81*AU81</f>
        <v>0</v>
      </c>
      <c r="AW81" s="89" t="str">
        <f t="shared" si="17"/>
        <v>NA</v>
      </c>
      <c r="AX81" s="92">
        <f>IF(L81&gt;=('Wage Ceilings '!$C$3-SUM(Z81,AD81,AH81,AL81,AP81,AT81,BB81,BF81,BJ81,BN81,BR81,BV81)),('Wage Ceilings '!$C$3-SUM(Z81,AD81,AH81,AL81,AP81,AT81,BB81,BF81,BJ81,BN81,BR81,BV81)),L81)</f>
        <v>0</v>
      </c>
      <c r="AY81" s="91" cm="1">
        <f t="array" ref="AY81">INDEX(Appendix!$G$4:$J$8,_xlfn.IFS(AW81&lt;55,1,AW81&lt;60,2,AW81&lt;65,3,AW81&lt;70,4,TRUE,5),MATCH(YEAR($F$15),Appendix!$G$3:$L$3,0))</f>
        <v>0</v>
      </c>
      <c r="AZ81" s="92">
        <f t="shared" ref="AZ81:AZ117" si="39">AX81*AY81</f>
        <v>0</v>
      </c>
      <c r="BA81" s="89">
        <f t="shared" si="18"/>
        <v>122</v>
      </c>
      <c r="BB81" s="90">
        <f>IF($M81&gt;'Wage Ceilings '!$C$7+SUMIF('Wage Ceilings '!$B$8:'Wage Ceilings '!$B$11,"&lt;="&amp;$M$15,'Wage Ceilings '!$D$8:'Wage Ceilings '!$D$11),'Wage Ceilings '!$C$7+SUMIF('Wage Ceilings '!$B$8:'Wage Ceilings '!$B$11,"&lt;="&amp;$M$15,'Wage Ceilings '!$D$8:'Wage Ceilings '!$D$11),$M81)</f>
        <v>0</v>
      </c>
      <c r="BC81" s="91" cm="1">
        <f t="array" ref="BC81">INDEX(Appendix!$G$4:$J$8,_xlfn.IFS(BA81&lt;55,1,BA81&lt;60,2,BA81&lt;65,3,BA81&lt;70,4,TRUE,5),MATCH(YEAR($F$15),Appendix!$G$3:$L$3,0))</f>
        <v>0</v>
      </c>
      <c r="BD81" s="92">
        <f t="shared" ref="BD81:BD117" si="40">BB81*BC81</f>
        <v>0</v>
      </c>
      <c r="BE81" s="89">
        <f t="shared" si="20"/>
        <v>122</v>
      </c>
      <c r="BF81" s="90">
        <f>IF($N81&gt;'Wage Ceilings '!$C$7+SUMIF('Wage Ceilings '!$B$8:'Wage Ceilings '!$B$11,"&lt;="&amp;$N$15,'Wage Ceilings '!$D$8:'Wage Ceilings '!$D$11),'Wage Ceilings '!$C$7+SUMIF('Wage Ceilings '!$B$8:'Wage Ceilings '!$B$11,"&lt;="&amp;$N$15,'Wage Ceilings '!$D$8:'Wage Ceilings '!$D$11),$N81)</f>
        <v>0</v>
      </c>
      <c r="BG81" s="91" cm="1">
        <f t="array" ref="BG81">INDEX(Appendix!$G$4:$J$8,_xlfn.IFS(BE81&lt;55,1,BE81&lt;60,2,BE81&lt;65,3,BE81&lt;70,4,TRUE,5),MATCH(YEAR($F$15),Appendix!$G$3:$L$3,0))</f>
        <v>0</v>
      </c>
      <c r="BH81" s="92">
        <f t="shared" ref="BH81:BH117" si="41">BF81*BG81</f>
        <v>0</v>
      </c>
      <c r="BI81" s="89">
        <f t="shared" si="21"/>
        <v>122</v>
      </c>
      <c r="BJ81" s="90">
        <f>IF($O81&gt;'Wage Ceilings '!$C$7+SUMIF('Wage Ceilings '!$B$8:'Wage Ceilings '!$B$11,"&lt;="&amp;$O$15,'Wage Ceilings '!$D$8:'Wage Ceilings '!$D$11),'Wage Ceilings '!$C$7+SUMIF('Wage Ceilings '!$B$8:'Wage Ceilings '!$B$11,"&lt;="&amp;$O$15,'Wage Ceilings '!$D$8:'Wage Ceilings '!$D$11),$O81)</f>
        <v>0</v>
      </c>
      <c r="BK81" s="91" cm="1">
        <f t="array" ref="BK81">INDEX(Appendix!$G$4:$J$8,_xlfn.IFS(BI81&lt;55,1,BI81&lt;60,2,BI81&lt;65,3,BI81&lt;70,4,TRUE,5),MATCH(YEAR($F$15),Appendix!$G$3:$L$3,0))</f>
        <v>0</v>
      </c>
      <c r="BL81" s="92">
        <f t="shared" ref="BL81:BL117" si="42">BJ81*BK81</f>
        <v>0</v>
      </c>
      <c r="BM81" s="89">
        <f t="shared" si="22"/>
        <v>122</v>
      </c>
      <c r="BN81" s="90">
        <f>IF($P81&gt;'Wage Ceilings '!$C$7+SUMIF('Wage Ceilings '!$B$8:'Wage Ceilings '!$B$11,"&lt;="&amp;$P$15,'Wage Ceilings '!$D$8:'Wage Ceilings '!$D$11),'Wage Ceilings '!$C$7+SUMIF('Wage Ceilings '!$B$8:'Wage Ceilings '!$B$11,"&lt;="&amp;$P$15,'Wage Ceilings '!$D$8:'Wage Ceilings '!$D$11),$P81)</f>
        <v>0</v>
      </c>
      <c r="BO81" s="91" cm="1">
        <f t="array" ref="BO81">INDEX(Appendix!$G$4:$J$8,_xlfn.IFS(BM81&lt;55,1,BM81&lt;60,2,BM81&lt;65,3,BM81&lt;70,4,TRUE,5),MATCH(YEAR($F$15),Appendix!$G$3:$L$3,0))</f>
        <v>0</v>
      </c>
      <c r="BP81" s="92">
        <f t="shared" ref="BP81:BP117" si="43">BN81*BO81</f>
        <v>0</v>
      </c>
      <c r="BQ81" s="89">
        <f t="shared" si="23"/>
        <v>122</v>
      </c>
      <c r="BR81" s="90">
        <f>IF($Q81&gt;'Wage Ceilings '!$C$7+SUMIF('Wage Ceilings '!$B$8:'Wage Ceilings '!$B$11,"&lt;="&amp;$Q$15,'Wage Ceilings '!$D$8:'Wage Ceilings '!$D$11),'Wage Ceilings '!$C$7+SUMIF('Wage Ceilings '!$B$8:'Wage Ceilings '!$B$11,"&lt;="&amp;$Q$15,'Wage Ceilings '!$D$8:'Wage Ceilings '!$D$11),$Q81)</f>
        <v>0</v>
      </c>
      <c r="BS81" s="91" cm="1">
        <f t="array" ref="BS81">INDEX(Appendix!$G$4:$J$8,_xlfn.IFS(BQ81&lt;55,1,BQ81&lt;60,2,BQ81&lt;65,3,BQ81&lt;70,4,TRUE,5),MATCH(YEAR($F$15),Appendix!$G$3:$L$3,0))</f>
        <v>0</v>
      </c>
      <c r="BT81" s="92">
        <f t="shared" ref="BT81:BT117" si="44">BR81*BS81</f>
        <v>0</v>
      </c>
      <c r="BU81" s="89">
        <f t="shared" si="24"/>
        <v>122</v>
      </c>
      <c r="BV81" s="90">
        <f>IF($R81&gt;'Wage Ceilings '!$C$7+SUMIF('Wage Ceilings '!$B$8:'Wage Ceilings '!$B$11,"&lt;="&amp;$R$15,'Wage Ceilings '!$D$8:'Wage Ceilings '!$D$11),'Wage Ceilings '!$C$7+SUMIF('Wage Ceilings '!$B$8:'Wage Ceilings '!$B$11,"&lt;="&amp;$R$15,'Wage Ceilings '!$D$8:'Wage Ceilings '!$D$11),$R81)</f>
        <v>0</v>
      </c>
      <c r="BW81" s="91" cm="1">
        <f t="array" ref="BW81">INDEX(Appendix!$G$4:$J$8,_xlfn.IFS(BU81&lt;55,1,BU81&lt;60,2,BU81&lt;65,3,BU81&lt;70,4,TRUE,5),MATCH(YEAR($F$15),Appendix!$G$3:$L$3,0))</f>
        <v>0</v>
      </c>
      <c r="BX81" s="92">
        <f t="shared" ref="BX81:BX117" si="45">BV81*BW81</f>
        <v>0</v>
      </c>
      <c r="BY81" s="89" t="str">
        <f t="shared" si="25"/>
        <v>NA</v>
      </c>
      <c r="BZ81" s="92">
        <f>IF(S81&gt;=('Wage Ceilings '!$C$3-SUM(Z81,AD81,AH81,AL81,AP81,AX81,AT81,BB81,BF81,BJ81,BN81,BR81,BV81)),('Wage Ceilings '!$C$3-SUM(Z81,AD81,AH81,AL81,AP81,AX81,AT81,BB81,BF81,BJ81,BN81,BR81,BV81)),S81)</f>
        <v>0</v>
      </c>
      <c r="CA81" s="91" cm="1">
        <f t="array" ref="CA81">INDEX(Appendix!$G$4:$J$8,_xlfn.IFS(BY81&lt;55,1,BY81&lt;60,2,BY81&lt;65,3,BY81&lt;70,4,TRUE,5),MATCH(YEAR($F$15),Appendix!$G$3:$L$3,0))</f>
        <v>0</v>
      </c>
      <c r="CB81" s="92">
        <f t="shared" si="32"/>
        <v>0</v>
      </c>
      <c r="CC81" s="99"/>
    </row>
    <row r="82" spans="1:81" x14ac:dyDescent="0.2">
      <c r="A82" s="64" t="s">
        <v>132</v>
      </c>
      <c r="B82" s="65"/>
      <c r="C82" s="65"/>
      <c r="D82" s="66"/>
      <c r="E82" s="66"/>
      <c r="F82" s="67"/>
      <c r="G82" s="67"/>
      <c r="H82" s="67"/>
      <c r="I82" s="67"/>
      <c r="J82" s="67"/>
      <c r="K82" s="67"/>
      <c r="L82" s="67"/>
      <c r="M82" s="67"/>
      <c r="N82" s="67"/>
      <c r="O82" s="67"/>
      <c r="P82" s="67"/>
      <c r="Q82" s="67"/>
      <c r="R82" s="67"/>
      <c r="S82" s="67"/>
      <c r="T82" s="57">
        <f t="shared" si="26"/>
        <v>0</v>
      </c>
      <c r="U82" s="57">
        <f t="shared" si="27"/>
        <v>0</v>
      </c>
      <c r="V82" s="58">
        <f t="shared" si="28"/>
        <v>0</v>
      </c>
      <c r="W82" s="58">
        <f t="shared" si="29"/>
        <v>0</v>
      </c>
      <c r="X82" s="58">
        <f t="shared" si="30"/>
        <v>0</v>
      </c>
      <c r="Y82" s="89">
        <f t="shared" ref="Y82:Y117" si="46">FLOOR((DATEDIF($B82-DAY($B82)+1,F$15,"m")-1)/12,1)</f>
        <v>121</v>
      </c>
      <c r="Z82" s="90">
        <f>IF($F82&gt;'Wage Ceilings '!$C$7+SUMIF('Wage Ceilings '!$B$8:'Wage Ceilings '!$B$11,"&lt;="&amp;$F$15,'Wage Ceilings '!$D$8:'Wage Ceilings '!$D$11),'Wage Ceilings '!$C$7+SUMIF('Wage Ceilings '!$B$8:'Wage Ceilings '!$B$11,"&lt;="&amp;$F$15,'Wage Ceilings '!$D$8:'Wage Ceilings '!$D$11),$F82)</f>
        <v>0</v>
      </c>
      <c r="AA82" s="91" cm="1">
        <f t="array" ref="AA82">INDEX(Appendix!$G$4:$J$8,_xlfn.IFS(Y82&lt;55,1,Y82&lt;60,2,Y82&lt;65,3,Y82&lt;70,4,TRUE,5),MATCH(YEAR($F$15),Appendix!$G$3:$L$3,0))</f>
        <v>0</v>
      </c>
      <c r="AB82" s="92">
        <f t="shared" si="33"/>
        <v>0</v>
      </c>
      <c r="AC82" s="89">
        <f t="shared" ref="AC82:AC117" si="47">FLOOR((DATEDIF($B82-DAY($B82)+1,G$15,"m")-1)/12,1)</f>
        <v>122</v>
      </c>
      <c r="AD82" s="90">
        <f>IF($G82&gt;'Wage Ceilings '!$C$7+SUMIF('Wage Ceilings '!$B$8:'Wage Ceilings '!$B$11,"&lt;="&amp;$G$15,'Wage Ceilings '!$D$8:'Wage Ceilings '!$D$11),'Wage Ceilings '!$C$7+SUMIF('Wage Ceilings '!$B$8:'Wage Ceilings '!$B$11,"&lt;="&amp;$G$15,'Wage Ceilings '!$D$8:'Wage Ceilings '!$D$11),$G82)</f>
        <v>0</v>
      </c>
      <c r="AE82" s="91" cm="1">
        <f t="array" ref="AE82">INDEX(Appendix!$G$4:$J$8,_xlfn.IFS(AC82&lt;55,1,AC82&lt;60,2,AC82&lt;65,3,AC82&lt;70,4,TRUE,5),MATCH(YEAR($F$15),Appendix!$G$3:$L$3,0))</f>
        <v>0</v>
      </c>
      <c r="AF82" s="92">
        <f t="shared" si="34"/>
        <v>0</v>
      </c>
      <c r="AG82" s="89">
        <f t="shared" ref="AG82:AG117" si="48">FLOOR((DATEDIF($B82-DAY($B82)+1,H$15,"m")-1)/12,1)</f>
        <v>122</v>
      </c>
      <c r="AH82" s="90">
        <f>IF($H82&gt;'Wage Ceilings '!$C$7+SUMIF('Wage Ceilings '!$B$8:'Wage Ceilings '!$B$11,"&lt;="&amp;$H$15,'Wage Ceilings '!$D$8:'Wage Ceilings '!$D$11),'Wage Ceilings '!$C$7+SUMIF('Wage Ceilings '!$B$8:'Wage Ceilings '!$B$11,"&lt;="&amp;$H$15,'Wage Ceilings '!$D$8:'Wage Ceilings '!$D$11),$H82)</f>
        <v>0</v>
      </c>
      <c r="AI82" s="91" cm="1">
        <f t="array" ref="AI82">INDEX(Appendix!$G$4:$J$8,_xlfn.IFS(AG82&lt;55,1,AG82&lt;60,2,AG82&lt;65,3,AG82&lt;70,4,TRUE,5),MATCH(YEAR($F$15),Appendix!$G$3:$L$3,0))</f>
        <v>0</v>
      </c>
      <c r="AJ82" s="92">
        <f t="shared" si="35"/>
        <v>0</v>
      </c>
      <c r="AK82" s="89">
        <f t="shared" ref="AK82:AK117" si="49">FLOOR((DATEDIF($B82-DAY($B82)+1,I$15,"m")-1)/12,1)</f>
        <v>122</v>
      </c>
      <c r="AL82" s="90">
        <f>IF($I82&gt;'Wage Ceilings '!$C$7+SUMIF('Wage Ceilings '!$B$8:'Wage Ceilings '!$B$11,"&lt;="&amp;$I$15,'Wage Ceilings '!$D$8:'Wage Ceilings '!$D$11),'Wage Ceilings '!$C$7+SUMIF('Wage Ceilings '!$B$8:'Wage Ceilings '!$B$11,"&lt;="&amp;$I$15,'Wage Ceilings '!$D$8:'Wage Ceilings '!$D$11),$I82)</f>
        <v>0</v>
      </c>
      <c r="AM82" s="91" cm="1">
        <f t="array" ref="AM82">INDEX(Appendix!$G$4:$J$8,_xlfn.IFS(AK82&lt;55,1,AK82&lt;60,2,AK82&lt;65,3,AK82&lt;70,4,TRUE,5),MATCH(YEAR($F$15),Appendix!$G$3:$L$3,0))</f>
        <v>0</v>
      </c>
      <c r="AN82" s="92">
        <f t="shared" si="36"/>
        <v>0</v>
      </c>
      <c r="AO82" s="89">
        <f t="shared" ref="AO82:AO117" si="50">FLOOR((DATEDIF($B82-DAY($B82)+1,J$15,"m")-1)/12,1)</f>
        <v>122</v>
      </c>
      <c r="AP82" s="90">
        <f>IF($J82&gt;'Wage Ceilings '!$C$7+SUMIF('Wage Ceilings '!$B$8:'Wage Ceilings '!$B$11,"&lt;="&amp;$J$15,'Wage Ceilings '!$D$8:'Wage Ceilings '!$D$11),'Wage Ceilings '!$C$7+SUMIF('Wage Ceilings '!$B$8:'Wage Ceilings '!$B$11,"&lt;="&amp;$J$15,'Wage Ceilings '!$D$8:'Wage Ceilings '!$D$11),$J82)</f>
        <v>0</v>
      </c>
      <c r="AQ82" s="91" cm="1">
        <f t="array" ref="AQ82">INDEX(Appendix!$G$4:$J$8,_xlfn.IFS(AO82&lt;55,1,AO82&lt;60,2,AO82&lt;65,3,AO82&lt;70,4,TRUE,5),MATCH(YEAR($F$15),Appendix!$G$3:$L$3,0))</f>
        <v>0</v>
      </c>
      <c r="AR82" s="92">
        <f t="shared" si="37"/>
        <v>0</v>
      </c>
      <c r="AS82" s="89">
        <f t="shared" si="31"/>
        <v>122</v>
      </c>
      <c r="AT82" s="90">
        <f>IF($K82&gt;'Wage Ceilings '!$C$7+SUMIF('Wage Ceilings '!$B$8:'Wage Ceilings '!$B$11,"&lt;="&amp;$K$15,'Wage Ceilings '!$D$8:'Wage Ceilings '!$D$11),'Wage Ceilings '!$C$7+SUMIF('Wage Ceilings '!$B$8:'Wage Ceilings '!$B$11,"&lt;="&amp;$K$15,'Wage Ceilings '!$D$8:'Wage Ceilings '!$D$11),$K82)</f>
        <v>0</v>
      </c>
      <c r="AU82" s="91" cm="1">
        <f t="array" ref="AU82">INDEX(Appendix!$G$4:$J$8,_xlfn.IFS(AS82&lt;55,1,AS82&lt;60,2,AS82&lt;65,3,AS82&lt;70,4,TRUE,5),MATCH(YEAR($F$15),Appendix!$G$3:$L$3,0))</f>
        <v>0</v>
      </c>
      <c r="AV82" s="92">
        <f t="shared" si="38"/>
        <v>0</v>
      </c>
      <c r="AW82" s="89" t="str">
        <f t="shared" ref="AW82:AW117" si="51">IFERROR(IF(C82="Yes", FLOOR((DATEDIF($B82-DAY($B82)+1,$D82,"m")-1)/12,1), "NA"),"NA")</f>
        <v>NA</v>
      </c>
      <c r="AX82" s="92">
        <f>IF(L82&gt;=('Wage Ceilings '!$C$3-SUM(Z82,AD82,AH82,AL82,AP82,AT82,BB82,BF82,BJ82,BN82,BR82,BV82)),('Wage Ceilings '!$C$3-SUM(Z82,AD82,AH82,AL82,AP82,AT82,BB82,BF82,BJ82,BN82,BR82,BV82)),L82)</f>
        <v>0</v>
      </c>
      <c r="AY82" s="91" cm="1">
        <f t="array" ref="AY82">INDEX(Appendix!$G$4:$J$8,_xlfn.IFS(AW82&lt;55,1,AW82&lt;60,2,AW82&lt;65,3,AW82&lt;70,4,TRUE,5),MATCH(YEAR($F$15),Appendix!$G$3:$L$3,0))</f>
        <v>0</v>
      </c>
      <c r="AZ82" s="92">
        <f t="shared" si="39"/>
        <v>0</v>
      </c>
      <c r="BA82" s="89">
        <f t="shared" ref="BA82:BA117" si="52">FLOOR((DATEDIF($B82-DAY($B82)+1,M$15,"m")-1)/12,1)</f>
        <v>122</v>
      </c>
      <c r="BB82" s="90">
        <f>IF($M82&gt;'Wage Ceilings '!$C$7+SUMIF('Wage Ceilings '!$B$8:'Wage Ceilings '!$B$11,"&lt;="&amp;$M$15,'Wage Ceilings '!$D$8:'Wage Ceilings '!$D$11),'Wage Ceilings '!$C$7+SUMIF('Wage Ceilings '!$B$8:'Wage Ceilings '!$B$11,"&lt;="&amp;$M$15,'Wage Ceilings '!$D$8:'Wage Ceilings '!$D$11),$M82)</f>
        <v>0</v>
      </c>
      <c r="BC82" s="91" cm="1">
        <f t="array" ref="BC82">INDEX(Appendix!$G$4:$J$8,_xlfn.IFS(BA82&lt;55,1,BA82&lt;60,2,BA82&lt;65,3,BA82&lt;70,4,TRUE,5),MATCH(YEAR($F$15),Appendix!$G$3:$L$3,0))</f>
        <v>0</v>
      </c>
      <c r="BD82" s="92">
        <f t="shared" si="40"/>
        <v>0</v>
      </c>
      <c r="BE82" s="89">
        <f t="shared" ref="BE82:BE117" si="53">FLOOR((DATEDIF($B82-DAY($B82)+1,N$15,"m")-1)/12,1)</f>
        <v>122</v>
      </c>
      <c r="BF82" s="90">
        <f>IF($N82&gt;'Wage Ceilings '!$C$7+SUMIF('Wage Ceilings '!$B$8:'Wage Ceilings '!$B$11,"&lt;="&amp;$N$15,'Wage Ceilings '!$D$8:'Wage Ceilings '!$D$11),'Wage Ceilings '!$C$7+SUMIF('Wage Ceilings '!$B$8:'Wage Ceilings '!$B$11,"&lt;="&amp;$N$15,'Wage Ceilings '!$D$8:'Wage Ceilings '!$D$11),$N82)</f>
        <v>0</v>
      </c>
      <c r="BG82" s="91" cm="1">
        <f t="array" ref="BG82">INDEX(Appendix!$G$4:$J$8,_xlfn.IFS(BE82&lt;55,1,BE82&lt;60,2,BE82&lt;65,3,BE82&lt;70,4,TRUE,5),MATCH(YEAR($F$15),Appendix!$G$3:$L$3,0))</f>
        <v>0</v>
      </c>
      <c r="BH82" s="92">
        <f t="shared" si="41"/>
        <v>0</v>
      </c>
      <c r="BI82" s="89">
        <f t="shared" ref="BI82:BI117" si="54">FLOOR((DATEDIF($B82-DAY($B82)+1,O$15,"m")-1)/12,1)</f>
        <v>122</v>
      </c>
      <c r="BJ82" s="90">
        <f>IF($O82&gt;'Wage Ceilings '!$C$7+SUMIF('Wage Ceilings '!$B$8:'Wage Ceilings '!$B$11,"&lt;="&amp;$O$15,'Wage Ceilings '!$D$8:'Wage Ceilings '!$D$11),'Wage Ceilings '!$C$7+SUMIF('Wage Ceilings '!$B$8:'Wage Ceilings '!$B$11,"&lt;="&amp;$O$15,'Wage Ceilings '!$D$8:'Wage Ceilings '!$D$11),$O82)</f>
        <v>0</v>
      </c>
      <c r="BK82" s="91" cm="1">
        <f t="array" ref="BK82">INDEX(Appendix!$G$4:$J$8,_xlfn.IFS(BI82&lt;55,1,BI82&lt;60,2,BI82&lt;65,3,BI82&lt;70,4,TRUE,5),MATCH(YEAR($F$15),Appendix!$G$3:$L$3,0))</f>
        <v>0</v>
      </c>
      <c r="BL82" s="92">
        <f t="shared" si="42"/>
        <v>0</v>
      </c>
      <c r="BM82" s="89">
        <f t="shared" ref="BM82:BM117" si="55">FLOOR((DATEDIF($B82-DAY($B82)+1,P$15,"m")-1)/12,1)</f>
        <v>122</v>
      </c>
      <c r="BN82" s="90">
        <f>IF($P82&gt;'Wage Ceilings '!$C$7+SUMIF('Wage Ceilings '!$B$8:'Wage Ceilings '!$B$11,"&lt;="&amp;$P$15,'Wage Ceilings '!$D$8:'Wage Ceilings '!$D$11),'Wage Ceilings '!$C$7+SUMIF('Wage Ceilings '!$B$8:'Wage Ceilings '!$B$11,"&lt;="&amp;$P$15,'Wage Ceilings '!$D$8:'Wage Ceilings '!$D$11),$P82)</f>
        <v>0</v>
      </c>
      <c r="BO82" s="91" cm="1">
        <f t="array" ref="BO82">INDEX(Appendix!$G$4:$J$8,_xlfn.IFS(BM82&lt;55,1,BM82&lt;60,2,BM82&lt;65,3,BM82&lt;70,4,TRUE,5),MATCH(YEAR($F$15),Appendix!$G$3:$L$3,0))</f>
        <v>0</v>
      </c>
      <c r="BP82" s="92">
        <f t="shared" si="43"/>
        <v>0</v>
      </c>
      <c r="BQ82" s="89">
        <f t="shared" ref="BQ82:BQ117" si="56">FLOOR((DATEDIF($B82-DAY($B82)+1,Q$15,"m")-1)/12,1)</f>
        <v>122</v>
      </c>
      <c r="BR82" s="90">
        <f>IF($Q82&gt;'Wage Ceilings '!$C$7+SUMIF('Wage Ceilings '!$B$8:'Wage Ceilings '!$B$11,"&lt;="&amp;$Q$15,'Wage Ceilings '!$D$8:'Wage Ceilings '!$D$11),'Wage Ceilings '!$C$7+SUMIF('Wage Ceilings '!$B$8:'Wage Ceilings '!$B$11,"&lt;="&amp;$Q$15,'Wage Ceilings '!$D$8:'Wage Ceilings '!$D$11),$Q82)</f>
        <v>0</v>
      </c>
      <c r="BS82" s="91" cm="1">
        <f t="array" ref="BS82">INDEX(Appendix!$G$4:$J$8,_xlfn.IFS(BQ82&lt;55,1,BQ82&lt;60,2,BQ82&lt;65,3,BQ82&lt;70,4,TRUE,5),MATCH(YEAR($F$15),Appendix!$G$3:$L$3,0))</f>
        <v>0</v>
      </c>
      <c r="BT82" s="92">
        <f t="shared" si="44"/>
        <v>0</v>
      </c>
      <c r="BU82" s="89">
        <f t="shared" ref="BU82:BU117" si="57">FLOOR((DATEDIF($B82-DAY($B82)+1,R$15,"m")-1)/12,1)</f>
        <v>122</v>
      </c>
      <c r="BV82" s="90">
        <f>IF($R82&gt;'Wage Ceilings '!$C$7+SUMIF('Wage Ceilings '!$B$8:'Wage Ceilings '!$B$11,"&lt;="&amp;$R$15,'Wage Ceilings '!$D$8:'Wage Ceilings '!$D$11),'Wage Ceilings '!$C$7+SUMIF('Wage Ceilings '!$B$8:'Wage Ceilings '!$B$11,"&lt;="&amp;$R$15,'Wage Ceilings '!$D$8:'Wage Ceilings '!$D$11),$R82)</f>
        <v>0</v>
      </c>
      <c r="BW82" s="91" cm="1">
        <f t="array" ref="BW82">INDEX(Appendix!$G$4:$J$8,_xlfn.IFS(BU82&lt;55,1,BU82&lt;60,2,BU82&lt;65,3,BU82&lt;70,4,TRUE,5),MATCH(YEAR($F$15),Appendix!$G$3:$L$3,0))</f>
        <v>0</v>
      </c>
      <c r="BX82" s="92">
        <f t="shared" si="45"/>
        <v>0</v>
      </c>
      <c r="BY82" s="89" t="str">
        <f t="shared" ref="BY82:BY117" si="58">IFERROR(IF(C82="Yes", FLOOR((DATEDIF($B82-DAY($B82)+1,$E82,"m")-1)/12,1), "NA"),"NA")</f>
        <v>NA</v>
      </c>
      <c r="BZ82" s="92">
        <f>IF(S82&gt;=('Wage Ceilings '!$C$3-SUM(Z82,AD82,AH82,AL82,AP82,AX82,AT82,BB82,BF82,BJ82,BN82,BR82,BV82)),('Wage Ceilings '!$C$3-SUM(Z82,AD82,AH82,AL82,AP82,AX82,AT82,BB82,BF82,BJ82,BN82,BR82,BV82)),S82)</f>
        <v>0</v>
      </c>
      <c r="CA82" s="91" cm="1">
        <f t="array" ref="CA82">INDEX(Appendix!$G$4:$J$8,_xlfn.IFS(BY82&lt;55,1,BY82&lt;60,2,BY82&lt;65,3,BY82&lt;70,4,TRUE,5),MATCH(YEAR($F$15),Appendix!$G$3:$L$3,0))</f>
        <v>0</v>
      </c>
      <c r="CB82" s="92">
        <f t="shared" si="32"/>
        <v>0</v>
      </c>
      <c r="CC82" s="99"/>
    </row>
    <row r="83" spans="1:81" x14ac:dyDescent="0.2">
      <c r="A83" s="64" t="s">
        <v>133</v>
      </c>
      <c r="B83" s="65"/>
      <c r="C83" s="65"/>
      <c r="D83" s="66"/>
      <c r="E83" s="66"/>
      <c r="F83" s="67"/>
      <c r="G83" s="67"/>
      <c r="H83" s="67"/>
      <c r="I83" s="67"/>
      <c r="J83" s="67"/>
      <c r="K83" s="67"/>
      <c r="L83" s="67"/>
      <c r="M83" s="67"/>
      <c r="N83" s="67"/>
      <c r="O83" s="67"/>
      <c r="P83" s="67"/>
      <c r="Q83" s="67"/>
      <c r="R83" s="67"/>
      <c r="S83" s="67"/>
      <c r="T83" s="57">
        <f t="shared" ref="T83:T117" si="59">SUM(AB83,AF83,AJ83,AN83,AR83,AV83)</f>
        <v>0</v>
      </c>
      <c r="U83" s="57">
        <f t="shared" ref="U83:U117" si="60">SUM(BD83,BH83,BL83,BP83,BT83,BX83)</f>
        <v>0</v>
      </c>
      <c r="V83" s="58">
        <f t="shared" ref="V83:V117" si="61">AZ83</f>
        <v>0</v>
      </c>
      <c r="W83" s="58">
        <f t="shared" ref="W83:W117" si="62">CB83</f>
        <v>0</v>
      </c>
      <c r="X83" s="58">
        <f t="shared" ref="X83:X117" si="63">SUM(T83:W83)</f>
        <v>0</v>
      </c>
      <c r="Y83" s="89">
        <f t="shared" si="46"/>
        <v>121</v>
      </c>
      <c r="Z83" s="90">
        <f>IF($F83&gt;'Wage Ceilings '!$C$7+SUMIF('Wage Ceilings '!$B$8:'Wage Ceilings '!$B$11,"&lt;="&amp;$F$15,'Wage Ceilings '!$D$8:'Wage Ceilings '!$D$11),'Wage Ceilings '!$C$7+SUMIF('Wage Ceilings '!$B$8:'Wage Ceilings '!$B$11,"&lt;="&amp;$F$15,'Wage Ceilings '!$D$8:'Wage Ceilings '!$D$11),$F83)</f>
        <v>0</v>
      </c>
      <c r="AA83" s="91" cm="1">
        <f t="array" ref="AA83">INDEX(Appendix!$G$4:$J$8,_xlfn.IFS(Y83&lt;55,1,Y83&lt;60,2,Y83&lt;65,3,Y83&lt;70,4,TRUE,5),MATCH(YEAR($F$15),Appendix!$G$3:$L$3,0))</f>
        <v>0</v>
      </c>
      <c r="AB83" s="92">
        <f t="shared" si="33"/>
        <v>0</v>
      </c>
      <c r="AC83" s="89">
        <f t="shared" si="47"/>
        <v>122</v>
      </c>
      <c r="AD83" s="90">
        <f>IF($G83&gt;'Wage Ceilings '!$C$7+SUMIF('Wage Ceilings '!$B$8:'Wage Ceilings '!$B$11,"&lt;="&amp;$G$15,'Wage Ceilings '!$D$8:'Wage Ceilings '!$D$11),'Wage Ceilings '!$C$7+SUMIF('Wage Ceilings '!$B$8:'Wage Ceilings '!$B$11,"&lt;="&amp;$G$15,'Wage Ceilings '!$D$8:'Wage Ceilings '!$D$11),$G83)</f>
        <v>0</v>
      </c>
      <c r="AE83" s="91" cm="1">
        <f t="array" ref="AE83">INDEX(Appendix!$G$4:$J$8,_xlfn.IFS(AC83&lt;55,1,AC83&lt;60,2,AC83&lt;65,3,AC83&lt;70,4,TRUE,5),MATCH(YEAR($F$15),Appendix!$G$3:$L$3,0))</f>
        <v>0</v>
      </c>
      <c r="AF83" s="92">
        <f t="shared" si="34"/>
        <v>0</v>
      </c>
      <c r="AG83" s="89">
        <f t="shared" si="48"/>
        <v>122</v>
      </c>
      <c r="AH83" s="90">
        <f>IF($H83&gt;'Wage Ceilings '!$C$7+SUMIF('Wage Ceilings '!$B$8:'Wage Ceilings '!$B$11,"&lt;="&amp;$H$15,'Wage Ceilings '!$D$8:'Wage Ceilings '!$D$11),'Wage Ceilings '!$C$7+SUMIF('Wage Ceilings '!$B$8:'Wage Ceilings '!$B$11,"&lt;="&amp;$H$15,'Wage Ceilings '!$D$8:'Wage Ceilings '!$D$11),$H83)</f>
        <v>0</v>
      </c>
      <c r="AI83" s="91" cm="1">
        <f t="array" ref="AI83">INDEX(Appendix!$G$4:$J$8,_xlfn.IFS(AG83&lt;55,1,AG83&lt;60,2,AG83&lt;65,3,AG83&lt;70,4,TRUE,5),MATCH(YEAR($F$15),Appendix!$G$3:$L$3,0))</f>
        <v>0</v>
      </c>
      <c r="AJ83" s="92">
        <f t="shared" si="35"/>
        <v>0</v>
      </c>
      <c r="AK83" s="89">
        <f t="shared" si="49"/>
        <v>122</v>
      </c>
      <c r="AL83" s="90">
        <f>IF($I83&gt;'Wage Ceilings '!$C$7+SUMIF('Wage Ceilings '!$B$8:'Wage Ceilings '!$B$11,"&lt;="&amp;$I$15,'Wage Ceilings '!$D$8:'Wage Ceilings '!$D$11),'Wage Ceilings '!$C$7+SUMIF('Wage Ceilings '!$B$8:'Wage Ceilings '!$B$11,"&lt;="&amp;$I$15,'Wage Ceilings '!$D$8:'Wage Ceilings '!$D$11),$I83)</f>
        <v>0</v>
      </c>
      <c r="AM83" s="91" cm="1">
        <f t="array" ref="AM83">INDEX(Appendix!$G$4:$J$8,_xlfn.IFS(AK83&lt;55,1,AK83&lt;60,2,AK83&lt;65,3,AK83&lt;70,4,TRUE,5),MATCH(YEAR($F$15),Appendix!$G$3:$L$3,0))</f>
        <v>0</v>
      </c>
      <c r="AN83" s="92">
        <f t="shared" si="36"/>
        <v>0</v>
      </c>
      <c r="AO83" s="89">
        <f t="shared" si="50"/>
        <v>122</v>
      </c>
      <c r="AP83" s="90">
        <f>IF($J83&gt;'Wage Ceilings '!$C$7+SUMIF('Wage Ceilings '!$B$8:'Wage Ceilings '!$B$11,"&lt;="&amp;$J$15,'Wage Ceilings '!$D$8:'Wage Ceilings '!$D$11),'Wage Ceilings '!$C$7+SUMIF('Wage Ceilings '!$B$8:'Wage Ceilings '!$B$11,"&lt;="&amp;$J$15,'Wage Ceilings '!$D$8:'Wage Ceilings '!$D$11),$J83)</f>
        <v>0</v>
      </c>
      <c r="AQ83" s="91" cm="1">
        <f t="array" ref="AQ83">INDEX(Appendix!$G$4:$J$8,_xlfn.IFS(AO83&lt;55,1,AO83&lt;60,2,AO83&lt;65,3,AO83&lt;70,4,TRUE,5),MATCH(YEAR($F$15),Appendix!$G$3:$L$3,0))</f>
        <v>0</v>
      </c>
      <c r="AR83" s="92">
        <f t="shared" si="37"/>
        <v>0</v>
      </c>
      <c r="AS83" s="89">
        <f t="shared" ref="AS83:AS117" si="64">FLOOR((DATEDIF($B83-DAY($B83)+1,K$15,"m")-1)/12,1)</f>
        <v>122</v>
      </c>
      <c r="AT83" s="90">
        <f>IF($K83&gt;'Wage Ceilings '!$C$7+SUMIF('Wage Ceilings '!$B$8:'Wage Ceilings '!$B$11,"&lt;="&amp;$K$15,'Wage Ceilings '!$D$8:'Wage Ceilings '!$D$11),'Wage Ceilings '!$C$7+SUMIF('Wage Ceilings '!$B$8:'Wage Ceilings '!$B$11,"&lt;="&amp;$K$15,'Wage Ceilings '!$D$8:'Wage Ceilings '!$D$11),$K83)</f>
        <v>0</v>
      </c>
      <c r="AU83" s="91" cm="1">
        <f t="array" ref="AU83">INDEX(Appendix!$G$4:$J$8,_xlfn.IFS(AS83&lt;55,1,AS83&lt;60,2,AS83&lt;65,3,AS83&lt;70,4,TRUE,5),MATCH(YEAR($F$15),Appendix!$G$3:$L$3,0))</f>
        <v>0</v>
      </c>
      <c r="AV83" s="92">
        <f t="shared" si="38"/>
        <v>0</v>
      </c>
      <c r="AW83" s="89" t="str">
        <f t="shared" si="51"/>
        <v>NA</v>
      </c>
      <c r="AX83" s="92">
        <f>IF(L83&gt;=('Wage Ceilings '!$C$3-SUM(Z83,AD83,AH83,AL83,AP83,AT83,BB83,BF83,BJ83,BN83,BR83,BV83)),('Wage Ceilings '!$C$3-SUM(Z83,AD83,AH83,AL83,AP83,AT83,BB83,BF83,BJ83,BN83,BR83,BV83)),L83)</f>
        <v>0</v>
      </c>
      <c r="AY83" s="91" cm="1">
        <f t="array" ref="AY83">INDEX(Appendix!$G$4:$J$8,_xlfn.IFS(AW83&lt;55,1,AW83&lt;60,2,AW83&lt;65,3,AW83&lt;70,4,TRUE,5),MATCH(YEAR($F$15),Appendix!$G$3:$L$3,0))</f>
        <v>0</v>
      </c>
      <c r="AZ83" s="92">
        <f t="shared" si="39"/>
        <v>0</v>
      </c>
      <c r="BA83" s="89">
        <f t="shared" si="52"/>
        <v>122</v>
      </c>
      <c r="BB83" s="90">
        <f>IF($M83&gt;'Wage Ceilings '!$C$7+SUMIF('Wage Ceilings '!$B$8:'Wage Ceilings '!$B$11,"&lt;="&amp;$M$15,'Wage Ceilings '!$D$8:'Wage Ceilings '!$D$11),'Wage Ceilings '!$C$7+SUMIF('Wage Ceilings '!$B$8:'Wage Ceilings '!$B$11,"&lt;="&amp;$M$15,'Wage Ceilings '!$D$8:'Wage Ceilings '!$D$11),$M83)</f>
        <v>0</v>
      </c>
      <c r="BC83" s="91" cm="1">
        <f t="array" ref="BC83">INDEX(Appendix!$G$4:$J$8,_xlfn.IFS(BA83&lt;55,1,BA83&lt;60,2,BA83&lt;65,3,BA83&lt;70,4,TRUE,5),MATCH(YEAR($F$15),Appendix!$G$3:$L$3,0))</f>
        <v>0</v>
      </c>
      <c r="BD83" s="92">
        <f t="shared" si="40"/>
        <v>0</v>
      </c>
      <c r="BE83" s="89">
        <f t="shared" si="53"/>
        <v>122</v>
      </c>
      <c r="BF83" s="90">
        <f>IF($N83&gt;'Wage Ceilings '!$C$7+SUMIF('Wage Ceilings '!$B$8:'Wage Ceilings '!$B$11,"&lt;="&amp;$N$15,'Wage Ceilings '!$D$8:'Wage Ceilings '!$D$11),'Wage Ceilings '!$C$7+SUMIF('Wage Ceilings '!$B$8:'Wage Ceilings '!$B$11,"&lt;="&amp;$N$15,'Wage Ceilings '!$D$8:'Wage Ceilings '!$D$11),$N83)</f>
        <v>0</v>
      </c>
      <c r="BG83" s="91" cm="1">
        <f t="array" ref="BG83">INDEX(Appendix!$G$4:$J$8,_xlfn.IFS(BE83&lt;55,1,BE83&lt;60,2,BE83&lt;65,3,BE83&lt;70,4,TRUE,5),MATCH(YEAR($F$15),Appendix!$G$3:$L$3,0))</f>
        <v>0</v>
      </c>
      <c r="BH83" s="92">
        <f t="shared" si="41"/>
        <v>0</v>
      </c>
      <c r="BI83" s="89">
        <f t="shared" si="54"/>
        <v>122</v>
      </c>
      <c r="BJ83" s="90">
        <f>IF($O83&gt;'Wage Ceilings '!$C$7+SUMIF('Wage Ceilings '!$B$8:'Wage Ceilings '!$B$11,"&lt;="&amp;$O$15,'Wage Ceilings '!$D$8:'Wage Ceilings '!$D$11),'Wage Ceilings '!$C$7+SUMIF('Wage Ceilings '!$B$8:'Wage Ceilings '!$B$11,"&lt;="&amp;$O$15,'Wage Ceilings '!$D$8:'Wage Ceilings '!$D$11),$O83)</f>
        <v>0</v>
      </c>
      <c r="BK83" s="91" cm="1">
        <f t="array" ref="BK83">INDEX(Appendix!$G$4:$J$8,_xlfn.IFS(BI83&lt;55,1,BI83&lt;60,2,BI83&lt;65,3,BI83&lt;70,4,TRUE,5),MATCH(YEAR($F$15),Appendix!$G$3:$L$3,0))</f>
        <v>0</v>
      </c>
      <c r="BL83" s="92">
        <f t="shared" si="42"/>
        <v>0</v>
      </c>
      <c r="BM83" s="89">
        <f t="shared" si="55"/>
        <v>122</v>
      </c>
      <c r="BN83" s="90">
        <f>IF($P83&gt;'Wage Ceilings '!$C$7+SUMIF('Wage Ceilings '!$B$8:'Wage Ceilings '!$B$11,"&lt;="&amp;$P$15,'Wage Ceilings '!$D$8:'Wage Ceilings '!$D$11),'Wage Ceilings '!$C$7+SUMIF('Wage Ceilings '!$B$8:'Wage Ceilings '!$B$11,"&lt;="&amp;$P$15,'Wage Ceilings '!$D$8:'Wage Ceilings '!$D$11),$P83)</f>
        <v>0</v>
      </c>
      <c r="BO83" s="91" cm="1">
        <f t="array" ref="BO83">INDEX(Appendix!$G$4:$J$8,_xlfn.IFS(BM83&lt;55,1,BM83&lt;60,2,BM83&lt;65,3,BM83&lt;70,4,TRUE,5),MATCH(YEAR($F$15),Appendix!$G$3:$L$3,0))</f>
        <v>0</v>
      </c>
      <c r="BP83" s="92">
        <f t="shared" si="43"/>
        <v>0</v>
      </c>
      <c r="BQ83" s="89">
        <f t="shared" si="56"/>
        <v>122</v>
      </c>
      <c r="BR83" s="90">
        <f>IF($Q83&gt;'Wage Ceilings '!$C$7+SUMIF('Wage Ceilings '!$B$8:'Wage Ceilings '!$B$11,"&lt;="&amp;$Q$15,'Wage Ceilings '!$D$8:'Wage Ceilings '!$D$11),'Wage Ceilings '!$C$7+SUMIF('Wage Ceilings '!$B$8:'Wage Ceilings '!$B$11,"&lt;="&amp;$Q$15,'Wage Ceilings '!$D$8:'Wage Ceilings '!$D$11),$Q83)</f>
        <v>0</v>
      </c>
      <c r="BS83" s="91" cm="1">
        <f t="array" ref="BS83">INDEX(Appendix!$G$4:$J$8,_xlfn.IFS(BQ83&lt;55,1,BQ83&lt;60,2,BQ83&lt;65,3,BQ83&lt;70,4,TRUE,5),MATCH(YEAR($F$15),Appendix!$G$3:$L$3,0))</f>
        <v>0</v>
      </c>
      <c r="BT83" s="92">
        <f t="shared" si="44"/>
        <v>0</v>
      </c>
      <c r="BU83" s="89">
        <f t="shared" si="57"/>
        <v>122</v>
      </c>
      <c r="BV83" s="90">
        <f>IF($R83&gt;'Wage Ceilings '!$C$7+SUMIF('Wage Ceilings '!$B$8:'Wage Ceilings '!$B$11,"&lt;="&amp;$R$15,'Wage Ceilings '!$D$8:'Wage Ceilings '!$D$11),'Wage Ceilings '!$C$7+SUMIF('Wage Ceilings '!$B$8:'Wage Ceilings '!$B$11,"&lt;="&amp;$R$15,'Wage Ceilings '!$D$8:'Wage Ceilings '!$D$11),$R83)</f>
        <v>0</v>
      </c>
      <c r="BW83" s="91" cm="1">
        <f t="array" ref="BW83">INDEX(Appendix!$G$4:$J$8,_xlfn.IFS(BU83&lt;55,1,BU83&lt;60,2,BU83&lt;65,3,BU83&lt;70,4,TRUE,5),MATCH(YEAR($F$15),Appendix!$G$3:$L$3,0))</f>
        <v>0</v>
      </c>
      <c r="BX83" s="92">
        <f t="shared" si="45"/>
        <v>0</v>
      </c>
      <c r="BY83" s="89" t="str">
        <f t="shared" si="58"/>
        <v>NA</v>
      </c>
      <c r="BZ83" s="92">
        <f>IF(S83&gt;=('Wage Ceilings '!$C$3-SUM(Z83,AD83,AH83,AL83,AP83,AX83,AT83,BB83,BF83,BJ83,BN83,BR83,BV83)),('Wage Ceilings '!$C$3-SUM(Z83,AD83,AH83,AL83,AP83,AX83,AT83,BB83,BF83,BJ83,BN83,BR83,BV83)),S83)</f>
        <v>0</v>
      </c>
      <c r="CA83" s="91" cm="1">
        <f t="array" ref="CA83">INDEX(Appendix!$G$4:$J$8,_xlfn.IFS(BY83&lt;55,1,BY83&lt;60,2,BY83&lt;65,3,BY83&lt;70,4,TRUE,5),MATCH(YEAR($F$15),Appendix!$G$3:$L$3,0))</f>
        <v>0</v>
      </c>
      <c r="CB83" s="92">
        <f t="shared" ref="CB83:CB117" si="65">BZ83*CA83</f>
        <v>0</v>
      </c>
      <c r="CC83" s="99"/>
    </row>
    <row r="84" spans="1:81" x14ac:dyDescent="0.2">
      <c r="A84" s="64" t="s">
        <v>134</v>
      </c>
      <c r="B84" s="65"/>
      <c r="C84" s="65"/>
      <c r="D84" s="66"/>
      <c r="E84" s="66"/>
      <c r="F84" s="67"/>
      <c r="G84" s="67"/>
      <c r="H84" s="67"/>
      <c r="I84" s="67"/>
      <c r="J84" s="67"/>
      <c r="K84" s="67"/>
      <c r="L84" s="67"/>
      <c r="M84" s="67"/>
      <c r="N84" s="67"/>
      <c r="O84" s="67"/>
      <c r="P84" s="67"/>
      <c r="Q84" s="67"/>
      <c r="R84" s="67"/>
      <c r="S84" s="67"/>
      <c r="T84" s="57">
        <f t="shared" si="59"/>
        <v>0</v>
      </c>
      <c r="U84" s="57">
        <f t="shared" si="60"/>
        <v>0</v>
      </c>
      <c r="V84" s="58">
        <f t="shared" si="61"/>
        <v>0</v>
      </c>
      <c r="W84" s="58">
        <f t="shared" si="62"/>
        <v>0</v>
      </c>
      <c r="X84" s="58">
        <f t="shared" si="63"/>
        <v>0</v>
      </c>
      <c r="Y84" s="89">
        <f t="shared" si="46"/>
        <v>121</v>
      </c>
      <c r="Z84" s="90">
        <f>IF($F84&gt;'Wage Ceilings '!$C$7+SUMIF('Wage Ceilings '!$B$8:'Wage Ceilings '!$B$11,"&lt;="&amp;$F$15,'Wage Ceilings '!$D$8:'Wage Ceilings '!$D$11),'Wage Ceilings '!$C$7+SUMIF('Wage Ceilings '!$B$8:'Wage Ceilings '!$B$11,"&lt;="&amp;$F$15,'Wage Ceilings '!$D$8:'Wage Ceilings '!$D$11),$F84)</f>
        <v>0</v>
      </c>
      <c r="AA84" s="91" cm="1">
        <f t="array" ref="AA84">INDEX(Appendix!$G$4:$J$8,_xlfn.IFS(Y84&lt;55,1,Y84&lt;60,2,Y84&lt;65,3,Y84&lt;70,4,TRUE,5),MATCH(YEAR($F$15),Appendix!$G$3:$L$3,0))</f>
        <v>0</v>
      </c>
      <c r="AB84" s="92">
        <f t="shared" si="33"/>
        <v>0</v>
      </c>
      <c r="AC84" s="89">
        <f t="shared" si="47"/>
        <v>122</v>
      </c>
      <c r="AD84" s="90">
        <f>IF($G84&gt;'Wage Ceilings '!$C$7+SUMIF('Wage Ceilings '!$B$8:'Wage Ceilings '!$B$11,"&lt;="&amp;$G$15,'Wage Ceilings '!$D$8:'Wage Ceilings '!$D$11),'Wage Ceilings '!$C$7+SUMIF('Wage Ceilings '!$B$8:'Wage Ceilings '!$B$11,"&lt;="&amp;$G$15,'Wage Ceilings '!$D$8:'Wage Ceilings '!$D$11),$G84)</f>
        <v>0</v>
      </c>
      <c r="AE84" s="91" cm="1">
        <f t="array" ref="AE84">INDEX(Appendix!$G$4:$J$8,_xlfn.IFS(AC84&lt;55,1,AC84&lt;60,2,AC84&lt;65,3,AC84&lt;70,4,TRUE,5),MATCH(YEAR($F$15),Appendix!$G$3:$L$3,0))</f>
        <v>0</v>
      </c>
      <c r="AF84" s="92">
        <f t="shared" si="34"/>
        <v>0</v>
      </c>
      <c r="AG84" s="89">
        <f t="shared" si="48"/>
        <v>122</v>
      </c>
      <c r="AH84" s="90">
        <f>IF($H84&gt;'Wage Ceilings '!$C$7+SUMIF('Wage Ceilings '!$B$8:'Wage Ceilings '!$B$11,"&lt;="&amp;$H$15,'Wage Ceilings '!$D$8:'Wage Ceilings '!$D$11),'Wage Ceilings '!$C$7+SUMIF('Wage Ceilings '!$B$8:'Wage Ceilings '!$B$11,"&lt;="&amp;$H$15,'Wage Ceilings '!$D$8:'Wage Ceilings '!$D$11),$H84)</f>
        <v>0</v>
      </c>
      <c r="AI84" s="91" cm="1">
        <f t="array" ref="AI84">INDEX(Appendix!$G$4:$J$8,_xlfn.IFS(AG84&lt;55,1,AG84&lt;60,2,AG84&lt;65,3,AG84&lt;70,4,TRUE,5),MATCH(YEAR($F$15),Appendix!$G$3:$L$3,0))</f>
        <v>0</v>
      </c>
      <c r="AJ84" s="92">
        <f t="shared" si="35"/>
        <v>0</v>
      </c>
      <c r="AK84" s="89">
        <f t="shared" si="49"/>
        <v>122</v>
      </c>
      <c r="AL84" s="90">
        <f>IF($I84&gt;'Wage Ceilings '!$C$7+SUMIF('Wage Ceilings '!$B$8:'Wage Ceilings '!$B$11,"&lt;="&amp;$I$15,'Wage Ceilings '!$D$8:'Wage Ceilings '!$D$11),'Wage Ceilings '!$C$7+SUMIF('Wage Ceilings '!$B$8:'Wage Ceilings '!$B$11,"&lt;="&amp;$I$15,'Wage Ceilings '!$D$8:'Wage Ceilings '!$D$11),$I84)</f>
        <v>0</v>
      </c>
      <c r="AM84" s="91" cm="1">
        <f t="array" ref="AM84">INDEX(Appendix!$G$4:$J$8,_xlfn.IFS(AK84&lt;55,1,AK84&lt;60,2,AK84&lt;65,3,AK84&lt;70,4,TRUE,5),MATCH(YEAR($F$15),Appendix!$G$3:$L$3,0))</f>
        <v>0</v>
      </c>
      <c r="AN84" s="92">
        <f t="shared" si="36"/>
        <v>0</v>
      </c>
      <c r="AO84" s="89">
        <f t="shared" si="50"/>
        <v>122</v>
      </c>
      <c r="AP84" s="90">
        <f>IF($J84&gt;'Wage Ceilings '!$C$7+SUMIF('Wage Ceilings '!$B$8:'Wage Ceilings '!$B$11,"&lt;="&amp;$J$15,'Wage Ceilings '!$D$8:'Wage Ceilings '!$D$11),'Wage Ceilings '!$C$7+SUMIF('Wage Ceilings '!$B$8:'Wage Ceilings '!$B$11,"&lt;="&amp;$J$15,'Wage Ceilings '!$D$8:'Wage Ceilings '!$D$11),$J84)</f>
        <v>0</v>
      </c>
      <c r="AQ84" s="91" cm="1">
        <f t="array" ref="AQ84">INDEX(Appendix!$G$4:$J$8,_xlfn.IFS(AO84&lt;55,1,AO84&lt;60,2,AO84&lt;65,3,AO84&lt;70,4,TRUE,5),MATCH(YEAR($F$15),Appendix!$G$3:$L$3,0))</f>
        <v>0</v>
      </c>
      <c r="AR84" s="92">
        <f t="shared" si="37"/>
        <v>0</v>
      </c>
      <c r="AS84" s="89">
        <f t="shared" si="64"/>
        <v>122</v>
      </c>
      <c r="AT84" s="90">
        <f>IF($K84&gt;'Wage Ceilings '!$C$7+SUMIF('Wage Ceilings '!$B$8:'Wage Ceilings '!$B$11,"&lt;="&amp;$K$15,'Wage Ceilings '!$D$8:'Wage Ceilings '!$D$11),'Wage Ceilings '!$C$7+SUMIF('Wage Ceilings '!$B$8:'Wage Ceilings '!$B$11,"&lt;="&amp;$K$15,'Wage Ceilings '!$D$8:'Wage Ceilings '!$D$11),$K84)</f>
        <v>0</v>
      </c>
      <c r="AU84" s="91" cm="1">
        <f t="array" ref="AU84">INDEX(Appendix!$G$4:$J$8,_xlfn.IFS(AS84&lt;55,1,AS84&lt;60,2,AS84&lt;65,3,AS84&lt;70,4,TRUE,5),MATCH(YEAR($F$15),Appendix!$G$3:$L$3,0))</f>
        <v>0</v>
      </c>
      <c r="AV84" s="92">
        <f t="shared" si="38"/>
        <v>0</v>
      </c>
      <c r="AW84" s="89" t="str">
        <f t="shared" si="51"/>
        <v>NA</v>
      </c>
      <c r="AX84" s="92">
        <f>IF(L84&gt;=('Wage Ceilings '!$C$3-SUM(Z84,AD84,AH84,AL84,AP84,AT84,BB84,BF84,BJ84,BN84,BR84,BV84)),('Wage Ceilings '!$C$3-SUM(Z84,AD84,AH84,AL84,AP84,AT84,BB84,BF84,BJ84,BN84,BR84,BV84)),L84)</f>
        <v>0</v>
      </c>
      <c r="AY84" s="91" cm="1">
        <f t="array" ref="AY84">INDEX(Appendix!$G$4:$J$8,_xlfn.IFS(AW84&lt;55,1,AW84&lt;60,2,AW84&lt;65,3,AW84&lt;70,4,TRUE,5),MATCH(YEAR($F$15),Appendix!$G$3:$L$3,0))</f>
        <v>0</v>
      </c>
      <c r="AZ84" s="92">
        <f t="shared" si="39"/>
        <v>0</v>
      </c>
      <c r="BA84" s="89">
        <f t="shared" si="52"/>
        <v>122</v>
      </c>
      <c r="BB84" s="90">
        <f>IF($M84&gt;'Wage Ceilings '!$C$7+SUMIF('Wage Ceilings '!$B$8:'Wage Ceilings '!$B$11,"&lt;="&amp;$M$15,'Wage Ceilings '!$D$8:'Wage Ceilings '!$D$11),'Wage Ceilings '!$C$7+SUMIF('Wage Ceilings '!$B$8:'Wage Ceilings '!$B$11,"&lt;="&amp;$M$15,'Wage Ceilings '!$D$8:'Wage Ceilings '!$D$11),$M84)</f>
        <v>0</v>
      </c>
      <c r="BC84" s="91" cm="1">
        <f t="array" ref="BC84">INDEX(Appendix!$G$4:$J$8,_xlfn.IFS(BA84&lt;55,1,BA84&lt;60,2,BA84&lt;65,3,BA84&lt;70,4,TRUE,5),MATCH(YEAR($F$15),Appendix!$G$3:$L$3,0))</f>
        <v>0</v>
      </c>
      <c r="BD84" s="92">
        <f t="shared" si="40"/>
        <v>0</v>
      </c>
      <c r="BE84" s="89">
        <f t="shared" si="53"/>
        <v>122</v>
      </c>
      <c r="BF84" s="90">
        <f>IF($N84&gt;'Wage Ceilings '!$C$7+SUMIF('Wage Ceilings '!$B$8:'Wage Ceilings '!$B$11,"&lt;="&amp;$N$15,'Wage Ceilings '!$D$8:'Wage Ceilings '!$D$11),'Wage Ceilings '!$C$7+SUMIF('Wage Ceilings '!$B$8:'Wage Ceilings '!$B$11,"&lt;="&amp;$N$15,'Wage Ceilings '!$D$8:'Wage Ceilings '!$D$11),$N84)</f>
        <v>0</v>
      </c>
      <c r="BG84" s="91" cm="1">
        <f t="array" ref="BG84">INDEX(Appendix!$G$4:$J$8,_xlfn.IFS(BE84&lt;55,1,BE84&lt;60,2,BE84&lt;65,3,BE84&lt;70,4,TRUE,5),MATCH(YEAR($F$15),Appendix!$G$3:$L$3,0))</f>
        <v>0</v>
      </c>
      <c r="BH84" s="92">
        <f t="shared" si="41"/>
        <v>0</v>
      </c>
      <c r="BI84" s="89">
        <f t="shared" si="54"/>
        <v>122</v>
      </c>
      <c r="BJ84" s="90">
        <f>IF($O84&gt;'Wage Ceilings '!$C$7+SUMIF('Wage Ceilings '!$B$8:'Wage Ceilings '!$B$11,"&lt;="&amp;$O$15,'Wage Ceilings '!$D$8:'Wage Ceilings '!$D$11),'Wage Ceilings '!$C$7+SUMIF('Wage Ceilings '!$B$8:'Wage Ceilings '!$B$11,"&lt;="&amp;$O$15,'Wage Ceilings '!$D$8:'Wage Ceilings '!$D$11),$O84)</f>
        <v>0</v>
      </c>
      <c r="BK84" s="91" cm="1">
        <f t="array" ref="BK84">INDEX(Appendix!$G$4:$J$8,_xlfn.IFS(BI84&lt;55,1,BI84&lt;60,2,BI84&lt;65,3,BI84&lt;70,4,TRUE,5),MATCH(YEAR($F$15),Appendix!$G$3:$L$3,0))</f>
        <v>0</v>
      </c>
      <c r="BL84" s="92">
        <f t="shared" si="42"/>
        <v>0</v>
      </c>
      <c r="BM84" s="89">
        <f t="shared" si="55"/>
        <v>122</v>
      </c>
      <c r="BN84" s="90">
        <f>IF($P84&gt;'Wage Ceilings '!$C$7+SUMIF('Wage Ceilings '!$B$8:'Wage Ceilings '!$B$11,"&lt;="&amp;$P$15,'Wage Ceilings '!$D$8:'Wage Ceilings '!$D$11),'Wage Ceilings '!$C$7+SUMIF('Wage Ceilings '!$B$8:'Wage Ceilings '!$B$11,"&lt;="&amp;$P$15,'Wage Ceilings '!$D$8:'Wage Ceilings '!$D$11),$P84)</f>
        <v>0</v>
      </c>
      <c r="BO84" s="91" cm="1">
        <f t="array" ref="BO84">INDEX(Appendix!$G$4:$J$8,_xlfn.IFS(BM84&lt;55,1,BM84&lt;60,2,BM84&lt;65,3,BM84&lt;70,4,TRUE,5),MATCH(YEAR($F$15),Appendix!$G$3:$L$3,0))</f>
        <v>0</v>
      </c>
      <c r="BP84" s="92">
        <f t="shared" si="43"/>
        <v>0</v>
      </c>
      <c r="BQ84" s="89">
        <f t="shared" si="56"/>
        <v>122</v>
      </c>
      <c r="BR84" s="90">
        <f>IF($Q84&gt;'Wage Ceilings '!$C$7+SUMIF('Wage Ceilings '!$B$8:'Wage Ceilings '!$B$11,"&lt;="&amp;$Q$15,'Wage Ceilings '!$D$8:'Wage Ceilings '!$D$11),'Wage Ceilings '!$C$7+SUMIF('Wage Ceilings '!$B$8:'Wage Ceilings '!$B$11,"&lt;="&amp;$Q$15,'Wage Ceilings '!$D$8:'Wage Ceilings '!$D$11),$Q84)</f>
        <v>0</v>
      </c>
      <c r="BS84" s="91" cm="1">
        <f t="array" ref="BS84">INDEX(Appendix!$G$4:$J$8,_xlfn.IFS(BQ84&lt;55,1,BQ84&lt;60,2,BQ84&lt;65,3,BQ84&lt;70,4,TRUE,5),MATCH(YEAR($F$15),Appendix!$G$3:$L$3,0))</f>
        <v>0</v>
      </c>
      <c r="BT84" s="92">
        <f t="shared" si="44"/>
        <v>0</v>
      </c>
      <c r="BU84" s="89">
        <f t="shared" si="57"/>
        <v>122</v>
      </c>
      <c r="BV84" s="90">
        <f>IF($R84&gt;'Wage Ceilings '!$C$7+SUMIF('Wage Ceilings '!$B$8:'Wage Ceilings '!$B$11,"&lt;="&amp;$R$15,'Wage Ceilings '!$D$8:'Wage Ceilings '!$D$11),'Wage Ceilings '!$C$7+SUMIF('Wage Ceilings '!$B$8:'Wage Ceilings '!$B$11,"&lt;="&amp;$R$15,'Wage Ceilings '!$D$8:'Wage Ceilings '!$D$11),$R84)</f>
        <v>0</v>
      </c>
      <c r="BW84" s="91" cm="1">
        <f t="array" ref="BW84">INDEX(Appendix!$G$4:$J$8,_xlfn.IFS(BU84&lt;55,1,BU84&lt;60,2,BU84&lt;65,3,BU84&lt;70,4,TRUE,5),MATCH(YEAR($F$15),Appendix!$G$3:$L$3,0))</f>
        <v>0</v>
      </c>
      <c r="BX84" s="92">
        <f t="shared" si="45"/>
        <v>0</v>
      </c>
      <c r="BY84" s="89" t="str">
        <f t="shared" si="58"/>
        <v>NA</v>
      </c>
      <c r="BZ84" s="92">
        <f>IF(S84&gt;=('Wage Ceilings '!$C$3-SUM(Z84,AD84,AH84,AL84,AP84,AX84,AT84,BB84,BF84,BJ84,BN84,BR84,BV84)),('Wage Ceilings '!$C$3-SUM(Z84,AD84,AH84,AL84,AP84,AX84,AT84,BB84,BF84,BJ84,BN84,BR84,BV84)),S84)</f>
        <v>0</v>
      </c>
      <c r="CA84" s="91" cm="1">
        <f t="array" ref="CA84">INDEX(Appendix!$G$4:$J$8,_xlfn.IFS(BY84&lt;55,1,BY84&lt;60,2,BY84&lt;65,3,BY84&lt;70,4,TRUE,5),MATCH(YEAR($F$15),Appendix!$G$3:$L$3,0))</f>
        <v>0</v>
      </c>
      <c r="CB84" s="92">
        <f t="shared" si="65"/>
        <v>0</v>
      </c>
      <c r="CC84" s="99"/>
    </row>
    <row r="85" spans="1:81" x14ac:dyDescent="0.2">
      <c r="A85" s="64" t="s">
        <v>135</v>
      </c>
      <c r="B85" s="65"/>
      <c r="C85" s="65"/>
      <c r="D85" s="66"/>
      <c r="E85" s="66"/>
      <c r="F85" s="67"/>
      <c r="G85" s="67"/>
      <c r="H85" s="67"/>
      <c r="I85" s="67"/>
      <c r="J85" s="67"/>
      <c r="K85" s="67"/>
      <c r="L85" s="67"/>
      <c r="M85" s="67"/>
      <c r="N85" s="67"/>
      <c r="O85" s="67"/>
      <c r="P85" s="67"/>
      <c r="Q85" s="67"/>
      <c r="R85" s="67"/>
      <c r="S85" s="67"/>
      <c r="T85" s="57">
        <f t="shared" si="59"/>
        <v>0</v>
      </c>
      <c r="U85" s="57">
        <f t="shared" si="60"/>
        <v>0</v>
      </c>
      <c r="V85" s="58">
        <f t="shared" si="61"/>
        <v>0</v>
      </c>
      <c r="W85" s="58">
        <f t="shared" si="62"/>
        <v>0</v>
      </c>
      <c r="X85" s="58">
        <f t="shared" si="63"/>
        <v>0</v>
      </c>
      <c r="Y85" s="89">
        <f t="shared" si="46"/>
        <v>121</v>
      </c>
      <c r="Z85" s="90">
        <f>IF($F85&gt;'Wage Ceilings '!$C$7+SUMIF('Wage Ceilings '!$B$8:'Wage Ceilings '!$B$11,"&lt;="&amp;$F$15,'Wage Ceilings '!$D$8:'Wage Ceilings '!$D$11),'Wage Ceilings '!$C$7+SUMIF('Wage Ceilings '!$B$8:'Wage Ceilings '!$B$11,"&lt;="&amp;$F$15,'Wage Ceilings '!$D$8:'Wage Ceilings '!$D$11),$F85)</f>
        <v>0</v>
      </c>
      <c r="AA85" s="91" cm="1">
        <f t="array" ref="AA85">INDEX(Appendix!$G$4:$J$8,_xlfn.IFS(Y85&lt;55,1,Y85&lt;60,2,Y85&lt;65,3,Y85&lt;70,4,TRUE,5),MATCH(YEAR($F$15),Appendix!$G$3:$L$3,0))</f>
        <v>0</v>
      </c>
      <c r="AB85" s="92">
        <f t="shared" si="33"/>
        <v>0</v>
      </c>
      <c r="AC85" s="89">
        <f t="shared" si="47"/>
        <v>122</v>
      </c>
      <c r="AD85" s="90">
        <f>IF($G85&gt;'Wage Ceilings '!$C$7+SUMIF('Wage Ceilings '!$B$8:'Wage Ceilings '!$B$11,"&lt;="&amp;$G$15,'Wage Ceilings '!$D$8:'Wage Ceilings '!$D$11),'Wage Ceilings '!$C$7+SUMIF('Wage Ceilings '!$B$8:'Wage Ceilings '!$B$11,"&lt;="&amp;$G$15,'Wage Ceilings '!$D$8:'Wage Ceilings '!$D$11),$G85)</f>
        <v>0</v>
      </c>
      <c r="AE85" s="91" cm="1">
        <f t="array" ref="AE85">INDEX(Appendix!$G$4:$J$8,_xlfn.IFS(AC85&lt;55,1,AC85&lt;60,2,AC85&lt;65,3,AC85&lt;70,4,TRUE,5),MATCH(YEAR($F$15),Appendix!$G$3:$L$3,0))</f>
        <v>0</v>
      </c>
      <c r="AF85" s="92">
        <f t="shared" si="34"/>
        <v>0</v>
      </c>
      <c r="AG85" s="89">
        <f t="shared" si="48"/>
        <v>122</v>
      </c>
      <c r="AH85" s="90">
        <f>IF($H85&gt;'Wage Ceilings '!$C$7+SUMIF('Wage Ceilings '!$B$8:'Wage Ceilings '!$B$11,"&lt;="&amp;$H$15,'Wage Ceilings '!$D$8:'Wage Ceilings '!$D$11),'Wage Ceilings '!$C$7+SUMIF('Wage Ceilings '!$B$8:'Wage Ceilings '!$B$11,"&lt;="&amp;$H$15,'Wage Ceilings '!$D$8:'Wage Ceilings '!$D$11),$H85)</f>
        <v>0</v>
      </c>
      <c r="AI85" s="91" cm="1">
        <f t="array" ref="AI85">INDEX(Appendix!$G$4:$J$8,_xlfn.IFS(AG85&lt;55,1,AG85&lt;60,2,AG85&lt;65,3,AG85&lt;70,4,TRUE,5),MATCH(YEAR($F$15),Appendix!$G$3:$L$3,0))</f>
        <v>0</v>
      </c>
      <c r="AJ85" s="92">
        <f t="shared" si="35"/>
        <v>0</v>
      </c>
      <c r="AK85" s="89">
        <f t="shared" si="49"/>
        <v>122</v>
      </c>
      <c r="AL85" s="90">
        <f>IF($I85&gt;'Wage Ceilings '!$C$7+SUMIF('Wage Ceilings '!$B$8:'Wage Ceilings '!$B$11,"&lt;="&amp;$I$15,'Wage Ceilings '!$D$8:'Wage Ceilings '!$D$11),'Wage Ceilings '!$C$7+SUMIF('Wage Ceilings '!$B$8:'Wage Ceilings '!$B$11,"&lt;="&amp;$I$15,'Wage Ceilings '!$D$8:'Wage Ceilings '!$D$11),$I85)</f>
        <v>0</v>
      </c>
      <c r="AM85" s="91" cm="1">
        <f t="array" ref="AM85">INDEX(Appendix!$G$4:$J$8,_xlfn.IFS(AK85&lt;55,1,AK85&lt;60,2,AK85&lt;65,3,AK85&lt;70,4,TRUE,5),MATCH(YEAR($F$15),Appendix!$G$3:$L$3,0))</f>
        <v>0</v>
      </c>
      <c r="AN85" s="92">
        <f t="shared" si="36"/>
        <v>0</v>
      </c>
      <c r="AO85" s="89">
        <f t="shared" si="50"/>
        <v>122</v>
      </c>
      <c r="AP85" s="90">
        <f>IF($J85&gt;'Wage Ceilings '!$C$7+SUMIF('Wage Ceilings '!$B$8:'Wage Ceilings '!$B$11,"&lt;="&amp;$J$15,'Wage Ceilings '!$D$8:'Wage Ceilings '!$D$11),'Wage Ceilings '!$C$7+SUMIF('Wage Ceilings '!$B$8:'Wage Ceilings '!$B$11,"&lt;="&amp;$J$15,'Wage Ceilings '!$D$8:'Wage Ceilings '!$D$11),$J85)</f>
        <v>0</v>
      </c>
      <c r="AQ85" s="91" cm="1">
        <f t="array" ref="AQ85">INDEX(Appendix!$G$4:$J$8,_xlfn.IFS(AO85&lt;55,1,AO85&lt;60,2,AO85&lt;65,3,AO85&lt;70,4,TRUE,5),MATCH(YEAR($F$15),Appendix!$G$3:$L$3,0))</f>
        <v>0</v>
      </c>
      <c r="AR85" s="92">
        <f t="shared" si="37"/>
        <v>0</v>
      </c>
      <c r="AS85" s="89">
        <f t="shared" si="64"/>
        <v>122</v>
      </c>
      <c r="AT85" s="90">
        <f>IF($K85&gt;'Wage Ceilings '!$C$7+SUMIF('Wage Ceilings '!$B$8:'Wage Ceilings '!$B$11,"&lt;="&amp;$K$15,'Wage Ceilings '!$D$8:'Wage Ceilings '!$D$11),'Wage Ceilings '!$C$7+SUMIF('Wage Ceilings '!$B$8:'Wage Ceilings '!$B$11,"&lt;="&amp;$K$15,'Wage Ceilings '!$D$8:'Wage Ceilings '!$D$11),$K85)</f>
        <v>0</v>
      </c>
      <c r="AU85" s="91" cm="1">
        <f t="array" ref="AU85">INDEX(Appendix!$G$4:$J$8,_xlfn.IFS(AS85&lt;55,1,AS85&lt;60,2,AS85&lt;65,3,AS85&lt;70,4,TRUE,5),MATCH(YEAR($F$15),Appendix!$G$3:$L$3,0))</f>
        <v>0</v>
      </c>
      <c r="AV85" s="92">
        <f t="shared" si="38"/>
        <v>0</v>
      </c>
      <c r="AW85" s="89" t="str">
        <f t="shared" si="51"/>
        <v>NA</v>
      </c>
      <c r="AX85" s="92">
        <f>IF(L85&gt;=('Wage Ceilings '!$C$3-SUM(Z85,AD85,AH85,AL85,AP85,AT85,BB85,BF85,BJ85,BN85,BR85,BV85)),('Wage Ceilings '!$C$3-SUM(Z85,AD85,AH85,AL85,AP85,AT85,BB85,BF85,BJ85,BN85,BR85,BV85)),L85)</f>
        <v>0</v>
      </c>
      <c r="AY85" s="91" cm="1">
        <f t="array" ref="AY85">INDEX(Appendix!$G$4:$J$8,_xlfn.IFS(AW85&lt;55,1,AW85&lt;60,2,AW85&lt;65,3,AW85&lt;70,4,TRUE,5),MATCH(YEAR($F$15),Appendix!$G$3:$L$3,0))</f>
        <v>0</v>
      </c>
      <c r="AZ85" s="92">
        <f t="shared" si="39"/>
        <v>0</v>
      </c>
      <c r="BA85" s="89">
        <f t="shared" si="52"/>
        <v>122</v>
      </c>
      <c r="BB85" s="90">
        <f>IF($M85&gt;'Wage Ceilings '!$C$7+SUMIF('Wage Ceilings '!$B$8:'Wage Ceilings '!$B$11,"&lt;="&amp;$M$15,'Wage Ceilings '!$D$8:'Wage Ceilings '!$D$11),'Wage Ceilings '!$C$7+SUMIF('Wage Ceilings '!$B$8:'Wage Ceilings '!$B$11,"&lt;="&amp;$M$15,'Wage Ceilings '!$D$8:'Wage Ceilings '!$D$11),$M85)</f>
        <v>0</v>
      </c>
      <c r="BC85" s="91" cm="1">
        <f t="array" ref="BC85">INDEX(Appendix!$G$4:$J$8,_xlfn.IFS(BA85&lt;55,1,BA85&lt;60,2,BA85&lt;65,3,BA85&lt;70,4,TRUE,5),MATCH(YEAR($F$15),Appendix!$G$3:$L$3,0))</f>
        <v>0</v>
      </c>
      <c r="BD85" s="92">
        <f t="shared" si="40"/>
        <v>0</v>
      </c>
      <c r="BE85" s="89">
        <f t="shared" si="53"/>
        <v>122</v>
      </c>
      <c r="BF85" s="90">
        <f>IF($N85&gt;'Wage Ceilings '!$C$7+SUMIF('Wage Ceilings '!$B$8:'Wage Ceilings '!$B$11,"&lt;="&amp;$N$15,'Wage Ceilings '!$D$8:'Wage Ceilings '!$D$11),'Wage Ceilings '!$C$7+SUMIF('Wage Ceilings '!$B$8:'Wage Ceilings '!$B$11,"&lt;="&amp;$N$15,'Wage Ceilings '!$D$8:'Wage Ceilings '!$D$11),$N85)</f>
        <v>0</v>
      </c>
      <c r="BG85" s="91" cm="1">
        <f t="array" ref="BG85">INDEX(Appendix!$G$4:$J$8,_xlfn.IFS(BE85&lt;55,1,BE85&lt;60,2,BE85&lt;65,3,BE85&lt;70,4,TRUE,5),MATCH(YEAR($F$15),Appendix!$G$3:$L$3,0))</f>
        <v>0</v>
      </c>
      <c r="BH85" s="92">
        <f t="shared" si="41"/>
        <v>0</v>
      </c>
      <c r="BI85" s="89">
        <f t="shared" si="54"/>
        <v>122</v>
      </c>
      <c r="BJ85" s="90">
        <f>IF($O85&gt;'Wage Ceilings '!$C$7+SUMIF('Wage Ceilings '!$B$8:'Wage Ceilings '!$B$11,"&lt;="&amp;$O$15,'Wage Ceilings '!$D$8:'Wage Ceilings '!$D$11),'Wage Ceilings '!$C$7+SUMIF('Wage Ceilings '!$B$8:'Wage Ceilings '!$B$11,"&lt;="&amp;$O$15,'Wage Ceilings '!$D$8:'Wage Ceilings '!$D$11),$O85)</f>
        <v>0</v>
      </c>
      <c r="BK85" s="91" cm="1">
        <f t="array" ref="BK85">INDEX(Appendix!$G$4:$J$8,_xlfn.IFS(BI85&lt;55,1,BI85&lt;60,2,BI85&lt;65,3,BI85&lt;70,4,TRUE,5),MATCH(YEAR($F$15),Appendix!$G$3:$L$3,0))</f>
        <v>0</v>
      </c>
      <c r="BL85" s="92">
        <f t="shared" si="42"/>
        <v>0</v>
      </c>
      <c r="BM85" s="89">
        <f t="shared" si="55"/>
        <v>122</v>
      </c>
      <c r="BN85" s="90">
        <f>IF($P85&gt;'Wage Ceilings '!$C$7+SUMIF('Wage Ceilings '!$B$8:'Wage Ceilings '!$B$11,"&lt;="&amp;$P$15,'Wage Ceilings '!$D$8:'Wage Ceilings '!$D$11),'Wage Ceilings '!$C$7+SUMIF('Wage Ceilings '!$B$8:'Wage Ceilings '!$B$11,"&lt;="&amp;$P$15,'Wage Ceilings '!$D$8:'Wage Ceilings '!$D$11),$P85)</f>
        <v>0</v>
      </c>
      <c r="BO85" s="91" cm="1">
        <f t="array" ref="BO85">INDEX(Appendix!$G$4:$J$8,_xlfn.IFS(BM85&lt;55,1,BM85&lt;60,2,BM85&lt;65,3,BM85&lt;70,4,TRUE,5),MATCH(YEAR($F$15),Appendix!$G$3:$L$3,0))</f>
        <v>0</v>
      </c>
      <c r="BP85" s="92">
        <f t="shared" si="43"/>
        <v>0</v>
      </c>
      <c r="BQ85" s="89">
        <f t="shared" si="56"/>
        <v>122</v>
      </c>
      <c r="BR85" s="90">
        <f>IF($Q85&gt;'Wage Ceilings '!$C$7+SUMIF('Wage Ceilings '!$B$8:'Wage Ceilings '!$B$11,"&lt;="&amp;$Q$15,'Wage Ceilings '!$D$8:'Wage Ceilings '!$D$11),'Wage Ceilings '!$C$7+SUMIF('Wage Ceilings '!$B$8:'Wage Ceilings '!$B$11,"&lt;="&amp;$Q$15,'Wage Ceilings '!$D$8:'Wage Ceilings '!$D$11),$Q85)</f>
        <v>0</v>
      </c>
      <c r="BS85" s="91" cm="1">
        <f t="array" ref="BS85">INDEX(Appendix!$G$4:$J$8,_xlfn.IFS(BQ85&lt;55,1,BQ85&lt;60,2,BQ85&lt;65,3,BQ85&lt;70,4,TRUE,5),MATCH(YEAR($F$15),Appendix!$G$3:$L$3,0))</f>
        <v>0</v>
      </c>
      <c r="BT85" s="92">
        <f t="shared" si="44"/>
        <v>0</v>
      </c>
      <c r="BU85" s="89">
        <f t="shared" si="57"/>
        <v>122</v>
      </c>
      <c r="BV85" s="90">
        <f>IF($R85&gt;'Wage Ceilings '!$C$7+SUMIF('Wage Ceilings '!$B$8:'Wage Ceilings '!$B$11,"&lt;="&amp;$R$15,'Wage Ceilings '!$D$8:'Wage Ceilings '!$D$11),'Wage Ceilings '!$C$7+SUMIF('Wage Ceilings '!$B$8:'Wage Ceilings '!$B$11,"&lt;="&amp;$R$15,'Wage Ceilings '!$D$8:'Wage Ceilings '!$D$11),$R85)</f>
        <v>0</v>
      </c>
      <c r="BW85" s="91" cm="1">
        <f t="array" ref="BW85">INDEX(Appendix!$G$4:$J$8,_xlfn.IFS(BU85&lt;55,1,BU85&lt;60,2,BU85&lt;65,3,BU85&lt;70,4,TRUE,5),MATCH(YEAR($F$15),Appendix!$G$3:$L$3,0))</f>
        <v>0</v>
      </c>
      <c r="BX85" s="92">
        <f t="shared" si="45"/>
        <v>0</v>
      </c>
      <c r="BY85" s="89" t="str">
        <f t="shared" si="58"/>
        <v>NA</v>
      </c>
      <c r="BZ85" s="92">
        <f>IF(S85&gt;=('Wage Ceilings '!$C$3-SUM(Z85,AD85,AH85,AL85,AP85,AX85,AT85,BB85,BF85,BJ85,BN85,BR85,BV85)),('Wage Ceilings '!$C$3-SUM(Z85,AD85,AH85,AL85,AP85,AX85,AT85,BB85,BF85,BJ85,BN85,BR85,BV85)),S85)</f>
        <v>0</v>
      </c>
      <c r="CA85" s="91" cm="1">
        <f t="array" ref="CA85">INDEX(Appendix!$G$4:$J$8,_xlfn.IFS(BY85&lt;55,1,BY85&lt;60,2,BY85&lt;65,3,BY85&lt;70,4,TRUE,5),MATCH(YEAR($F$15),Appendix!$G$3:$L$3,0))</f>
        <v>0</v>
      </c>
      <c r="CB85" s="92">
        <f t="shared" si="65"/>
        <v>0</v>
      </c>
      <c r="CC85" s="99"/>
    </row>
    <row r="86" spans="1:81" x14ac:dyDescent="0.2">
      <c r="A86" s="64" t="s">
        <v>136</v>
      </c>
      <c r="B86" s="65"/>
      <c r="C86" s="65"/>
      <c r="D86" s="66"/>
      <c r="E86" s="66"/>
      <c r="F86" s="67"/>
      <c r="G86" s="67"/>
      <c r="H86" s="67"/>
      <c r="I86" s="67"/>
      <c r="J86" s="67"/>
      <c r="K86" s="67"/>
      <c r="L86" s="67"/>
      <c r="M86" s="67"/>
      <c r="N86" s="67"/>
      <c r="O86" s="67"/>
      <c r="P86" s="67"/>
      <c r="Q86" s="67"/>
      <c r="R86" s="67"/>
      <c r="S86" s="67"/>
      <c r="T86" s="57">
        <f t="shared" si="59"/>
        <v>0</v>
      </c>
      <c r="U86" s="57">
        <f t="shared" si="60"/>
        <v>0</v>
      </c>
      <c r="V86" s="58">
        <f t="shared" si="61"/>
        <v>0</v>
      </c>
      <c r="W86" s="58">
        <f t="shared" si="62"/>
        <v>0</v>
      </c>
      <c r="X86" s="58">
        <f t="shared" si="63"/>
        <v>0</v>
      </c>
      <c r="Y86" s="89">
        <f t="shared" si="46"/>
        <v>121</v>
      </c>
      <c r="Z86" s="90">
        <f>IF($F86&gt;'Wage Ceilings '!$C$7+SUMIF('Wage Ceilings '!$B$8:'Wage Ceilings '!$B$11,"&lt;="&amp;$F$15,'Wage Ceilings '!$D$8:'Wage Ceilings '!$D$11),'Wage Ceilings '!$C$7+SUMIF('Wage Ceilings '!$B$8:'Wage Ceilings '!$B$11,"&lt;="&amp;$F$15,'Wage Ceilings '!$D$8:'Wage Ceilings '!$D$11),$F86)</f>
        <v>0</v>
      </c>
      <c r="AA86" s="91" cm="1">
        <f t="array" ref="AA86">INDEX(Appendix!$G$4:$J$8,_xlfn.IFS(Y86&lt;55,1,Y86&lt;60,2,Y86&lt;65,3,Y86&lt;70,4,TRUE,5),MATCH(YEAR($F$15),Appendix!$G$3:$L$3,0))</f>
        <v>0</v>
      </c>
      <c r="AB86" s="92">
        <f t="shared" si="33"/>
        <v>0</v>
      </c>
      <c r="AC86" s="89">
        <f t="shared" si="47"/>
        <v>122</v>
      </c>
      <c r="AD86" s="90">
        <f>IF($G86&gt;'Wage Ceilings '!$C$7+SUMIF('Wage Ceilings '!$B$8:'Wage Ceilings '!$B$11,"&lt;="&amp;$G$15,'Wage Ceilings '!$D$8:'Wage Ceilings '!$D$11),'Wage Ceilings '!$C$7+SUMIF('Wage Ceilings '!$B$8:'Wage Ceilings '!$B$11,"&lt;="&amp;$G$15,'Wage Ceilings '!$D$8:'Wage Ceilings '!$D$11),$G86)</f>
        <v>0</v>
      </c>
      <c r="AE86" s="91" cm="1">
        <f t="array" ref="AE86">INDEX(Appendix!$G$4:$J$8,_xlfn.IFS(AC86&lt;55,1,AC86&lt;60,2,AC86&lt;65,3,AC86&lt;70,4,TRUE,5),MATCH(YEAR($F$15),Appendix!$G$3:$L$3,0))</f>
        <v>0</v>
      </c>
      <c r="AF86" s="92">
        <f t="shared" si="34"/>
        <v>0</v>
      </c>
      <c r="AG86" s="89">
        <f t="shared" si="48"/>
        <v>122</v>
      </c>
      <c r="AH86" s="90">
        <f>IF($H86&gt;'Wage Ceilings '!$C$7+SUMIF('Wage Ceilings '!$B$8:'Wage Ceilings '!$B$11,"&lt;="&amp;$H$15,'Wage Ceilings '!$D$8:'Wage Ceilings '!$D$11),'Wage Ceilings '!$C$7+SUMIF('Wage Ceilings '!$B$8:'Wage Ceilings '!$B$11,"&lt;="&amp;$H$15,'Wage Ceilings '!$D$8:'Wage Ceilings '!$D$11),$H86)</f>
        <v>0</v>
      </c>
      <c r="AI86" s="91" cm="1">
        <f t="array" ref="AI86">INDEX(Appendix!$G$4:$J$8,_xlfn.IFS(AG86&lt;55,1,AG86&lt;60,2,AG86&lt;65,3,AG86&lt;70,4,TRUE,5),MATCH(YEAR($F$15),Appendix!$G$3:$L$3,0))</f>
        <v>0</v>
      </c>
      <c r="AJ86" s="92">
        <f t="shared" si="35"/>
        <v>0</v>
      </c>
      <c r="AK86" s="89">
        <f t="shared" si="49"/>
        <v>122</v>
      </c>
      <c r="AL86" s="90">
        <f>IF($I86&gt;'Wage Ceilings '!$C$7+SUMIF('Wage Ceilings '!$B$8:'Wage Ceilings '!$B$11,"&lt;="&amp;$I$15,'Wage Ceilings '!$D$8:'Wage Ceilings '!$D$11),'Wage Ceilings '!$C$7+SUMIF('Wage Ceilings '!$B$8:'Wage Ceilings '!$B$11,"&lt;="&amp;$I$15,'Wage Ceilings '!$D$8:'Wage Ceilings '!$D$11),$I86)</f>
        <v>0</v>
      </c>
      <c r="AM86" s="91" cm="1">
        <f t="array" ref="AM86">INDEX(Appendix!$G$4:$J$8,_xlfn.IFS(AK86&lt;55,1,AK86&lt;60,2,AK86&lt;65,3,AK86&lt;70,4,TRUE,5),MATCH(YEAR($F$15),Appendix!$G$3:$L$3,0))</f>
        <v>0</v>
      </c>
      <c r="AN86" s="92">
        <f t="shared" si="36"/>
        <v>0</v>
      </c>
      <c r="AO86" s="89">
        <f t="shared" si="50"/>
        <v>122</v>
      </c>
      <c r="AP86" s="90">
        <f>IF($J86&gt;'Wage Ceilings '!$C$7+SUMIF('Wage Ceilings '!$B$8:'Wage Ceilings '!$B$11,"&lt;="&amp;$J$15,'Wage Ceilings '!$D$8:'Wage Ceilings '!$D$11),'Wage Ceilings '!$C$7+SUMIF('Wage Ceilings '!$B$8:'Wage Ceilings '!$B$11,"&lt;="&amp;$J$15,'Wage Ceilings '!$D$8:'Wage Ceilings '!$D$11),$J86)</f>
        <v>0</v>
      </c>
      <c r="AQ86" s="91" cm="1">
        <f t="array" ref="AQ86">INDEX(Appendix!$G$4:$J$8,_xlfn.IFS(AO86&lt;55,1,AO86&lt;60,2,AO86&lt;65,3,AO86&lt;70,4,TRUE,5),MATCH(YEAR($F$15),Appendix!$G$3:$L$3,0))</f>
        <v>0</v>
      </c>
      <c r="AR86" s="92">
        <f t="shared" si="37"/>
        <v>0</v>
      </c>
      <c r="AS86" s="89">
        <f t="shared" si="64"/>
        <v>122</v>
      </c>
      <c r="AT86" s="90">
        <f>IF($K86&gt;'Wage Ceilings '!$C$7+SUMIF('Wage Ceilings '!$B$8:'Wage Ceilings '!$B$11,"&lt;="&amp;$K$15,'Wage Ceilings '!$D$8:'Wage Ceilings '!$D$11),'Wage Ceilings '!$C$7+SUMIF('Wage Ceilings '!$B$8:'Wage Ceilings '!$B$11,"&lt;="&amp;$K$15,'Wage Ceilings '!$D$8:'Wage Ceilings '!$D$11),$K86)</f>
        <v>0</v>
      </c>
      <c r="AU86" s="91" cm="1">
        <f t="array" ref="AU86">INDEX(Appendix!$G$4:$J$8,_xlfn.IFS(AS86&lt;55,1,AS86&lt;60,2,AS86&lt;65,3,AS86&lt;70,4,TRUE,5),MATCH(YEAR($F$15),Appendix!$G$3:$L$3,0))</f>
        <v>0</v>
      </c>
      <c r="AV86" s="92">
        <f t="shared" si="38"/>
        <v>0</v>
      </c>
      <c r="AW86" s="89" t="str">
        <f t="shared" si="51"/>
        <v>NA</v>
      </c>
      <c r="AX86" s="92">
        <f>IF(L86&gt;=('Wage Ceilings '!$C$3-SUM(Z86,AD86,AH86,AL86,AP86,AT86,BB86,BF86,BJ86,BN86,BR86,BV86)),('Wage Ceilings '!$C$3-SUM(Z86,AD86,AH86,AL86,AP86,AT86,BB86,BF86,BJ86,BN86,BR86,BV86)),L86)</f>
        <v>0</v>
      </c>
      <c r="AY86" s="91" cm="1">
        <f t="array" ref="AY86">INDEX(Appendix!$G$4:$J$8,_xlfn.IFS(AW86&lt;55,1,AW86&lt;60,2,AW86&lt;65,3,AW86&lt;70,4,TRUE,5),MATCH(YEAR($F$15),Appendix!$G$3:$L$3,0))</f>
        <v>0</v>
      </c>
      <c r="AZ86" s="92">
        <f t="shared" si="39"/>
        <v>0</v>
      </c>
      <c r="BA86" s="89">
        <f t="shared" si="52"/>
        <v>122</v>
      </c>
      <c r="BB86" s="90">
        <f>IF($M86&gt;'Wage Ceilings '!$C$7+SUMIF('Wage Ceilings '!$B$8:'Wage Ceilings '!$B$11,"&lt;="&amp;$M$15,'Wage Ceilings '!$D$8:'Wage Ceilings '!$D$11),'Wage Ceilings '!$C$7+SUMIF('Wage Ceilings '!$B$8:'Wage Ceilings '!$B$11,"&lt;="&amp;$M$15,'Wage Ceilings '!$D$8:'Wage Ceilings '!$D$11),$M86)</f>
        <v>0</v>
      </c>
      <c r="BC86" s="91" cm="1">
        <f t="array" ref="BC86">INDEX(Appendix!$G$4:$J$8,_xlfn.IFS(BA86&lt;55,1,BA86&lt;60,2,BA86&lt;65,3,BA86&lt;70,4,TRUE,5),MATCH(YEAR($F$15),Appendix!$G$3:$L$3,0))</f>
        <v>0</v>
      </c>
      <c r="BD86" s="92">
        <f t="shared" si="40"/>
        <v>0</v>
      </c>
      <c r="BE86" s="89">
        <f t="shared" si="53"/>
        <v>122</v>
      </c>
      <c r="BF86" s="90">
        <f>IF($N86&gt;'Wage Ceilings '!$C$7+SUMIF('Wage Ceilings '!$B$8:'Wage Ceilings '!$B$11,"&lt;="&amp;$N$15,'Wage Ceilings '!$D$8:'Wage Ceilings '!$D$11),'Wage Ceilings '!$C$7+SUMIF('Wage Ceilings '!$B$8:'Wage Ceilings '!$B$11,"&lt;="&amp;$N$15,'Wage Ceilings '!$D$8:'Wage Ceilings '!$D$11),$N86)</f>
        <v>0</v>
      </c>
      <c r="BG86" s="91" cm="1">
        <f t="array" ref="BG86">INDEX(Appendix!$G$4:$J$8,_xlfn.IFS(BE86&lt;55,1,BE86&lt;60,2,BE86&lt;65,3,BE86&lt;70,4,TRUE,5),MATCH(YEAR($F$15),Appendix!$G$3:$L$3,0))</f>
        <v>0</v>
      </c>
      <c r="BH86" s="92">
        <f t="shared" si="41"/>
        <v>0</v>
      </c>
      <c r="BI86" s="89">
        <f t="shared" si="54"/>
        <v>122</v>
      </c>
      <c r="BJ86" s="90">
        <f>IF($O86&gt;'Wage Ceilings '!$C$7+SUMIF('Wage Ceilings '!$B$8:'Wage Ceilings '!$B$11,"&lt;="&amp;$O$15,'Wage Ceilings '!$D$8:'Wage Ceilings '!$D$11),'Wage Ceilings '!$C$7+SUMIF('Wage Ceilings '!$B$8:'Wage Ceilings '!$B$11,"&lt;="&amp;$O$15,'Wage Ceilings '!$D$8:'Wage Ceilings '!$D$11),$O86)</f>
        <v>0</v>
      </c>
      <c r="BK86" s="91" cm="1">
        <f t="array" ref="BK86">INDEX(Appendix!$G$4:$J$8,_xlfn.IFS(BI86&lt;55,1,BI86&lt;60,2,BI86&lt;65,3,BI86&lt;70,4,TRUE,5),MATCH(YEAR($F$15),Appendix!$G$3:$L$3,0))</f>
        <v>0</v>
      </c>
      <c r="BL86" s="92">
        <f t="shared" si="42"/>
        <v>0</v>
      </c>
      <c r="BM86" s="89">
        <f t="shared" si="55"/>
        <v>122</v>
      </c>
      <c r="BN86" s="90">
        <f>IF($P86&gt;'Wage Ceilings '!$C$7+SUMIF('Wage Ceilings '!$B$8:'Wage Ceilings '!$B$11,"&lt;="&amp;$P$15,'Wage Ceilings '!$D$8:'Wage Ceilings '!$D$11),'Wage Ceilings '!$C$7+SUMIF('Wage Ceilings '!$B$8:'Wage Ceilings '!$B$11,"&lt;="&amp;$P$15,'Wage Ceilings '!$D$8:'Wage Ceilings '!$D$11),$P86)</f>
        <v>0</v>
      </c>
      <c r="BO86" s="91" cm="1">
        <f t="array" ref="BO86">INDEX(Appendix!$G$4:$J$8,_xlfn.IFS(BM86&lt;55,1,BM86&lt;60,2,BM86&lt;65,3,BM86&lt;70,4,TRUE,5),MATCH(YEAR($F$15),Appendix!$G$3:$L$3,0))</f>
        <v>0</v>
      </c>
      <c r="BP86" s="92">
        <f t="shared" si="43"/>
        <v>0</v>
      </c>
      <c r="BQ86" s="89">
        <f t="shared" si="56"/>
        <v>122</v>
      </c>
      <c r="BR86" s="90">
        <f>IF($Q86&gt;'Wage Ceilings '!$C$7+SUMIF('Wage Ceilings '!$B$8:'Wage Ceilings '!$B$11,"&lt;="&amp;$Q$15,'Wage Ceilings '!$D$8:'Wage Ceilings '!$D$11),'Wage Ceilings '!$C$7+SUMIF('Wage Ceilings '!$B$8:'Wage Ceilings '!$B$11,"&lt;="&amp;$Q$15,'Wage Ceilings '!$D$8:'Wage Ceilings '!$D$11),$Q86)</f>
        <v>0</v>
      </c>
      <c r="BS86" s="91" cm="1">
        <f t="array" ref="BS86">INDEX(Appendix!$G$4:$J$8,_xlfn.IFS(BQ86&lt;55,1,BQ86&lt;60,2,BQ86&lt;65,3,BQ86&lt;70,4,TRUE,5),MATCH(YEAR($F$15),Appendix!$G$3:$L$3,0))</f>
        <v>0</v>
      </c>
      <c r="BT86" s="92">
        <f t="shared" si="44"/>
        <v>0</v>
      </c>
      <c r="BU86" s="89">
        <f t="shared" si="57"/>
        <v>122</v>
      </c>
      <c r="BV86" s="90">
        <f>IF($R86&gt;'Wage Ceilings '!$C$7+SUMIF('Wage Ceilings '!$B$8:'Wage Ceilings '!$B$11,"&lt;="&amp;$R$15,'Wage Ceilings '!$D$8:'Wage Ceilings '!$D$11),'Wage Ceilings '!$C$7+SUMIF('Wage Ceilings '!$B$8:'Wage Ceilings '!$B$11,"&lt;="&amp;$R$15,'Wage Ceilings '!$D$8:'Wage Ceilings '!$D$11),$R86)</f>
        <v>0</v>
      </c>
      <c r="BW86" s="91" cm="1">
        <f t="array" ref="BW86">INDEX(Appendix!$G$4:$J$8,_xlfn.IFS(BU86&lt;55,1,BU86&lt;60,2,BU86&lt;65,3,BU86&lt;70,4,TRUE,5),MATCH(YEAR($F$15),Appendix!$G$3:$L$3,0))</f>
        <v>0</v>
      </c>
      <c r="BX86" s="92">
        <f t="shared" si="45"/>
        <v>0</v>
      </c>
      <c r="BY86" s="89" t="str">
        <f t="shared" si="58"/>
        <v>NA</v>
      </c>
      <c r="BZ86" s="92">
        <f>IF(S86&gt;=('Wage Ceilings '!$C$3-SUM(Z86,AD86,AH86,AL86,AP86,AX86,AT86,BB86,BF86,BJ86,BN86,BR86,BV86)),('Wage Ceilings '!$C$3-SUM(Z86,AD86,AH86,AL86,AP86,AX86,AT86,BB86,BF86,BJ86,BN86,BR86,BV86)),S86)</f>
        <v>0</v>
      </c>
      <c r="CA86" s="91" cm="1">
        <f t="array" ref="CA86">INDEX(Appendix!$G$4:$J$8,_xlfn.IFS(BY86&lt;55,1,BY86&lt;60,2,BY86&lt;65,3,BY86&lt;70,4,TRUE,5),MATCH(YEAR($F$15),Appendix!$G$3:$L$3,0))</f>
        <v>0</v>
      </c>
      <c r="CB86" s="92">
        <f t="shared" si="65"/>
        <v>0</v>
      </c>
      <c r="CC86" s="99"/>
    </row>
    <row r="87" spans="1:81" x14ac:dyDescent="0.2">
      <c r="A87" s="64" t="s">
        <v>137</v>
      </c>
      <c r="B87" s="65"/>
      <c r="C87" s="65"/>
      <c r="D87" s="66"/>
      <c r="E87" s="66"/>
      <c r="F87" s="67"/>
      <c r="G87" s="67"/>
      <c r="H87" s="67"/>
      <c r="I87" s="67"/>
      <c r="J87" s="67"/>
      <c r="K87" s="67"/>
      <c r="L87" s="67"/>
      <c r="M87" s="67"/>
      <c r="N87" s="67"/>
      <c r="O87" s="67"/>
      <c r="P87" s="67"/>
      <c r="Q87" s="67"/>
      <c r="R87" s="67"/>
      <c r="S87" s="67"/>
      <c r="T87" s="57">
        <f t="shared" si="59"/>
        <v>0</v>
      </c>
      <c r="U87" s="57">
        <f t="shared" si="60"/>
        <v>0</v>
      </c>
      <c r="V87" s="58">
        <f t="shared" si="61"/>
        <v>0</v>
      </c>
      <c r="W87" s="58">
        <f t="shared" si="62"/>
        <v>0</v>
      </c>
      <c r="X87" s="58">
        <f t="shared" si="63"/>
        <v>0</v>
      </c>
      <c r="Y87" s="89">
        <f t="shared" si="46"/>
        <v>121</v>
      </c>
      <c r="Z87" s="90">
        <f>IF($F87&gt;'Wage Ceilings '!$C$7+SUMIF('Wage Ceilings '!$B$8:'Wage Ceilings '!$B$11,"&lt;="&amp;$F$15,'Wage Ceilings '!$D$8:'Wage Ceilings '!$D$11),'Wage Ceilings '!$C$7+SUMIF('Wage Ceilings '!$B$8:'Wage Ceilings '!$B$11,"&lt;="&amp;$F$15,'Wage Ceilings '!$D$8:'Wage Ceilings '!$D$11),$F87)</f>
        <v>0</v>
      </c>
      <c r="AA87" s="91" cm="1">
        <f t="array" ref="AA87">INDEX(Appendix!$G$4:$J$8,_xlfn.IFS(Y87&lt;55,1,Y87&lt;60,2,Y87&lt;65,3,Y87&lt;70,4,TRUE,5),MATCH(YEAR($F$15),Appendix!$G$3:$L$3,0))</f>
        <v>0</v>
      </c>
      <c r="AB87" s="92">
        <f t="shared" si="33"/>
        <v>0</v>
      </c>
      <c r="AC87" s="89">
        <f t="shared" si="47"/>
        <v>122</v>
      </c>
      <c r="AD87" s="90">
        <f>IF($G87&gt;'Wage Ceilings '!$C$7+SUMIF('Wage Ceilings '!$B$8:'Wage Ceilings '!$B$11,"&lt;="&amp;$G$15,'Wage Ceilings '!$D$8:'Wage Ceilings '!$D$11),'Wage Ceilings '!$C$7+SUMIF('Wage Ceilings '!$B$8:'Wage Ceilings '!$B$11,"&lt;="&amp;$G$15,'Wage Ceilings '!$D$8:'Wage Ceilings '!$D$11),$G87)</f>
        <v>0</v>
      </c>
      <c r="AE87" s="91" cm="1">
        <f t="array" ref="AE87">INDEX(Appendix!$G$4:$J$8,_xlfn.IFS(AC87&lt;55,1,AC87&lt;60,2,AC87&lt;65,3,AC87&lt;70,4,TRUE,5),MATCH(YEAR($F$15),Appendix!$G$3:$L$3,0))</f>
        <v>0</v>
      </c>
      <c r="AF87" s="92">
        <f t="shared" si="34"/>
        <v>0</v>
      </c>
      <c r="AG87" s="89">
        <f t="shared" si="48"/>
        <v>122</v>
      </c>
      <c r="AH87" s="90">
        <f>IF($H87&gt;'Wage Ceilings '!$C$7+SUMIF('Wage Ceilings '!$B$8:'Wage Ceilings '!$B$11,"&lt;="&amp;$H$15,'Wage Ceilings '!$D$8:'Wage Ceilings '!$D$11),'Wage Ceilings '!$C$7+SUMIF('Wage Ceilings '!$B$8:'Wage Ceilings '!$B$11,"&lt;="&amp;$H$15,'Wage Ceilings '!$D$8:'Wage Ceilings '!$D$11),$H87)</f>
        <v>0</v>
      </c>
      <c r="AI87" s="91" cm="1">
        <f t="array" ref="AI87">INDEX(Appendix!$G$4:$J$8,_xlfn.IFS(AG87&lt;55,1,AG87&lt;60,2,AG87&lt;65,3,AG87&lt;70,4,TRUE,5),MATCH(YEAR($F$15),Appendix!$G$3:$L$3,0))</f>
        <v>0</v>
      </c>
      <c r="AJ87" s="92">
        <f t="shared" si="35"/>
        <v>0</v>
      </c>
      <c r="AK87" s="89">
        <f t="shared" si="49"/>
        <v>122</v>
      </c>
      <c r="AL87" s="90">
        <f>IF($I87&gt;'Wage Ceilings '!$C$7+SUMIF('Wage Ceilings '!$B$8:'Wage Ceilings '!$B$11,"&lt;="&amp;$I$15,'Wage Ceilings '!$D$8:'Wage Ceilings '!$D$11),'Wage Ceilings '!$C$7+SUMIF('Wage Ceilings '!$B$8:'Wage Ceilings '!$B$11,"&lt;="&amp;$I$15,'Wage Ceilings '!$D$8:'Wage Ceilings '!$D$11),$I87)</f>
        <v>0</v>
      </c>
      <c r="AM87" s="91" cm="1">
        <f t="array" ref="AM87">INDEX(Appendix!$G$4:$J$8,_xlfn.IFS(AK87&lt;55,1,AK87&lt;60,2,AK87&lt;65,3,AK87&lt;70,4,TRUE,5),MATCH(YEAR($F$15),Appendix!$G$3:$L$3,0))</f>
        <v>0</v>
      </c>
      <c r="AN87" s="92">
        <f t="shared" si="36"/>
        <v>0</v>
      </c>
      <c r="AO87" s="89">
        <f t="shared" si="50"/>
        <v>122</v>
      </c>
      <c r="AP87" s="90">
        <f>IF($J87&gt;'Wage Ceilings '!$C$7+SUMIF('Wage Ceilings '!$B$8:'Wage Ceilings '!$B$11,"&lt;="&amp;$J$15,'Wage Ceilings '!$D$8:'Wage Ceilings '!$D$11),'Wage Ceilings '!$C$7+SUMIF('Wage Ceilings '!$B$8:'Wage Ceilings '!$B$11,"&lt;="&amp;$J$15,'Wage Ceilings '!$D$8:'Wage Ceilings '!$D$11),$J87)</f>
        <v>0</v>
      </c>
      <c r="AQ87" s="91" cm="1">
        <f t="array" ref="AQ87">INDEX(Appendix!$G$4:$J$8,_xlfn.IFS(AO87&lt;55,1,AO87&lt;60,2,AO87&lt;65,3,AO87&lt;70,4,TRUE,5),MATCH(YEAR($F$15),Appendix!$G$3:$L$3,0))</f>
        <v>0</v>
      </c>
      <c r="AR87" s="92">
        <f t="shared" si="37"/>
        <v>0</v>
      </c>
      <c r="AS87" s="89">
        <f t="shared" si="64"/>
        <v>122</v>
      </c>
      <c r="AT87" s="90">
        <f>IF($K87&gt;'Wage Ceilings '!$C$7+SUMIF('Wage Ceilings '!$B$8:'Wage Ceilings '!$B$11,"&lt;="&amp;$K$15,'Wage Ceilings '!$D$8:'Wage Ceilings '!$D$11),'Wage Ceilings '!$C$7+SUMIF('Wage Ceilings '!$B$8:'Wage Ceilings '!$B$11,"&lt;="&amp;$K$15,'Wage Ceilings '!$D$8:'Wage Ceilings '!$D$11),$K87)</f>
        <v>0</v>
      </c>
      <c r="AU87" s="91" cm="1">
        <f t="array" ref="AU87">INDEX(Appendix!$G$4:$J$8,_xlfn.IFS(AS87&lt;55,1,AS87&lt;60,2,AS87&lt;65,3,AS87&lt;70,4,TRUE,5),MATCH(YEAR($F$15),Appendix!$G$3:$L$3,0))</f>
        <v>0</v>
      </c>
      <c r="AV87" s="92">
        <f t="shared" si="38"/>
        <v>0</v>
      </c>
      <c r="AW87" s="89" t="str">
        <f t="shared" si="51"/>
        <v>NA</v>
      </c>
      <c r="AX87" s="92">
        <f>IF(L87&gt;=('Wage Ceilings '!$C$3-SUM(Z87,AD87,AH87,AL87,AP87,AT87,BB87,BF87,BJ87,BN87,BR87,BV87)),('Wage Ceilings '!$C$3-SUM(Z87,AD87,AH87,AL87,AP87,AT87,BB87,BF87,BJ87,BN87,BR87,BV87)),L87)</f>
        <v>0</v>
      </c>
      <c r="AY87" s="91" cm="1">
        <f t="array" ref="AY87">INDEX(Appendix!$G$4:$J$8,_xlfn.IFS(AW87&lt;55,1,AW87&lt;60,2,AW87&lt;65,3,AW87&lt;70,4,TRUE,5),MATCH(YEAR($F$15),Appendix!$G$3:$L$3,0))</f>
        <v>0</v>
      </c>
      <c r="AZ87" s="92">
        <f t="shared" si="39"/>
        <v>0</v>
      </c>
      <c r="BA87" s="89">
        <f t="shared" si="52"/>
        <v>122</v>
      </c>
      <c r="BB87" s="90">
        <f>IF($M87&gt;'Wage Ceilings '!$C$7+SUMIF('Wage Ceilings '!$B$8:'Wage Ceilings '!$B$11,"&lt;="&amp;$M$15,'Wage Ceilings '!$D$8:'Wage Ceilings '!$D$11),'Wage Ceilings '!$C$7+SUMIF('Wage Ceilings '!$B$8:'Wage Ceilings '!$B$11,"&lt;="&amp;$M$15,'Wage Ceilings '!$D$8:'Wage Ceilings '!$D$11),$M87)</f>
        <v>0</v>
      </c>
      <c r="BC87" s="91" cm="1">
        <f t="array" ref="BC87">INDEX(Appendix!$G$4:$J$8,_xlfn.IFS(BA87&lt;55,1,BA87&lt;60,2,BA87&lt;65,3,BA87&lt;70,4,TRUE,5),MATCH(YEAR($F$15),Appendix!$G$3:$L$3,0))</f>
        <v>0</v>
      </c>
      <c r="BD87" s="92">
        <f t="shared" si="40"/>
        <v>0</v>
      </c>
      <c r="BE87" s="89">
        <f t="shared" si="53"/>
        <v>122</v>
      </c>
      <c r="BF87" s="90">
        <f>IF($N87&gt;'Wage Ceilings '!$C$7+SUMIF('Wage Ceilings '!$B$8:'Wage Ceilings '!$B$11,"&lt;="&amp;$N$15,'Wage Ceilings '!$D$8:'Wage Ceilings '!$D$11),'Wage Ceilings '!$C$7+SUMIF('Wage Ceilings '!$B$8:'Wage Ceilings '!$B$11,"&lt;="&amp;$N$15,'Wage Ceilings '!$D$8:'Wage Ceilings '!$D$11),$N87)</f>
        <v>0</v>
      </c>
      <c r="BG87" s="91" cm="1">
        <f t="array" ref="BG87">INDEX(Appendix!$G$4:$J$8,_xlfn.IFS(BE87&lt;55,1,BE87&lt;60,2,BE87&lt;65,3,BE87&lt;70,4,TRUE,5),MATCH(YEAR($F$15),Appendix!$G$3:$L$3,0))</f>
        <v>0</v>
      </c>
      <c r="BH87" s="92">
        <f t="shared" si="41"/>
        <v>0</v>
      </c>
      <c r="BI87" s="89">
        <f t="shared" si="54"/>
        <v>122</v>
      </c>
      <c r="BJ87" s="90">
        <f>IF($O87&gt;'Wage Ceilings '!$C$7+SUMIF('Wage Ceilings '!$B$8:'Wage Ceilings '!$B$11,"&lt;="&amp;$O$15,'Wage Ceilings '!$D$8:'Wage Ceilings '!$D$11),'Wage Ceilings '!$C$7+SUMIF('Wage Ceilings '!$B$8:'Wage Ceilings '!$B$11,"&lt;="&amp;$O$15,'Wage Ceilings '!$D$8:'Wage Ceilings '!$D$11),$O87)</f>
        <v>0</v>
      </c>
      <c r="BK87" s="91" cm="1">
        <f t="array" ref="BK87">INDEX(Appendix!$G$4:$J$8,_xlfn.IFS(BI87&lt;55,1,BI87&lt;60,2,BI87&lt;65,3,BI87&lt;70,4,TRUE,5),MATCH(YEAR($F$15),Appendix!$G$3:$L$3,0))</f>
        <v>0</v>
      </c>
      <c r="BL87" s="92">
        <f t="shared" si="42"/>
        <v>0</v>
      </c>
      <c r="BM87" s="89">
        <f t="shared" si="55"/>
        <v>122</v>
      </c>
      <c r="BN87" s="90">
        <f>IF($P87&gt;'Wage Ceilings '!$C$7+SUMIF('Wage Ceilings '!$B$8:'Wage Ceilings '!$B$11,"&lt;="&amp;$P$15,'Wage Ceilings '!$D$8:'Wage Ceilings '!$D$11),'Wage Ceilings '!$C$7+SUMIF('Wage Ceilings '!$B$8:'Wage Ceilings '!$B$11,"&lt;="&amp;$P$15,'Wage Ceilings '!$D$8:'Wage Ceilings '!$D$11),$P87)</f>
        <v>0</v>
      </c>
      <c r="BO87" s="91" cm="1">
        <f t="array" ref="BO87">INDEX(Appendix!$G$4:$J$8,_xlfn.IFS(BM87&lt;55,1,BM87&lt;60,2,BM87&lt;65,3,BM87&lt;70,4,TRUE,5),MATCH(YEAR($F$15),Appendix!$G$3:$L$3,0))</f>
        <v>0</v>
      </c>
      <c r="BP87" s="92">
        <f t="shared" si="43"/>
        <v>0</v>
      </c>
      <c r="BQ87" s="89">
        <f t="shared" si="56"/>
        <v>122</v>
      </c>
      <c r="BR87" s="90">
        <f>IF($Q87&gt;'Wage Ceilings '!$C$7+SUMIF('Wage Ceilings '!$B$8:'Wage Ceilings '!$B$11,"&lt;="&amp;$Q$15,'Wage Ceilings '!$D$8:'Wage Ceilings '!$D$11),'Wage Ceilings '!$C$7+SUMIF('Wage Ceilings '!$B$8:'Wage Ceilings '!$B$11,"&lt;="&amp;$Q$15,'Wage Ceilings '!$D$8:'Wage Ceilings '!$D$11),$Q87)</f>
        <v>0</v>
      </c>
      <c r="BS87" s="91" cm="1">
        <f t="array" ref="BS87">INDEX(Appendix!$G$4:$J$8,_xlfn.IFS(BQ87&lt;55,1,BQ87&lt;60,2,BQ87&lt;65,3,BQ87&lt;70,4,TRUE,5),MATCH(YEAR($F$15),Appendix!$G$3:$L$3,0))</f>
        <v>0</v>
      </c>
      <c r="BT87" s="92">
        <f t="shared" si="44"/>
        <v>0</v>
      </c>
      <c r="BU87" s="89">
        <f t="shared" si="57"/>
        <v>122</v>
      </c>
      <c r="BV87" s="90">
        <f>IF($R87&gt;'Wage Ceilings '!$C$7+SUMIF('Wage Ceilings '!$B$8:'Wage Ceilings '!$B$11,"&lt;="&amp;$R$15,'Wage Ceilings '!$D$8:'Wage Ceilings '!$D$11),'Wage Ceilings '!$C$7+SUMIF('Wage Ceilings '!$B$8:'Wage Ceilings '!$B$11,"&lt;="&amp;$R$15,'Wage Ceilings '!$D$8:'Wage Ceilings '!$D$11),$R87)</f>
        <v>0</v>
      </c>
      <c r="BW87" s="91" cm="1">
        <f t="array" ref="BW87">INDEX(Appendix!$G$4:$J$8,_xlfn.IFS(BU87&lt;55,1,BU87&lt;60,2,BU87&lt;65,3,BU87&lt;70,4,TRUE,5),MATCH(YEAR($F$15),Appendix!$G$3:$L$3,0))</f>
        <v>0</v>
      </c>
      <c r="BX87" s="92">
        <f t="shared" si="45"/>
        <v>0</v>
      </c>
      <c r="BY87" s="89" t="str">
        <f t="shared" si="58"/>
        <v>NA</v>
      </c>
      <c r="BZ87" s="92">
        <f>IF(S87&gt;=('Wage Ceilings '!$C$3-SUM(Z87,AD87,AH87,AL87,AP87,AX87,AT87,BB87,BF87,BJ87,BN87,BR87,BV87)),('Wage Ceilings '!$C$3-SUM(Z87,AD87,AH87,AL87,AP87,AX87,AT87,BB87,BF87,BJ87,BN87,BR87,BV87)),S87)</f>
        <v>0</v>
      </c>
      <c r="CA87" s="91" cm="1">
        <f t="array" ref="CA87">INDEX(Appendix!$G$4:$J$8,_xlfn.IFS(BY87&lt;55,1,BY87&lt;60,2,BY87&lt;65,3,BY87&lt;70,4,TRUE,5),MATCH(YEAR($F$15),Appendix!$G$3:$L$3,0))</f>
        <v>0</v>
      </c>
      <c r="CB87" s="92">
        <f t="shared" si="65"/>
        <v>0</v>
      </c>
      <c r="CC87" s="99"/>
    </row>
    <row r="88" spans="1:81" x14ac:dyDescent="0.2">
      <c r="A88" s="64" t="s">
        <v>138</v>
      </c>
      <c r="B88" s="65"/>
      <c r="C88" s="65"/>
      <c r="D88" s="66"/>
      <c r="E88" s="66"/>
      <c r="F88" s="67"/>
      <c r="G88" s="67"/>
      <c r="H88" s="67"/>
      <c r="I88" s="67"/>
      <c r="J88" s="67"/>
      <c r="K88" s="67"/>
      <c r="L88" s="67"/>
      <c r="M88" s="67"/>
      <c r="N88" s="67"/>
      <c r="O88" s="67"/>
      <c r="P88" s="67"/>
      <c r="Q88" s="67"/>
      <c r="R88" s="67"/>
      <c r="S88" s="67"/>
      <c r="T88" s="57">
        <f t="shared" si="59"/>
        <v>0</v>
      </c>
      <c r="U88" s="57">
        <f t="shared" si="60"/>
        <v>0</v>
      </c>
      <c r="V88" s="58">
        <f t="shared" si="61"/>
        <v>0</v>
      </c>
      <c r="W88" s="58">
        <f t="shared" si="62"/>
        <v>0</v>
      </c>
      <c r="X88" s="58">
        <f t="shared" si="63"/>
        <v>0</v>
      </c>
      <c r="Y88" s="89">
        <f t="shared" si="46"/>
        <v>121</v>
      </c>
      <c r="Z88" s="90">
        <f>IF($F88&gt;'Wage Ceilings '!$C$7+SUMIF('Wage Ceilings '!$B$8:'Wage Ceilings '!$B$11,"&lt;="&amp;$F$15,'Wage Ceilings '!$D$8:'Wage Ceilings '!$D$11),'Wage Ceilings '!$C$7+SUMIF('Wage Ceilings '!$B$8:'Wage Ceilings '!$B$11,"&lt;="&amp;$F$15,'Wage Ceilings '!$D$8:'Wage Ceilings '!$D$11),$F88)</f>
        <v>0</v>
      </c>
      <c r="AA88" s="91" cm="1">
        <f t="array" ref="AA88">INDEX(Appendix!$G$4:$J$8,_xlfn.IFS(Y88&lt;55,1,Y88&lt;60,2,Y88&lt;65,3,Y88&lt;70,4,TRUE,5),MATCH(YEAR($F$15),Appendix!$G$3:$L$3,0))</f>
        <v>0</v>
      </c>
      <c r="AB88" s="92">
        <f t="shared" si="33"/>
        <v>0</v>
      </c>
      <c r="AC88" s="89">
        <f t="shared" si="47"/>
        <v>122</v>
      </c>
      <c r="AD88" s="90">
        <f>IF($G88&gt;'Wage Ceilings '!$C$7+SUMIF('Wage Ceilings '!$B$8:'Wage Ceilings '!$B$11,"&lt;="&amp;$G$15,'Wage Ceilings '!$D$8:'Wage Ceilings '!$D$11),'Wage Ceilings '!$C$7+SUMIF('Wage Ceilings '!$B$8:'Wage Ceilings '!$B$11,"&lt;="&amp;$G$15,'Wage Ceilings '!$D$8:'Wage Ceilings '!$D$11),$G88)</f>
        <v>0</v>
      </c>
      <c r="AE88" s="91" cm="1">
        <f t="array" ref="AE88">INDEX(Appendix!$G$4:$J$8,_xlfn.IFS(AC88&lt;55,1,AC88&lt;60,2,AC88&lt;65,3,AC88&lt;70,4,TRUE,5),MATCH(YEAR($F$15),Appendix!$G$3:$L$3,0))</f>
        <v>0</v>
      </c>
      <c r="AF88" s="92">
        <f t="shared" si="34"/>
        <v>0</v>
      </c>
      <c r="AG88" s="89">
        <f t="shared" si="48"/>
        <v>122</v>
      </c>
      <c r="AH88" s="90">
        <f>IF($H88&gt;'Wage Ceilings '!$C$7+SUMIF('Wage Ceilings '!$B$8:'Wage Ceilings '!$B$11,"&lt;="&amp;$H$15,'Wage Ceilings '!$D$8:'Wage Ceilings '!$D$11),'Wage Ceilings '!$C$7+SUMIF('Wage Ceilings '!$B$8:'Wage Ceilings '!$B$11,"&lt;="&amp;$H$15,'Wage Ceilings '!$D$8:'Wage Ceilings '!$D$11),$H88)</f>
        <v>0</v>
      </c>
      <c r="AI88" s="91" cm="1">
        <f t="array" ref="AI88">INDEX(Appendix!$G$4:$J$8,_xlfn.IFS(AG88&lt;55,1,AG88&lt;60,2,AG88&lt;65,3,AG88&lt;70,4,TRUE,5),MATCH(YEAR($F$15),Appendix!$G$3:$L$3,0))</f>
        <v>0</v>
      </c>
      <c r="AJ88" s="92">
        <f t="shared" si="35"/>
        <v>0</v>
      </c>
      <c r="AK88" s="89">
        <f t="shared" si="49"/>
        <v>122</v>
      </c>
      <c r="AL88" s="90">
        <f>IF($I88&gt;'Wage Ceilings '!$C$7+SUMIF('Wage Ceilings '!$B$8:'Wage Ceilings '!$B$11,"&lt;="&amp;$I$15,'Wage Ceilings '!$D$8:'Wage Ceilings '!$D$11),'Wage Ceilings '!$C$7+SUMIF('Wage Ceilings '!$B$8:'Wage Ceilings '!$B$11,"&lt;="&amp;$I$15,'Wage Ceilings '!$D$8:'Wage Ceilings '!$D$11),$I88)</f>
        <v>0</v>
      </c>
      <c r="AM88" s="91" cm="1">
        <f t="array" ref="AM88">INDEX(Appendix!$G$4:$J$8,_xlfn.IFS(AK88&lt;55,1,AK88&lt;60,2,AK88&lt;65,3,AK88&lt;70,4,TRUE,5),MATCH(YEAR($F$15),Appendix!$G$3:$L$3,0))</f>
        <v>0</v>
      </c>
      <c r="AN88" s="92">
        <f t="shared" si="36"/>
        <v>0</v>
      </c>
      <c r="AO88" s="89">
        <f t="shared" si="50"/>
        <v>122</v>
      </c>
      <c r="AP88" s="90">
        <f>IF($J88&gt;'Wage Ceilings '!$C$7+SUMIF('Wage Ceilings '!$B$8:'Wage Ceilings '!$B$11,"&lt;="&amp;$J$15,'Wage Ceilings '!$D$8:'Wage Ceilings '!$D$11),'Wage Ceilings '!$C$7+SUMIF('Wage Ceilings '!$B$8:'Wage Ceilings '!$B$11,"&lt;="&amp;$J$15,'Wage Ceilings '!$D$8:'Wage Ceilings '!$D$11),$J88)</f>
        <v>0</v>
      </c>
      <c r="AQ88" s="91" cm="1">
        <f t="array" ref="AQ88">INDEX(Appendix!$G$4:$J$8,_xlfn.IFS(AO88&lt;55,1,AO88&lt;60,2,AO88&lt;65,3,AO88&lt;70,4,TRUE,5),MATCH(YEAR($F$15),Appendix!$G$3:$L$3,0))</f>
        <v>0</v>
      </c>
      <c r="AR88" s="92">
        <f t="shared" si="37"/>
        <v>0</v>
      </c>
      <c r="AS88" s="89">
        <f t="shared" si="64"/>
        <v>122</v>
      </c>
      <c r="AT88" s="90">
        <f>IF($K88&gt;'Wage Ceilings '!$C$7+SUMIF('Wage Ceilings '!$B$8:'Wage Ceilings '!$B$11,"&lt;="&amp;$K$15,'Wage Ceilings '!$D$8:'Wage Ceilings '!$D$11),'Wage Ceilings '!$C$7+SUMIF('Wage Ceilings '!$B$8:'Wage Ceilings '!$B$11,"&lt;="&amp;$K$15,'Wage Ceilings '!$D$8:'Wage Ceilings '!$D$11),$K88)</f>
        <v>0</v>
      </c>
      <c r="AU88" s="91" cm="1">
        <f t="array" ref="AU88">INDEX(Appendix!$G$4:$J$8,_xlfn.IFS(AS88&lt;55,1,AS88&lt;60,2,AS88&lt;65,3,AS88&lt;70,4,TRUE,5),MATCH(YEAR($F$15),Appendix!$G$3:$L$3,0))</f>
        <v>0</v>
      </c>
      <c r="AV88" s="92">
        <f t="shared" si="38"/>
        <v>0</v>
      </c>
      <c r="AW88" s="89" t="str">
        <f t="shared" si="51"/>
        <v>NA</v>
      </c>
      <c r="AX88" s="92">
        <f>IF(L88&gt;=('Wage Ceilings '!$C$3-SUM(Z88,AD88,AH88,AL88,AP88,AT88,BB88,BF88,BJ88,BN88,BR88,BV88)),('Wage Ceilings '!$C$3-SUM(Z88,AD88,AH88,AL88,AP88,AT88,BB88,BF88,BJ88,BN88,BR88,BV88)),L88)</f>
        <v>0</v>
      </c>
      <c r="AY88" s="91" cm="1">
        <f t="array" ref="AY88">INDEX(Appendix!$G$4:$J$8,_xlfn.IFS(AW88&lt;55,1,AW88&lt;60,2,AW88&lt;65,3,AW88&lt;70,4,TRUE,5),MATCH(YEAR($F$15),Appendix!$G$3:$L$3,0))</f>
        <v>0</v>
      </c>
      <c r="AZ88" s="92">
        <f t="shared" si="39"/>
        <v>0</v>
      </c>
      <c r="BA88" s="89">
        <f t="shared" si="52"/>
        <v>122</v>
      </c>
      <c r="BB88" s="90">
        <f>IF($M88&gt;'Wage Ceilings '!$C$7+SUMIF('Wage Ceilings '!$B$8:'Wage Ceilings '!$B$11,"&lt;="&amp;$M$15,'Wage Ceilings '!$D$8:'Wage Ceilings '!$D$11),'Wage Ceilings '!$C$7+SUMIF('Wage Ceilings '!$B$8:'Wage Ceilings '!$B$11,"&lt;="&amp;$M$15,'Wage Ceilings '!$D$8:'Wage Ceilings '!$D$11),$M88)</f>
        <v>0</v>
      </c>
      <c r="BC88" s="91" cm="1">
        <f t="array" ref="BC88">INDEX(Appendix!$G$4:$J$8,_xlfn.IFS(BA88&lt;55,1,BA88&lt;60,2,BA88&lt;65,3,BA88&lt;70,4,TRUE,5),MATCH(YEAR($F$15),Appendix!$G$3:$L$3,0))</f>
        <v>0</v>
      </c>
      <c r="BD88" s="92">
        <f t="shared" si="40"/>
        <v>0</v>
      </c>
      <c r="BE88" s="89">
        <f t="shared" si="53"/>
        <v>122</v>
      </c>
      <c r="BF88" s="90">
        <f>IF($N88&gt;'Wage Ceilings '!$C$7+SUMIF('Wage Ceilings '!$B$8:'Wage Ceilings '!$B$11,"&lt;="&amp;$N$15,'Wage Ceilings '!$D$8:'Wage Ceilings '!$D$11),'Wage Ceilings '!$C$7+SUMIF('Wage Ceilings '!$B$8:'Wage Ceilings '!$B$11,"&lt;="&amp;$N$15,'Wage Ceilings '!$D$8:'Wage Ceilings '!$D$11),$N88)</f>
        <v>0</v>
      </c>
      <c r="BG88" s="91" cm="1">
        <f t="array" ref="BG88">INDEX(Appendix!$G$4:$J$8,_xlfn.IFS(BE88&lt;55,1,BE88&lt;60,2,BE88&lt;65,3,BE88&lt;70,4,TRUE,5),MATCH(YEAR($F$15),Appendix!$G$3:$L$3,0))</f>
        <v>0</v>
      </c>
      <c r="BH88" s="92">
        <f t="shared" si="41"/>
        <v>0</v>
      </c>
      <c r="BI88" s="89">
        <f t="shared" si="54"/>
        <v>122</v>
      </c>
      <c r="BJ88" s="90">
        <f>IF($O88&gt;'Wage Ceilings '!$C$7+SUMIF('Wage Ceilings '!$B$8:'Wage Ceilings '!$B$11,"&lt;="&amp;$O$15,'Wage Ceilings '!$D$8:'Wage Ceilings '!$D$11),'Wage Ceilings '!$C$7+SUMIF('Wage Ceilings '!$B$8:'Wage Ceilings '!$B$11,"&lt;="&amp;$O$15,'Wage Ceilings '!$D$8:'Wage Ceilings '!$D$11),$O88)</f>
        <v>0</v>
      </c>
      <c r="BK88" s="91" cm="1">
        <f t="array" ref="BK88">INDEX(Appendix!$G$4:$J$8,_xlfn.IFS(BI88&lt;55,1,BI88&lt;60,2,BI88&lt;65,3,BI88&lt;70,4,TRUE,5),MATCH(YEAR($F$15),Appendix!$G$3:$L$3,0))</f>
        <v>0</v>
      </c>
      <c r="BL88" s="92">
        <f t="shared" si="42"/>
        <v>0</v>
      </c>
      <c r="BM88" s="89">
        <f t="shared" si="55"/>
        <v>122</v>
      </c>
      <c r="BN88" s="90">
        <f>IF($P88&gt;'Wage Ceilings '!$C$7+SUMIF('Wage Ceilings '!$B$8:'Wage Ceilings '!$B$11,"&lt;="&amp;$P$15,'Wage Ceilings '!$D$8:'Wage Ceilings '!$D$11),'Wage Ceilings '!$C$7+SUMIF('Wage Ceilings '!$B$8:'Wage Ceilings '!$B$11,"&lt;="&amp;$P$15,'Wage Ceilings '!$D$8:'Wage Ceilings '!$D$11),$P88)</f>
        <v>0</v>
      </c>
      <c r="BO88" s="91" cm="1">
        <f t="array" ref="BO88">INDEX(Appendix!$G$4:$J$8,_xlfn.IFS(BM88&lt;55,1,BM88&lt;60,2,BM88&lt;65,3,BM88&lt;70,4,TRUE,5),MATCH(YEAR($F$15),Appendix!$G$3:$L$3,0))</f>
        <v>0</v>
      </c>
      <c r="BP88" s="92">
        <f t="shared" si="43"/>
        <v>0</v>
      </c>
      <c r="BQ88" s="89">
        <f t="shared" si="56"/>
        <v>122</v>
      </c>
      <c r="BR88" s="90">
        <f>IF($Q88&gt;'Wage Ceilings '!$C$7+SUMIF('Wage Ceilings '!$B$8:'Wage Ceilings '!$B$11,"&lt;="&amp;$Q$15,'Wage Ceilings '!$D$8:'Wage Ceilings '!$D$11),'Wage Ceilings '!$C$7+SUMIF('Wage Ceilings '!$B$8:'Wage Ceilings '!$B$11,"&lt;="&amp;$Q$15,'Wage Ceilings '!$D$8:'Wage Ceilings '!$D$11),$Q88)</f>
        <v>0</v>
      </c>
      <c r="BS88" s="91" cm="1">
        <f t="array" ref="BS88">INDEX(Appendix!$G$4:$J$8,_xlfn.IFS(BQ88&lt;55,1,BQ88&lt;60,2,BQ88&lt;65,3,BQ88&lt;70,4,TRUE,5),MATCH(YEAR($F$15),Appendix!$G$3:$L$3,0))</f>
        <v>0</v>
      </c>
      <c r="BT88" s="92">
        <f t="shared" si="44"/>
        <v>0</v>
      </c>
      <c r="BU88" s="89">
        <f t="shared" si="57"/>
        <v>122</v>
      </c>
      <c r="BV88" s="90">
        <f>IF($R88&gt;'Wage Ceilings '!$C$7+SUMIF('Wage Ceilings '!$B$8:'Wage Ceilings '!$B$11,"&lt;="&amp;$R$15,'Wage Ceilings '!$D$8:'Wage Ceilings '!$D$11),'Wage Ceilings '!$C$7+SUMIF('Wage Ceilings '!$B$8:'Wage Ceilings '!$B$11,"&lt;="&amp;$R$15,'Wage Ceilings '!$D$8:'Wage Ceilings '!$D$11),$R88)</f>
        <v>0</v>
      </c>
      <c r="BW88" s="91" cm="1">
        <f t="array" ref="BW88">INDEX(Appendix!$G$4:$J$8,_xlfn.IFS(BU88&lt;55,1,BU88&lt;60,2,BU88&lt;65,3,BU88&lt;70,4,TRUE,5),MATCH(YEAR($F$15),Appendix!$G$3:$L$3,0))</f>
        <v>0</v>
      </c>
      <c r="BX88" s="92">
        <f t="shared" si="45"/>
        <v>0</v>
      </c>
      <c r="BY88" s="89" t="str">
        <f t="shared" si="58"/>
        <v>NA</v>
      </c>
      <c r="BZ88" s="92">
        <f>IF(S88&gt;=('Wage Ceilings '!$C$3-SUM(Z88,AD88,AH88,AL88,AP88,AX88,AT88,BB88,BF88,BJ88,BN88,BR88,BV88)),('Wage Ceilings '!$C$3-SUM(Z88,AD88,AH88,AL88,AP88,AX88,AT88,BB88,BF88,BJ88,BN88,BR88,BV88)),S88)</f>
        <v>0</v>
      </c>
      <c r="CA88" s="91" cm="1">
        <f t="array" ref="CA88">INDEX(Appendix!$G$4:$J$8,_xlfn.IFS(BY88&lt;55,1,BY88&lt;60,2,BY88&lt;65,3,BY88&lt;70,4,TRUE,5),MATCH(YEAR($F$15),Appendix!$G$3:$L$3,0))</f>
        <v>0</v>
      </c>
      <c r="CB88" s="92">
        <f t="shared" si="65"/>
        <v>0</v>
      </c>
      <c r="CC88" s="99"/>
    </row>
    <row r="89" spans="1:81" x14ac:dyDescent="0.2">
      <c r="A89" s="64" t="s">
        <v>139</v>
      </c>
      <c r="B89" s="65"/>
      <c r="C89" s="65"/>
      <c r="D89" s="66"/>
      <c r="E89" s="66"/>
      <c r="F89" s="67"/>
      <c r="G89" s="67"/>
      <c r="H89" s="67"/>
      <c r="I89" s="67"/>
      <c r="J89" s="67"/>
      <c r="K89" s="67"/>
      <c r="L89" s="67"/>
      <c r="M89" s="67"/>
      <c r="N89" s="67"/>
      <c r="O89" s="67"/>
      <c r="P89" s="67"/>
      <c r="Q89" s="67"/>
      <c r="R89" s="67"/>
      <c r="S89" s="67"/>
      <c r="T89" s="57">
        <f t="shared" si="59"/>
        <v>0</v>
      </c>
      <c r="U89" s="57">
        <f t="shared" si="60"/>
        <v>0</v>
      </c>
      <c r="V89" s="58">
        <f t="shared" si="61"/>
        <v>0</v>
      </c>
      <c r="W89" s="58">
        <f t="shared" si="62"/>
        <v>0</v>
      </c>
      <c r="X89" s="58">
        <f t="shared" si="63"/>
        <v>0</v>
      </c>
      <c r="Y89" s="89">
        <f t="shared" si="46"/>
        <v>121</v>
      </c>
      <c r="Z89" s="90">
        <f>IF($F89&gt;'Wage Ceilings '!$C$7+SUMIF('Wage Ceilings '!$B$8:'Wage Ceilings '!$B$11,"&lt;="&amp;$F$15,'Wage Ceilings '!$D$8:'Wage Ceilings '!$D$11),'Wage Ceilings '!$C$7+SUMIF('Wage Ceilings '!$B$8:'Wage Ceilings '!$B$11,"&lt;="&amp;$F$15,'Wage Ceilings '!$D$8:'Wage Ceilings '!$D$11),$F89)</f>
        <v>0</v>
      </c>
      <c r="AA89" s="91" cm="1">
        <f t="array" ref="AA89">INDEX(Appendix!$G$4:$J$8,_xlfn.IFS(Y89&lt;55,1,Y89&lt;60,2,Y89&lt;65,3,Y89&lt;70,4,TRUE,5),MATCH(YEAR($F$15),Appendix!$G$3:$L$3,0))</f>
        <v>0</v>
      </c>
      <c r="AB89" s="92">
        <f t="shared" si="33"/>
        <v>0</v>
      </c>
      <c r="AC89" s="89">
        <f t="shared" si="47"/>
        <v>122</v>
      </c>
      <c r="AD89" s="90">
        <f>IF($G89&gt;'Wage Ceilings '!$C$7+SUMIF('Wage Ceilings '!$B$8:'Wage Ceilings '!$B$11,"&lt;="&amp;$G$15,'Wage Ceilings '!$D$8:'Wage Ceilings '!$D$11),'Wage Ceilings '!$C$7+SUMIF('Wage Ceilings '!$B$8:'Wage Ceilings '!$B$11,"&lt;="&amp;$G$15,'Wage Ceilings '!$D$8:'Wage Ceilings '!$D$11),$G89)</f>
        <v>0</v>
      </c>
      <c r="AE89" s="91" cm="1">
        <f t="array" ref="AE89">INDEX(Appendix!$G$4:$J$8,_xlfn.IFS(AC89&lt;55,1,AC89&lt;60,2,AC89&lt;65,3,AC89&lt;70,4,TRUE,5),MATCH(YEAR($F$15),Appendix!$G$3:$L$3,0))</f>
        <v>0</v>
      </c>
      <c r="AF89" s="92">
        <f t="shared" si="34"/>
        <v>0</v>
      </c>
      <c r="AG89" s="89">
        <f t="shared" si="48"/>
        <v>122</v>
      </c>
      <c r="AH89" s="90">
        <f>IF($H89&gt;'Wage Ceilings '!$C$7+SUMIF('Wage Ceilings '!$B$8:'Wage Ceilings '!$B$11,"&lt;="&amp;$H$15,'Wage Ceilings '!$D$8:'Wage Ceilings '!$D$11),'Wage Ceilings '!$C$7+SUMIF('Wage Ceilings '!$B$8:'Wage Ceilings '!$B$11,"&lt;="&amp;$H$15,'Wage Ceilings '!$D$8:'Wage Ceilings '!$D$11),$H89)</f>
        <v>0</v>
      </c>
      <c r="AI89" s="91" cm="1">
        <f t="array" ref="AI89">INDEX(Appendix!$G$4:$J$8,_xlfn.IFS(AG89&lt;55,1,AG89&lt;60,2,AG89&lt;65,3,AG89&lt;70,4,TRUE,5),MATCH(YEAR($F$15),Appendix!$G$3:$L$3,0))</f>
        <v>0</v>
      </c>
      <c r="AJ89" s="92">
        <f t="shared" si="35"/>
        <v>0</v>
      </c>
      <c r="AK89" s="89">
        <f t="shared" si="49"/>
        <v>122</v>
      </c>
      <c r="AL89" s="90">
        <f>IF($I89&gt;'Wage Ceilings '!$C$7+SUMIF('Wage Ceilings '!$B$8:'Wage Ceilings '!$B$11,"&lt;="&amp;$I$15,'Wage Ceilings '!$D$8:'Wage Ceilings '!$D$11),'Wage Ceilings '!$C$7+SUMIF('Wage Ceilings '!$B$8:'Wage Ceilings '!$B$11,"&lt;="&amp;$I$15,'Wage Ceilings '!$D$8:'Wage Ceilings '!$D$11),$I89)</f>
        <v>0</v>
      </c>
      <c r="AM89" s="91" cm="1">
        <f t="array" ref="AM89">INDEX(Appendix!$G$4:$J$8,_xlfn.IFS(AK89&lt;55,1,AK89&lt;60,2,AK89&lt;65,3,AK89&lt;70,4,TRUE,5),MATCH(YEAR($F$15),Appendix!$G$3:$L$3,0))</f>
        <v>0</v>
      </c>
      <c r="AN89" s="92">
        <f t="shared" si="36"/>
        <v>0</v>
      </c>
      <c r="AO89" s="89">
        <f t="shared" si="50"/>
        <v>122</v>
      </c>
      <c r="AP89" s="90">
        <f>IF($J89&gt;'Wage Ceilings '!$C$7+SUMIF('Wage Ceilings '!$B$8:'Wage Ceilings '!$B$11,"&lt;="&amp;$J$15,'Wage Ceilings '!$D$8:'Wage Ceilings '!$D$11),'Wage Ceilings '!$C$7+SUMIF('Wage Ceilings '!$B$8:'Wage Ceilings '!$B$11,"&lt;="&amp;$J$15,'Wage Ceilings '!$D$8:'Wage Ceilings '!$D$11),$J89)</f>
        <v>0</v>
      </c>
      <c r="AQ89" s="91" cm="1">
        <f t="array" ref="AQ89">INDEX(Appendix!$G$4:$J$8,_xlfn.IFS(AO89&lt;55,1,AO89&lt;60,2,AO89&lt;65,3,AO89&lt;70,4,TRUE,5),MATCH(YEAR($F$15),Appendix!$G$3:$L$3,0))</f>
        <v>0</v>
      </c>
      <c r="AR89" s="92">
        <f t="shared" si="37"/>
        <v>0</v>
      </c>
      <c r="AS89" s="89">
        <f t="shared" si="64"/>
        <v>122</v>
      </c>
      <c r="AT89" s="90">
        <f>IF($K89&gt;'Wage Ceilings '!$C$7+SUMIF('Wage Ceilings '!$B$8:'Wage Ceilings '!$B$11,"&lt;="&amp;$K$15,'Wage Ceilings '!$D$8:'Wage Ceilings '!$D$11),'Wage Ceilings '!$C$7+SUMIF('Wage Ceilings '!$B$8:'Wage Ceilings '!$B$11,"&lt;="&amp;$K$15,'Wage Ceilings '!$D$8:'Wage Ceilings '!$D$11),$K89)</f>
        <v>0</v>
      </c>
      <c r="AU89" s="91" cm="1">
        <f t="array" ref="AU89">INDEX(Appendix!$G$4:$J$8,_xlfn.IFS(AS89&lt;55,1,AS89&lt;60,2,AS89&lt;65,3,AS89&lt;70,4,TRUE,5),MATCH(YEAR($F$15),Appendix!$G$3:$L$3,0))</f>
        <v>0</v>
      </c>
      <c r="AV89" s="92">
        <f t="shared" si="38"/>
        <v>0</v>
      </c>
      <c r="AW89" s="89" t="str">
        <f t="shared" si="51"/>
        <v>NA</v>
      </c>
      <c r="AX89" s="92">
        <f>IF(L89&gt;=('Wage Ceilings '!$C$3-SUM(Z89,AD89,AH89,AL89,AP89,AT89,BB89,BF89,BJ89,BN89,BR89,BV89)),('Wage Ceilings '!$C$3-SUM(Z89,AD89,AH89,AL89,AP89,AT89,BB89,BF89,BJ89,BN89,BR89,BV89)),L89)</f>
        <v>0</v>
      </c>
      <c r="AY89" s="91" cm="1">
        <f t="array" ref="AY89">INDEX(Appendix!$G$4:$J$8,_xlfn.IFS(AW89&lt;55,1,AW89&lt;60,2,AW89&lt;65,3,AW89&lt;70,4,TRUE,5),MATCH(YEAR($F$15),Appendix!$G$3:$L$3,0))</f>
        <v>0</v>
      </c>
      <c r="AZ89" s="92">
        <f t="shared" si="39"/>
        <v>0</v>
      </c>
      <c r="BA89" s="89">
        <f t="shared" si="52"/>
        <v>122</v>
      </c>
      <c r="BB89" s="90">
        <f>IF($M89&gt;'Wage Ceilings '!$C$7+SUMIF('Wage Ceilings '!$B$8:'Wage Ceilings '!$B$11,"&lt;="&amp;$M$15,'Wage Ceilings '!$D$8:'Wage Ceilings '!$D$11),'Wage Ceilings '!$C$7+SUMIF('Wage Ceilings '!$B$8:'Wage Ceilings '!$B$11,"&lt;="&amp;$M$15,'Wage Ceilings '!$D$8:'Wage Ceilings '!$D$11),$M89)</f>
        <v>0</v>
      </c>
      <c r="BC89" s="91" cm="1">
        <f t="array" ref="BC89">INDEX(Appendix!$G$4:$J$8,_xlfn.IFS(BA89&lt;55,1,BA89&lt;60,2,BA89&lt;65,3,BA89&lt;70,4,TRUE,5),MATCH(YEAR($F$15),Appendix!$G$3:$L$3,0))</f>
        <v>0</v>
      </c>
      <c r="BD89" s="92">
        <f t="shared" si="40"/>
        <v>0</v>
      </c>
      <c r="BE89" s="89">
        <f t="shared" si="53"/>
        <v>122</v>
      </c>
      <c r="BF89" s="90">
        <f>IF($N89&gt;'Wage Ceilings '!$C$7+SUMIF('Wage Ceilings '!$B$8:'Wage Ceilings '!$B$11,"&lt;="&amp;$N$15,'Wage Ceilings '!$D$8:'Wage Ceilings '!$D$11),'Wage Ceilings '!$C$7+SUMIF('Wage Ceilings '!$B$8:'Wage Ceilings '!$B$11,"&lt;="&amp;$N$15,'Wage Ceilings '!$D$8:'Wage Ceilings '!$D$11),$N89)</f>
        <v>0</v>
      </c>
      <c r="BG89" s="91" cm="1">
        <f t="array" ref="BG89">INDEX(Appendix!$G$4:$J$8,_xlfn.IFS(BE89&lt;55,1,BE89&lt;60,2,BE89&lt;65,3,BE89&lt;70,4,TRUE,5),MATCH(YEAR($F$15),Appendix!$G$3:$L$3,0))</f>
        <v>0</v>
      </c>
      <c r="BH89" s="92">
        <f t="shared" si="41"/>
        <v>0</v>
      </c>
      <c r="BI89" s="89">
        <f t="shared" si="54"/>
        <v>122</v>
      </c>
      <c r="BJ89" s="90">
        <f>IF($O89&gt;'Wage Ceilings '!$C$7+SUMIF('Wage Ceilings '!$B$8:'Wage Ceilings '!$B$11,"&lt;="&amp;$O$15,'Wage Ceilings '!$D$8:'Wage Ceilings '!$D$11),'Wage Ceilings '!$C$7+SUMIF('Wage Ceilings '!$B$8:'Wage Ceilings '!$B$11,"&lt;="&amp;$O$15,'Wage Ceilings '!$D$8:'Wage Ceilings '!$D$11),$O89)</f>
        <v>0</v>
      </c>
      <c r="BK89" s="91" cm="1">
        <f t="array" ref="BK89">INDEX(Appendix!$G$4:$J$8,_xlfn.IFS(BI89&lt;55,1,BI89&lt;60,2,BI89&lt;65,3,BI89&lt;70,4,TRUE,5),MATCH(YEAR($F$15),Appendix!$G$3:$L$3,0))</f>
        <v>0</v>
      </c>
      <c r="BL89" s="92">
        <f t="shared" si="42"/>
        <v>0</v>
      </c>
      <c r="BM89" s="89">
        <f t="shared" si="55"/>
        <v>122</v>
      </c>
      <c r="BN89" s="90">
        <f>IF($P89&gt;'Wage Ceilings '!$C$7+SUMIF('Wage Ceilings '!$B$8:'Wage Ceilings '!$B$11,"&lt;="&amp;$P$15,'Wage Ceilings '!$D$8:'Wage Ceilings '!$D$11),'Wage Ceilings '!$C$7+SUMIF('Wage Ceilings '!$B$8:'Wage Ceilings '!$B$11,"&lt;="&amp;$P$15,'Wage Ceilings '!$D$8:'Wage Ceilings '!$D$11),$P89)</f>
        <v>0</v>
      </c>
      <c r="BO89" s="91" cm="1">
        <f t="array" ref="BO89">INDEX(Appendix!$G$4:$J$8,_xlfn.IFS(BM89&lt;55,1,BM89&lt;60,2,BM89&lt;65,3,BM89&lt;70,4,TRUE,5),MATCH(YEAR($F$15),Appendix!$G$3:$L$3,0))</f>
        <v>0</v>
      </c>
      <c r="BP89" s="92">
        <f t="shared" si="43"/>
        <v>0</v>
      </c>
      <c r="BQ89" s="89">
        <f t="shared" si="56"/>
        <v>122</v>
      </c>
      <c r="BR89" s="90">
        <f>IF($Q89&gt;'Wage Ceilings '!$C$7+SUMIF('Wage Ceilings '!$B$8:'Wage Ceilings '!$B$11,"&lt;="&amp;$Q$15,'Wage Ceilings '!$D$8:'Wage Ceilings '!$D$11),'Wage Ceilings '!$C$7+SUMIF('Wage Ceilings '!$B$8:'Wage Ceilings '!$B$11,"&lt;="&amp;$Q$15,'Wage Ceilings '!$D$8:'Wage Ceilings '!$D$11),$Q89)</f>
        <v>0</v>
      </c>
      <c r="BS89" s="91" cm="1">
        <f t="array" ref="BS89">INDEX(Appendix!$G$4:$J$8,_xlfn.IFS(BQ89&lt;55,1,BQ89&lt;60,2,BQ89&lt;65,3,BQ89&lt;70,4,TRUE,5),MATCH(YEAR($F$15),Appendix!$G$3:$L$3,0))</f>
        <v>0</v>
      </c>
      <c r="BT89" s="92">
        <f t="shared" si="44"/>
        <v>0</v>
      </c>
      <c r="BU89" s="89">
        <f t="shared" si="57"/>
        <v>122</v>
      </c>
      <c r="BV89" s="90">
        <f>IF($R89&gt;'Wage Ceilings '!$C$7+SUMIF('Wage Ceilings '!$B$8:'Wage Ceilings '!$B$11,"&lt;="&amp;$R$15,'Wage Ceilings '!$D$8:'Wage Ceilings '!$D$11),'Wage Ceilings '!$C$7+SUMIF('Wage Ceilings '!$B$8:'Wage Ceilings '!$B$11,"&lt;="&amp;$R$15,'Wage Ceilings '!$D$8:'Wage Ceilings '!$D$11),$R89)</f>
        <v>0</v>
      </c>
      <c r="BW89" s="91" cm="1">
        <f t="array" ref="BW89">INDEX(Appendix!$G$4:$J$8,_xlfn.IFS(BU89&lt;55,1,BU89&lt;60,2,BU89&lt;65,3,BU89&lt;70,4,TRUE,5),MATCH(YEAR($F$15),Appendix!$G$3:$L$3,0))</f>
        <v>0</v>
      </c>
      <c r="BX89" s="92">
        <f t="shared" si="45"/>
        <v>0</v>
      </c>
      <c r="BY89" s="89" t="str">
        <f t="shared" si="58"/>
        <v>NA</v>
      </c>
      <c r="BZ89" s="92">
        <f>IF(S89&gt;=('Wage Ceilings '!$C$3-SUM(Z89,AD89,AH89,AL89,AP89,AX89,AT89,BB89,BF89,BJ89,BN89,BR89,BV89)),('Wage Ceilings '!$C$3-SUM(Z89,AD89,AH89,AL89,AP89,AX89,AT89,BB89,BF89,BJ89,BN89,BR89,BV89)),S89)</f>
        <v>0</v>
      </c>
      <c r="CA89" s="91" cm="1">
        <f t="array" ref="CA89">INDEX(Appendix!$G$4:$J$8,_xlfn.IFS(BY89&lt;55,1,BY89&lt;60,2,BY89&lt;65,3,BY89&lt;70,4,TRUE,5),MATCH(YEAR($F$15),Appendix!$G$3:$L$3,0))</f>
        <v>0</v>
      </c>
      <c r="CB89" s="92">
        <f t="shared" si="65"/>
        <v>0</v>
      </c>
      <c r="CC89" s="99"/>
    </row>
    <row r="90" spans="1:81" x14ac:dyDescent="0.2">
      <c r="A90" s="64" t="s">
        <v>140</v>
      </c>
      <c r="B90" s="65"/>
      <c r="C90" s="65"/>
      <c r="D90" s="66"/>
      <c r="E90" s="66"/>
      <c r="F90" s="67"/>
      <c r="G90" s="67"/>
      <c r="H90" s="67"/>
      <c r="I90" s="67"/>
      <c r="J90" s="67"/>
      <c r="K90" s="67"/>
      <c r="L90" s="67"/>
      <c r="M90" s="67"/>
      <c r="N90" s="67"/>
      <c r="O90" s="67"/>
      <c r="P90" s="67"/>
      <c r="Q90" s="67"/>
      <c r="R90" s="67"/>
      <c r="S90" s="67"/>
      <c r="T90" s="57">
        <f t="shared" si="59"/>
        <v>0</v>
      </c>
      <c r="U90" s="57">
        <f t="shared" si="60"/>
        <v>0</v>
      </c>
      <c r="V90" s="58">
        <f t="shared" si="61"/>
        <v>0</v>
      </c>
      <c r="W90" s="58">
        <f t="shared" si="62"/>
        <v>0</v>
      </c>
      <c r="X90" s="58">
        <f t="shared" si="63"/>
        <v>0</v>
      </c>
      <c r="Y90" s="89">
        <f t="shared" si="46"/>
        <v>121</v>
      </c>
      <c r="Z90" s="90">
        <f>IF($F90&gt;'Wage Ceilings '!$C$7+SUMIF('Wage Ceilings '!$B$8:'Wage Ceilings '!$B$11,"&lt;="&amp;$F$15,'Wage Ceilings '!$D$8:'Wage Ceilings '!$D$11),'Wage Ceilings '!$C$7+SUMIF('Wage Ceilings '!$B$8:'Wage Ceilings '!$B$11,"&lt;="&amp;$F$15,'Wage Ceilings '!$D$8:'Wage Ceilings '!$D$11),$F90)</f>
        <v>0</v>
      </c>
      <c r="AA90" s="91" cm="1">
        <f t="array" ref="AA90">INDEX(Appendix!$G$4:$J$8,_xlfn.IFS(Y90&lt;55,1,Y90&lt;60,2,Y90&lt;65,3,Y90&lt;70,4,TRUE,5),MATCH(YEAR($F$15),Appendix!$G$3:$L$3,0))</f>
        <v>0</v>
      </c>
      <c r="AB90" s="92">
        <f t="shared" si="33"/>
        <v>0</v>
      </c>
      <c r="AC90" s="89">
        <f t="shared" si="47"/>
        <v>122</v>
      </c>
      <c r="AD90" s="90">
        <f>IF($G90&gt;'Wage Ceilings '!$C$7+SUMIF('Wage Ceilings '!$B$8:'Wage Ceilings '!$B$11,"&lt;="&amp;$G$15,'Wage Ceilings '!$D$8:'Wage Ceilings '!$D$11),'Wage Ceilings '!$C$7+SUMIF('Wage Ceilings '!$B$8:'Wage Ceilings '!$B$11,"&lt;="&amp;$G$15,'Wage Ceilings '!$D$8:'Wage Ceilings '!$D$11),$G90)</f>
        <v>0</v>
      </c>
      <c r="AE90" s="91" cm="1">
        <f t="array" ref="AE90">INDEX(Appendix!$G$4:$J$8,_xlfn.IFS(AC90&lt;55,1,AC90&lt;60,2,AC90&lt;65,3,AC90&lt;70,4,TRUE,5),MATCH(YEAR($F$15),Appendix!$G$3:$L$3,0))</f>
        <v>0</v>
      </c>
      <c r="AF90" s="92">
        <f t="shared" si="34"/>
        <v>0</v>
      </c>
      <c r="AG90" s="89">
        <f t="shared" si="48"/>
        <v>122</v>
      </c>
      <c r="AH90" s="90">
        <f>IF($H90&gt;'Wage Ceilings '!$C$7+SUMIF('Wage Ceilings '!$B$8:'Wage Ceilings '!$B$11,"&lt;="&amp;$H$15,'Wage Ceilings '!$D$8:'Wage Ceilings '!$D$11),'Wage Ceilings '!$C$7+SUMIF('Wage Ceilings '!$B$8:'Wage Ceilings '!$B$11,"&lt;="&amp;$H$15,'Wage Ceilings '!$D$8:'Wage Ceilings '!$D$11),$H90)</f>
        <v>0</v>
      </c>
      <c r="AI90" s="91" cm="1">
        <f t="array" ref="AI90">INDEX(Appendix!$G$4:$J$8,_xlfn.IFS(AG90&lt;55,1,AG90&lt;60,2,AG90&lt;65,3,AG90&lt;70,4,TRUE,5),MATCH(YEAR($F$15),Appendix!$G$3:$L$3,0))</f>
        <v>0</v>
      </c>
      <c r="AJ90" s="92">
        <f t="shared" si="35"/>
        <v>0</v>
      </c>
      <c r="AK90" s="89">
        <f t="shared" si="49"/>
        <v>122</v>
      </c>
      <c r="AL90" s="90">
        <f>IF($I90&gt;'Wage Ceilings '!$C$7+SUMIF('Wage Ceilings '!$B$8:'Wage Ceilings '!$B$11,"&lt;="&amp;$I$15,'Wage Ceilings '!$D$8:'Wage Ceilings '!$D$11),'Wage Ceilings '!$C$7+SUMIF('Wage Ceilings '!$B$8:'Wage Ceilings '!$B$11,"&lt;="&amp;$I$15,'Wage Ceilings '!$D$8:'Wage Ceilings '!$D$11),$I90)</f>
        <v>0</v>
      </c>
      <c r="AM90" s="91" cm="1">
        <f t="array" ref="AM90">INDEX(Appendix!$G$4:$J$8,_xlfn.IFS(AK90&lt;55,1,AK90&lt;60,2,AK90&lt;65,3,AK90&lt;70,4,TRUE,5),MATCH(YEAR($F$15),Appendix!$G$3:$L$3,0))</f>
        <v>0</v>
      </c>
      <c r="AN90" s="92">
        <f t="shared" si="36"/>
        <v>0</v>
      </c>
      <c r="AO90" s="89">
        <f t="shared" si="50"/>
        <v>122</v>
      </c>
      <c r="AP90" s="90">
        <f>IF($J90&gt;'Wage Ceilings '!$C$7+SUMIF('Wage Ceilings '!$B$8:'Wage Ceilings '!$B$11,"&lt;="&amp;$J$15,'Wage Ceilings '!$D$8:'Wage Ceilings '!$D$11),'Wage Ceilings '!$C$7+SUMIF('Wage Ceilings '!$B$8:'Wage Ceilings '!$B$11,"&lt;="&amp;$J$15,'Wage Ceilings '!$D$8:'Wage Ceilings '!$D$11),$J90)</f>
        <v>0</v>
      </c>
      <c r="AQ90" s="91" cm="1">
        <f t="array" ref="AQ90">INDEX(Appendix!$G$4:$J$8,_xlfn.IFS(AO90&lt;55,1,AO90&lt;60,2,AO90&lt;65,3,AO90&lt;70,4,TRUE,5),MATCH(YEAR($F$15),Appendix!$G$3:$L$3,0))</f>
        <v>0</v>
      </c>
      <c r="AR90" s="92">
        <f t="shared" si="37"/>
        <v>0</v>
      </c>
      <c r="AS90" s="89">
        <f t="shared" si="64"/>
        <v>122</v>
      </c>
      <c r="AT90" s="90">
        <f>IF($K90&gt;'Wage Ceilings '!$C$7+SUMIF('Wage Ceilings '!$B$8:'Wage Ceilings '!$B$11,"&lt;="&amp;$K$15,'Wage Ceilings '!$D$8:'Wage Ceilings '!$D$11),'Wage Ceilings '!$C$7+SUMIF('Wage Ceilings '!$B$8:'Wage Ceilings '!$B$11,"&lt;="&amp;$K$15,'Wage Ceilings '!$D$8:'Wage Ceilings '!$D$11),$K90)</f>
        <v>0</v>
      </c>
      <c r="AU90" s="91" cm="1">
        <f t="array" ref="AU90">INDEX(Appendix!$G$4:$J$8,_xlfn.IFS(AS90&lt;55,1,AS90&lt;60,2,AS90&lt;65,3,AS90&lt;70,4,TRUE,5),MATCH(YEAR($F$15),Appendix!$G$3:$L$3,0))</f>
        <v>0</v>
      </c>
      <c r="AV90" s="92">
        <f t="shared" si="38"/>
        <v>0</v>
      </c>
      <c r="AW90" s="89" t="str">
        <f t="shared" si="51"/>
        <v>NA</v>
      </c>
      <c r="AX90" s="92">
        <f>IF(L90&gt;=('Wage Ceilings '!$C$3-SUM(Z90,AD90,AH90,AL90,AP90,AT90,BB90,BF90,BJ90,BN90,BR90,BV90)),('Wage Ceilings '!$C$3-SUM(Z90,AD90,AH90,AL90,AP90,AT90,BB90,BF90,BJ90,BN90,BR90,BV90)),L90)</f>
        <v>0</v>
      </c>
      <c r="AY90" s="91" cm="1">
        <f t="array" ref="AY90">INDEX(Appendix!$G$4:$J$8,_xlfn.IFS(AW90&lt;55,1,AW90&lt;60,2,AW90&lt;65,3,AW90&lt;70,4,TRUE,5),MATCH(YEAR($F$15),Appendix!$G$3:$L$3,0))</f>
        <v>0</v>
      </c>
      <c r="AZ90" s="92">
        <f t="shared" si="39"/>
        <v>0</v>
      </c>
      <c r="BA90" s="89">
        <f t="shared" si="52"/>
        <v>122</v>
      </c>
      <c r="BB90" s="90">
        <f>IF($M90&gt;'Wage Ceilings '!$C$7+SUMIF('Wage Ceilings '!$B$8:'Wage Ceilings '!$B$11,"&lt;="&amp;$M$15,'Wage Ceilings '!$D$8:'Wage Ceilings '!$D$11),'Wage Ceilings '!$C$7+SUMIF('Wage Ceilings '!$B$8:'Wage Ceilings '!$B$11,"&lt;="&amp;$M$15,'Wage Ceilings '!$D$8:'Wage Ceilings '!$D$11),$M90)</f>
        <v>0</v>
      </c>
      <c r="BC90" s="91" cm="1">
        <f t="array" ref="BC90">INDEX(Appendix!$G$4:$J$8,_xlfn.IFS(BA90&lt;55,1,BA90&lt;60,2,BA90&lt;65,3,BA90&lt;70,4,TRUE,5),MATCH(YEAR($F$15),Appendix!$G$3:$L$3,0))</f>
        <v>0</v>
      </c>
      <c r="BD90" s="92">
        <f t="shared" si="40"/>
        <v>0</v>
      </c>
      <c r="BE90" s="89">
        <f t="shared" si="53"/>
        <v>122</v>
      </c>
      <c r="BF90" s="90">
        <f>IF($N90&gt;'Wage Ceilings '!$C$7+SUMIF('Wage Ceilings '!$B$8:'Wage Ceilings '!$B$11,"&lt;="&amp;$N$15,'Wage Ceilings '!$D$8:'Wage Ceilings '!$D$11),'Wage Ceilings '!$C$7+SUMIF('Wage Ceilings '!$B$8:'Wage Ceilings '!$B$11,"&lt;="&amp;$N$15,'Wage Ceilings '!$D$8:'Wage Ceilings '!$D$11),$N90)</f>
        <v>0</v>
      </c>
      <c r="BG90" s="91" cm="1">
        <f t="array" ref="BG90">INDEX(Appendix!$G$4:$J$8,_xlfn.IFS(BE90&lt;55,1,BE90&lt;60,2,BE90&lt;65,3,BE90&lt;70,4,TRUE,5),MATCH(YEAR($F$15),Appendix!$G$3:$L$3,0))</f>
        <v>0</v>
      </c>
      <c r="BH90" s="92">
        <f t="shared" si="41"/>
        <v>0</v>
      </c>
      <c r="BI90" s="89">
        <f t="shared" si="54"/>
        <v>122</v>
      </c>
      <c r="BJ90" s="90">
        <f>IF($O90&gt;'Wage Ceilings '!$C$7+SUMIF('Wage Ceilings '!$B$8:'Wage Ceilings '!$B$11,"&lt;="&amp;$O$15,'Wage Ceilings '!$D$8:'Wage Ceilings '!$D$11),'Wage Ceilings '!$C$7+SUMIF('Wage Ceilings '!$B$8:'Wage Ceilings '!$B$11,"&lt;="&amp;$O$15,'Wage Ceilings '!$D$8:'Wage Ceilings '!$D$11),$O90)</f>
        <v>0</v>
      </c>
      <c r="BK90" s="91" cm="1">
        <f t="array" ref="BK90">INDEX(Appendix!$G$4:$J$8,_xlfn.IFS(BI90&lt;55,1,BI90&lt;60,2,BI90&lt;65,3,BI90&lt;70,4,TRUE,5),MATCH(YEAR($F$15),Appendix!$G$3:$L$3,0))</f>
        <v>0</v>
      </c>
      <c r="BL90" s="92">
        <f t="shared" si="42"/>
        <v>0</v>
      </c>
      <c r="BM90" s="89">
        <f t="shared" si="55"/>
        <v>122</v>
      </c>
      <c r="BN90" s="90">
        <f>IF($P90&gt;'Wage Ceilings '!$C$7+SUMIF('Wage Ceilings '!$B$8:'Wage Ceilings '!$B$11,"&lt;="&amp;$P$15,'Wage Ceilings '!$D$8:'Wage Ceilings '!$D$11),'Wage Ceilings '!$C$7+SUMIF('Wage Ceilings '!$B$8:'Wage Ceilings '!$B$11,"&lt;="&amp;$P$15,'Wage Ceilings '!$D$8:'Wage Ceilings '!$D$11),$P90)</f>
        <v>0</v>
      </c>
      <c r="BO90" s="91" cm="1">
        <f t="array" ref="BO90">INDEX(Appendix!$G$4:$J$8,_xlfn.IFS(BM90&lt;55,1,BM90&lt;60,2,BM90&lt;65,3,BM90&lt;70,4,TRUE,5),MATCH(YEAR($F$15),Appendix!$G$3:$L$3,0))</f>
        <v>0</v>
      </c>
      <c r="BP90" s="92">
        <f t="shared" si="43"/>
        <v>0</v>
      </c>
      <c r="BQ90" s="89">
        <f t="shared" si="56"/>
        <v>122</v>
      </c>
      <c r="BR90" s="90">
        <f>IF($Q90&gt;'Wage Ceilings '!$C$7+SUMIF('Wage Ceilings '!$B$8:'Wage Ceilings '!$B$11,"&lt;="&amp;$Q$15,'Wage Ceilings '!$D$8:'Wage Ceilings '!$D$11),'Wage Ceilings '!$C$7+SUMIF('Wage Ceilings '!$B$8:'Wage Ceilings '!$B$11,"&lt;="&amp;$Q$15,'Wage Ceilings '!$D$8:'Wage Ceilings '!$D$11),$Q90)</f>
        <v>0</v>
      </c>
      <c r="BS90" s="91" cm="1">
        <f t="array" ref="BS90">INDEX(Appendix!$G$4:$J$8,_xlfn.IFS(BQ90&lt;55,1,BQ90&lt;60,2,BQ90&lt;65,3,BQ90&lt;70,4,TRUE,5),MATCH(YEAR($F$15),Appendix!$G$3:$L$3,0))</f>
        <v>0</v>
      </c>
      <c r="BT90" s="92">
        <f t="shared" si="44"/>
        <v>0</v>
      </c>
      <c r="BU90" s="89">
        <f t="shared" si="57"/>
        <v>122</v>
      </c>
      <c r="BV90" s="90">
        <f>IF($R90&gt;'Wage Ceilings '!$C$7+SUMIF('Wage Ceilings '!$B$8:'Wage Ceilings '!$B$11,"&lt;="&amp;$R$15,'Wage Ceilings '!$D$8:'Wage Ceilings '!$D$11),'Wage Ceilings '!$C$7+SUMIF('Wage Ceilings '!$B$8:'Wage Ceilings '!$B$11,"&lt;="&amp;$R$15,'Wage Ceilings '!$D$8:'Wage Ceilings '!$D$11),$R90)</f>
        <v>0</v>
      </c>
      <c r="BW90" s="91" cm="1">
        <f t="array" ref="BW90">INDEX(Appendix!$G$4:$J$8,_xlfn.IFS(BU90&lt;55,1,BU90&lt;60,2,BU90&lt;65,3,BU90&lt;70,4,TRUE,5),MATCH(YEAR($F$15),Appendix!$G$3:$L$3,0))</f>
        <v>0</v>
      </c>
      <c r="BX90" s="92">
        <f t="shared" si="45"/>
        <v>0</v>
      </c>
      <c r="BY90" s="89" t="str">
        <f t="shared" si="58"/>
        <v>NA</v>
      </c>
      <c r="BZ90" s="92">
        <f>IF(S90&gt;=('Wage Ceilings '!$C$3-SUM(Z90,AD90,AH90,AL90,AP90,AX90,AT90,BB90,BF90,BJ90,BN90,BR90,BV90)),('Wage Ceilings '!$C$3-SUM(Z90,AD90,AH90,AL90,AP90,AX90,AT90,BB90,BF90,BJ90,BN90,BR90,BV90)),S90)</f>
        <v>0</v>
      </c>
      <c r="CA90" s="91" cm="1">
        <f t="array" ref="CA90">INDEX(Appendix!$G$4:$J$8,_xlfn.IFS(BY90&lt;55,1,BY90&lt;60,2,BY90&lt;65,3,BY90&lt;70,4,TRUE,5),MATCH(YEAR($F$15),Appendix!$G$3:$L$3,0))</f>
        <v>0</v>
      </c>
      <c r="CB90" s="92">
        <f t="shared" si="65"/>
        <v>0</v>
      </c>
      <c r="CC90" s="99"/>
    </row>
    <row r="91" spans="1:81" x14ac:dyDescent="0.2">
      <c r="A91" s="64" t="s">
        <v>141</v>
      </c>
      <c r="B91" s="65"/>
      <c r="C91" s="65"/>
      <c r="D91" s="66"/>
      <c r="E91" s="66"/>
      <c r="F91" s="67"/>
      <c r="G91" s="67"/>
      <c r="H91" s="67"/>
      <c r="I91" s="67"/>
      <c r="J91" s="67"/>
      <c r="K91" s="67"/>
      <c r="L91" s="67"/>
      <c r="M91" s="67"/>
      <c r="N91" s="67"/>
      <c r="O91" s="67"/>
      <c r="P91" s="67"/>
      <c r="Q91" s="67"/>
      <c r="R91" s="67"/>
      <c r="S91" s="67"/>
      <c r="T91" s="57">
        <f t="shared" si="59"/>
        <v>0</v>
      </c>
      <c r="U91" s="57">
        <f t="shared" si="60"/>
        <v>0</v>
      </c>
      <c r="V91" s="58">
        <f t="shared" si="61"/>
        <v>0</v>
      </c>
      <c r="W91" s="58">
        <f t="shared" si="62"/>
        <v>0</v>
      </c>
      <c r="X91" s="58">
        <f t="shared" si="63"/>
        <v>0</v>
      </c>
      <c r="Y91" s="89">
        <f t="shared" si="46"/>
        <v>121</v>
      </c>
      <c r="Z91" s="90">
        <f>IF($F91&gt;'Wage Ceilings '!$C$7+SUMIF('Wage Ceilings '!$B$8:'Wage Ceilings '!$B$11,"&lt;="&amp;$F$15,'Wage Ceilings '!$D$8:'Wage Ceilings '!$D$11),'Wage Ceilings '!$C$7+SUMIF('Wage Ceilings '!$B$8:'Wage Ceilings '!$B$11,"&lt;="&amp;$F$15,'Wage Ceilings '!$D$8:'Wage Ceilings '!$D$11),$F91)</f>
        <v>0</v>
      </c>
      <c r="AA91" s="91" cm="1">
        <f t="array" ref="AA91">INDEX(Appendix!$G$4:$J$8,_xlfn.IFS(Y91&lt;55,1,Y91&lt;60,2,Y91&lt;65,3,Y91&lt;70,4,TRUE,5),MATCH(YEAR($F$15),Appendix!$G$3:$L$3,0))</f>
        <v>0</v>
      </c>
      <c r="AB91" s="92">
        <f t="shared" si="33"/>
        <v>0</v>
      </c>
      <c r="AC91" s="89">
        <f t="shared" si="47"/>
        <v>122</v>
      </c>
      <c r="AD91" s="90">
        <f>IF($G91&gt;'Wage Ceilings '!$C$7+SUMIF('Wage Ceilings '!$B$8:'Wage Ceilings '!$B$11,"&lt;="&amp;$G$15,'Wage Ceilings '!$D$8:'Wage Ceilings '!$D$11),'Wage Ceilings '!$C$7+SUMIF('Wage Ceilings '!$B$8:'Wage Ceilings '!$B$11,"&lt;="&amp;$G$15,'Wage Ceilings '!$D$8:'Wage Ceilings '!$D$11),$G91)</f>
        <v>0</v>
      </c>
      <c r="AE91" s="91" cm="1">
        <f t="array" ref="AE91">INDEX(Appendix!$G$4:$J$8,_xlfn.IFS(AC91&lt;55,1,AC91&lt;60,2,AC91&lt;65,3,AC91&lt;70,4,TRUE,5),MATCH(YEAR($F$15),Appendix!$G$3:$L$3,0))</f>
        <v>0</v>
      </c>
      <c r="AF91" s="92">
        <f t="shared" si="34"/>
        <v>0</v>
      </c>
      <c r="AG91" s="89">
        <f t="shared" si="48"/>
        <v>122</v>
      </c>
      <c r="AH91" s="90">
        <f>IF($H91&gt;'Wage Ceilings '!$C$7+SUMIF('Wage Ceilings '!$B$8:'Wage Ceilings '!$B$11,"&lt;="&amp;$H$15,'Wage Ceilings '!$D$8:'Wage Ceilings '!$D$11),'Wage Ceilings '!$C$7+SUMIF('Wage Ceilings '!$B$8:'Wage Ceilings '!$B$11,"&lt;="&amp;$H$15,'Wage Ceilings '!$D$8:'Wage Ceilings '!$D$11),$H91)</f>
        <v>0</v>
      </c>
      <c r="AI91" s="91" cm="1">
        <f t="array" ref="AI91">INDEX(Appendix!$G$4:$J$8,_xlfn.IFS(AG91&lt;55,1,AG91&lt;60,2,AG91&lt;65,3,AG91&lt;70,4,TRUE,5),MATCH(YEAR($F$15),Appendix!$G$3:$L$3,0))</f>
        <v>0</v>
      </c>
      <c r="AJ91" s="92">
        <f t="shared" si="35"/>
        <v>0</v>
      </c>
      <c r="AK91" s="89">
        <f t="shared" si="49"/>
        <v>122</v>
      </c>
      <c r="AL91" s="90">
        <f>IF($I91&gt;'Wage Ceilings '!$C$7+SUMIF('Wage Ceilings '!$B$8:'Wage Ceilings '!$B$11,"&lt;="&amp;$I$15,'Wage Ceilings '!$D$8:'Wage Ceilings '!$D$11),'Wage Ceilings '!$C$7+SUMIF('Wage Ceilings '!$B$8:'Wage Ceilings '!$B$11,"&lt;="&amp;$I$15,'Wage Ceilings '!$D$8:'Wage Ceilings '!$D$11),$I91)</f>
        <v>0</v>
      </c>
      <c r="AM91" s="91" cm="1">
        <f t="array" ref="AM91">INDEX(Appendix!$G$4:$J$8,_xlfn.IFS(AK91&lt;55,1,AK91&lt;60,2,AK91&lt;65,3,AK91&lt;70,4,TRUE,5),MATCH(YEAR($F$15),Appendix!$G$3:$L$3,0))</f>
        <v>0</v>
      </c>
      <c r="AN91" s="92">
        <f t="shared" si="36"/>
        <v>0</v>
      </c>
      <c r="AO91" s="89">
        <f t="shared" si="50"/>
        <v>122</v>
      </c>
      <c r="AP91" s="90">
        <f>IF($J91&gt;'Wage Ceilings '!$C$7+SUMIF('Wage Ceilings '!$B$8:'Wage Ceilings '!$B$11,"&lt;="&amp;$J$15,'Wage Ceilings '!$D$8:'Wage Ceilings '!$D$11),'Wage Ceilings '!$C$7+SUMIF('Wage Ceilings '!$B$8:'Wage Ceilings '!$B$11,"&lt;="&amp;$J$15,'Wage Ceilings '!$D$8:'Wage Ceilings '!$D$11),$J91)</f>
        <v>0</v>
      </c>
      <c r="AQ91" s="91" cm="1">
        <f t="array" ref="AQ91">INDEX(Appendix!$G$4:$J$8,_xlfn.IFS(AO91&lt;55,1,AO91&lt;60,2,AO91&lt;65,3,AO91&lt;70,4,TRUE,5),MATCH(YEAR($F$15),Appendix!$G$3:$L$3,0))</f>
        <v>0</v>
      </c>
      <c r="AR91" s="92">
        <f t="shared" si="37"/>
        <v>0</v>
      </c>
      <c r="AS91" s="89">
        <f t="shared" si="64"/>
        <v>122</v>
      </c>
      <c r="AT91" s="90">
        <f>IF($K91&gt;'Wage Ceilings '!$C$7+SUMIF('Wage Ceilings '!$B$8:'Wage Ceilings '!$B$11,"&lt;="&amp;$K$15,'Wage Ceilings '!$D$8:'Wage Ceilings '!$D$11),'Wage Ceilings '!$C$7+SUMIF('Wage Ceilings '!$B$8:'Wage Ceilings '!$B$11,"&lt;="&amp;$K$15,'Wage Ceilings '!$D$8:'Wage Ceilings '!$D$11),$K91)</f>
        <v>0</v>
      </c>
      <c r="AU91" s="91" cm="1">
        <f t="array" ref="AU91">INDEX(Appendix!$G$4:$J$8,_xlfn.IFS(AS91&lt;55,1,AS91&lt;60,2,AS91&lt;65,3,AS91&lt;70,4,TRUE,5),MATCH(YEAR($F$15),Appendix!$G$3:$L$3,0))</f>
        <v>0</v>
      </c>
      <c r="AV91" s="92">
        <f t="shared" si="38"/>
        <v>0</v>
      </c>
      <c r="AW91" s="89" t="str">
        <f t="shared" si="51"/>
        <v>NA</v>
      </c>
      <c r="AX91" s="92">
        <f>IF(L91&gt;=('Wage Ceilings '!$C$3-SUM(Z91,AD91,AH91,AL91,AP91,AT91,BB91,BF91,BJ91,BN91,BR91,BV91)),('Wage Ceilings '!$C$3-SUM(Z91,AD91,AH91,AL91,AP91,AT91,BB91,BF91,BJ91,BN91,BR91,BV91)),L91)</f>
        <v>0</v>
      </c>
      <c r="AY91" s="91" cm="1">
        <f t="array" ref="AY91">INDEX(Appendix!$G$4:$J$8,_xlfn.IFS(AW91&lt;55,1,AW91&lt;60,2,AW91&lt;65,3,AW91&lt;70,4,TRUE,5),MATCH(YEAR($F$15),Appendix!$G$3:$L$3,0))</f>
        <v>0</v>
      </c>
      <c r="AZ91" s="92">
        <f t="shared" si="39"/>
        <v>0</v>
      </c>
      <c r="BA91" s="89">
        <f t="shared" si="52"/>
        <v>122</v>
      </c>
      <c r="BB91" s="90">
        <f>IF($M91&gt;'Wage Ceilings '!$C$7+SUMIF('Wage Ceilings '!$B$8:'Wage Ceilings '!$B$11,"&lt;="&amp;$M$15,'Wage Ceilings '!$D$8:'Wage Ceilings '!$D$11),'Wage Ceilings '!$C$7+SUMIF('Wage Ceilings '!$B$8:'Wage Ceilings '!$B$11,"&lt;="&amp;$M$15,'Wage Ceilings '!$D$8:'Wage Ceilings '!$D$11),$M91)</f>
        <v>0</v>
      </c>
      <c r="BC91" s="91" cm="1">
        <f t="array" ref="BC91">INDEX(Appendix!$G$4:$J$8,_xlfn.IFS(BA91&lt;55,1,BA91&lt;60,2,BA91&lt;65,3,BA91&lt;70,4,TRUE,5),MATCH(YEAR($F$15),Appendix!$G$3:$L$3,0))</f>
        <v>0</v>
      </c>
      <c r="BD91" s="92">
        <f t="shared" si="40"/>
        <v>0</v>
      </c>
      <c r="BE91" s="89">
        <f t="shared" si="53"/>
        <v>122</v>
      </c>
      <c r="BF91" s="90">
        <f>IF($N91&gt;'Wage Ceilings '!$C$7+SUMIF('Wage Ceilings '!$B$8:'Wage Ceilings '!$B$11,"&lt;="&amp;$N$15,'Wage Ceilings '!$D$8:'Wage Ceilings '!$D$11),'Wage Ceilings '!$C$7+SUMIF('Wage Ceilings '!$B$8:'Wage Ceilings '!$B$11,"&lt;="&amp;$N$15,'Wage Ceilings '!$D$8:'Wage Ceilings '!$D$11),$N91)</f>
        <v>0</v>
      </c>
      <c r="BG91" s="91" cm="1">
        <f t="array" ref="BG91">INDEX(Appendix!$G$4:$J$8,_xlfn.IFS(BE91&lt;55,1,BE91&lt;60,2,BE91&lt;65,3,BE91&lt;70,4,TRUE,5),MATCH(YEAR($F$15),Appendix!$G$3:$L$3,0))</f>
        <v>0</v>
      </c>
      <c r="BH91" s="92">
        <f t="shared" si="41"/>
        <v>0</v>
      </c>
      <c r="BI91" s="89">
        <f t="shared" si="54"/>
        <v>122</v>
      </c>
      <c r="BJ91" s="90">
        <f>IF($O91&gt;'Wage Ceilings '!$C$7+SUMIF('Wage Ceilings '!$B$8:'Wage Ceilings '!$B$11,"&lt;="&amp;$O$15,'Wage Ceilings '!$D$8:'Wage Ceilings '!$D$11),'Wage Ceilings '!$C$7+SUMIF('Wage Ceilings '!$B$8:'Wage Ceilings '!$B$11,"&lt;="&amp;$O$15,'Wage Ceilings '!$D$8:'Wage Ceilings '!$D$11),$O91)</f>
        <v>0</v>
      </c>
      <c r="BK91" s="91" cm="1">
        <f t="array" ref="BK91">INDEX(Appendix!$G$4:$J$8,_xlfn.IFS(BI91&lt;55,1,BI91&lt;60,2,BI91&lt;65,3,BI91&lt;70,4,TRUE,5),MATCH(YEAR($F$15),Appendix!$G$3:$L$3,0))</f>
        <v>0</v>
      </c>
      <c r="BL91" s="92">
        <f t="shared" si="42"/>
        <v>0</v>
      </c>
      <c r="BM91" s="89">
        <f t="shared" si="55"/>
        <v>122</v>
      </c>
      <c r="BN91" s="90">
        <f>IF($P91&gt;'Wage Ceilings '!$C$7+SUMIF('Wage Ceilings '!$B$8:'Wage Ceilings '!$B$11,"&lt;="&amp;$P$15,'Wage Ceilings '!$D$8:'Wage Ceilings '!$D$11),'Wage Ceilings '!$C$7+SUMIF('Wage Ceilings '!$B$8:'Wage Ceilings '!$B$11,"&lt;="&amp;$P$15,'Wage Ceilings '!$D$8:'Wage Ceilings '!$D$11),$P91)</f>
        <v>0</v>
      </c>
      <c r="BO91" s="91" cm="1">
        <f t="array" ref="BO91">INDEX(Appendix!$G$4:$J$8,_xlfn.IFS(BM91&lt;55,1,BM91&lt;60,2,BM91&lt;65,3,BM91&lt;70,4,TRUE,5),MATCH(YEAR($F$15),Appendix!$G$3:$L$3,0))</f>
        <v>0</v>
      </c>
      <c r="BP91" s="92">
        <f t="shared" si="43"/>
        <v>0</v>
      </c>
      <c r="BQ91" s="89">
        <f t="shared" si="56"/>
        <v>122</v>
      </c>
      <c r="BR91" s="90">
        <f>IF($Q91&gt;'Wage Ceilings '!$C$7+SUMIF('Wage Ceilings '!$B$8:'Wage Ceilings '!$B$11,"&lt;="&amp;$Q$15,'Wage Ceilings '!$D$8:'Wage Ceilings '!$D$11),'Wage Ceilings '!$C$7+SUMIF('Wage Ceilings '!$B$8:'Wage Ceilings '!$B$11,"&lt;="&amp;$Q$15,'Wage Ceilings '!$D$8:'Wage Ceilings '!$D$11),$Q91)</f>
        <v>0</v>
      </c>
      <c r="BS91" s="91" cm="1">
        <f t="array" ref="BS91">INDEX(Appendix!$G$4:$J$8,_xlfn.IFS(BQ91&lt;55,1,BQ91&lt;60,2,BQ91&lt;65,3,BQ91&lt;70,4,TRUE,5),MATCH(YEAR($F$15),Appendix!$G$3:$L$3,0))</f>
        <v>0</v>
      </c>
      <c r="BT91" s="92">
        <f t="shared" si="44"/>
        <v>0</v>
      </c>
      <c r="BU91" s="89">
        <f t="shared" si="57"/>
        <v>122</v>
      </c>
      <c r="BV91" s="90">
        <f>IF($R91&gt;'Wage Ceilings '!$C$7+SUMIF('Wage Ceilings '!$B$8:'Wage Ceilings '!$B$11,"&lt;="&amp;$R$15,'Wage Ceilings '!$D$8:'Wage Ceilings '!$D$11),'Wage Ceilings '!$C$7+SUMIF('Wage Ceilings '!$B$8:'Wage Ceilings '!$B$11,"&lt;="&amp;$R$15,'Wage Ceilings '!$D$8:'Wage Ceilings '!$D$11),$R91)</f>
        <v>0</v>
      </c>
      <c r="BW91" s="91" cm="1">
        <f t="array" ref="BW91">INDEX(Appendix!$G$4:$J$8,_xlfn.IFS(BU91&lt;55,1,BU91&lt;60,2,BU91&lt;65,3,BU91&lt;70,4,TRUE,5),MATCH(YEAR($F$15),Appendix!$G$3:$L$3,0))</f>
        <v>0</v>
      </c>
      <c r="BX91" s="92">
        <f t="shared" si="45"/>
        <v>0</v>
      </c>
      <c r="BY91" s="89" t="str">
        <f t="shared" si="58"/>
        <v>NA</v>
      </c>
      <c r="BZ91" s="92">
        <f>IF(S91&gt;=('Wage Ceilings '!$C$3-SUM(Z91,AD91,AH91,AL91,AP91,AX91,AT91,BB91,BF91,BJ91,BN91,BR91,BV91)),('Wage Ceilings '!$C$3-SUM(Z91,AD91,AH91,AL91,AP91,AX91,AT91,BB91,BF91,BJ91,BN91,BR91,BV91)),S91)</f>
        <v>0</v>
      </c>
      <c r="CA91" s="91" cm="1">
        <f t="array" ref="CA91">INDEX(Appendix!$G$4:$J$8,_xlfn.IFS(BY91&lt;55,1,BY91&lt;60,2,BY91&lt;65,3,BY91&lt;70,4,TRUE,5),MATCH(YEAR($F$15),Appendix!$G$3:$L$3,0))</f>
        <v>0</v>
      </c>
      <c r="CB91" s="92">
        <f t="shared" si="65"/>
        <v>0</v>
      </c>
      <c r="CC91" s="99"/>
    </row>
    <row r="92" spans="1:81" x14ac:dyDescent="0.2">
      <c r="A92" s="64" t="s">
        <v>142</v>
      </c>
      <c r="B92" s="65"/>
      <c r="C92" s="65"/>
      <c r="D92" s="66"/>
      <c r="E92" s="66"/>
      <c r="F92" s="67"/>
      <c r="G92" s="67"/>
      <c r="H92" s="67"/>
      <c r="I92" s="67"/>
      <c r="J92" s="67"/>
      <c r="K92" s="67"/>
      <c r="L92" s="67"/>
      <c r="M92" s="67"/>
      <c r="N92" s="67"/>
      <c r="O92" s="67"/>
      <c r="P92" s="67"/>
      <c r="Q92" s="67"/>
      <c r="R92" s="67"/>
      <c r="S92" s="67"/>
      <c r="T92" s="57">
        <f t="shared" si="59"/>
        <v>0</v>
      </c>
      <c r="U92" s="57">
        <f t="shared" si="60"/>
        <v>0</v>
      </c>
      <c r="V92" s="58">
        <f t="shared" si="61"/>
        <v>0</v>
      </c>
      <c r="W92" s="58">
        <f t="shared" si="62"/>
        <v>0</v>
      </c>
      <c r="X92" s="58">
        <f t="shared" si="63"/>
        <v>0</v>
      </c>
      <c r="Y92" s="89">
        <f t="shared" si="46"/>
        <v>121</v>
      </c>
      <c r="Z92" s="90">
        <f>IF($F92&gt;'Wage Ceilings '!$C$7+SUMIF('Wage Ceilings '!$B$8:'Wage Ceilings '!$B$11,"&lt;="&amp;$F$15,'Wage Ceilings '!$D$8:'Wage Ceilings '!$D$11),'Wage Ceilings '!$C$7+SUMIF('Wage Ceilings '!$B$8:'Wage Ceilings '!$B$11,"&lt;="&amp;$F$15,'Wage Ceilings '!$D$8:'Wage Ceilings '!$D$11),$F92)</f>
        <v>0</v>
      </c>
      <c r="AA92" s="91" cm="1">
        <f t="array" ref="AA92">INDEX(Appendix!$G$4:$J$8,_xlfn.IFS(Y92&lt;55,1,Y92&lt;60,2,Y92&lt;65,3,Y92&lt;70,4,TRUE,5),MATCH(YEAR($F$15),Appendix!$G$3:$L$3,0))</f>
        <v>0</v>
      </c>
      <c r="AB92" s="92">
        <f t="shared" si="33"/>
        <v>0</v>
      </c>
      <c r="AC92" s="89">
        <f t="shared" si="47"/>
        <v>122</v>
      </c>
      <c r="AD92" s="90">
        <f>IF($G92&gt;'Wage Ceilings '!$C$7+SUMIF('Wage Ceilings '!$B$8:'Wage Ceilings '!$B$11,"&lt;="&amp;$G$15,'Wage Ceilings '!$D$8:'Wage Ceilings '!$D$11),'Wage Ceilings '!$C$7+SUMIF('Wage Ceilings '!$B$8:'Wage Ceilings '!$B$11,"&lt;="&amp;$G$15,'Wage Ceilings '!$D$8:'Wage Ceilings '!$D$11),$G92)</f>
        <v>0</v>
      </c>
      <c r="AE92" s="91" cm="1">
        <f t="array" ref="AE92">INDEX(Appendix!$G$4:$J$8,_xlfn.IFS(AC92&lt;55,1,AC92&lt;60,2,AC92&lt;65,3,AC92&lt;70,4,TRUE,5),MATCH(YEAR($F$15),Appendix!$G$3:$L$3,0))</f>
        <v>0</v>
      </c>
      <c r="AF92" s="92">
        <f t="shared" si="34"/>
        <v>0</v>
      </c>
      <c r="AG92" s="89">
        <f t="shared" si="48"/>
        <v>122</v>
      </c>
      <c r="AH92" s="90">
        <f>IF($H92&gt;'Wage Ceilings '!$C$7+SUMIF('Wage Ceilings '!$B$8:'Wage Ceilings '!$B$11,"&lt;="&amp;$H$15,'Wage Ceilings '!$D$8:'Wage Ceilings '!$D$11),'Wage Ceilings '!$C$7+SUMIF('Wage Ceilings '!$B$8:'Wage Ceilings '!$B$11,"&lt;="&amp;$H$15,'Wage Ceilings '!$D$8:'Wage Ceilings '!$D$11),$H92)</f>
        <v>0</v>
      </c>
      <c r="AI92" s="91" cm="1">
        <f t="array" ref="AI92">INDEX(Appendix!$G$4:$J$8,_xlfn.IFS(AG92&lt;55,1,AG92&lt;60,2,AG92&lt;65,3,AG92&lt;70,4,TRUE,5),MATCH(YEAR($F$15),Appendix!$G$3:$L$3,0))</f>
        <v>0</v>
      </c>
      <c r="AJ92" s="92">
        <f t="shared" si="35"/>
        <v>0</v>
      </c>
      <c r="AK92" s="89">
        <f t="shared" si="49"/>
        <v>122</v>
      </c>
      <c r="AL92" s="90">
        <f>IF($I92&gt;'Wage Ceilings '!$C$7+SUMIF('Wage Ceilings '!$B$8:'Wage Ceilings '!$B$11,"&lt;="&amp;$I$15,'Wage Ceilings '!$D$8:'Wage Ceilings '!$D$11),'Wage Ceilings '!$C$7+SUMIF('Wage Ceilings '!$B$8:'Wage Ceilings '!$B$11,"&lt;="&amp;$I$15,'Wage Ceilings '!$D$8:'Wage Ceilings '!$D$11),$I92)</f>
        <v>0</v>
      </c>
      <c r="AM92" s="91" cm="1">
        <f t="array" ref="AM92">INDEX(Appendix!$G$4:$J$8,_xlfn.IFS(AK92&lt;55,1,AK92&lt;60,2,AK92&lt;65,3,AK92&lt;70,4,TRUE,5),MATCH(YEAR($F$15),Appendix!$G$3:$L$3,0))</f>
        <v>0</v>
      </c>
      <c r="AN92" s="92">
        <f t="shared" si="36"/>
        <v>0</v>
      </c>
      <c r="AO92" s="89">
        <f t="shared" si="50"/>
        <v>122</v>
      </c>
      <c r="AP92" s="90">
        <f>IF($J92&gt;'Wage Ceilings '!$C$7+SUMIF('Wage Ceilings '!$B$8:'Wage Ceilings '!$B$11,"&lt;="&amp;$J$15,'Wage Ceilings '!$D$8:'Wage Ceilings '!$D$11),'Wage Ceilings '!$C$7+SUMIF('Wage Ceilings '!$B$8:'Wage Ceilings '!$B$11,"&lt;="&amp;$J$15,'Wage Ceilings '!$D$8:'Wage Ceilings '!$D$11),$J92)</f>
        <v>0</v>
      </c>
      <c r="AQ92" s="91" cm="1">
        <f t="array" ref="AQ92">INDEX(Appendix!$G$4:$J$8,_xlfn.IFS(AO92&lt;55,1,AO92&lt;60,2,AO92&lt;65,3,AO92&lt;70,4,TRUE,5),MATCH(YEAR($F$15),Appendix!$G$3:$L$3,0))</f>
        <v>0</v>
      </c>
      <c r="AR92" s="92">
        <f t="shared" si="37"/>
        <v>0</v>
      </c>
      <c r="AS92" s="89">
        <f t="shared" si="64"/>
        <v>122</v>
      </c>
      <c r="AT92" s="90">
        <f>IF($K92&gt;'Wage Ceilings '!$C$7+SUMIF('Wage Ceilings '!$B$8:'Wage Ceilings '!$B$11,"&lt;="&amp;$K$15,'Wage Ceilings '!$D$8:'Wage Ceilings '!$D$11),'Wage Ceilings '!$C$7+SUMIF('Wage Ceilings '!$B$8:'Wage Ceilings '!$B$11,"&lt;="&amp;$K$15,'Wage Ceilings '!$D$8:'Wage Ceilings '!$D$11),$K92)</f>
        <v>0</v>
      </c>
      <c r="AU92" s="91" cm="1">
        <f t="array" ref="AU92">INDEX(Appendix!$G$4:$J$8,_xlfn.IFS(AS92&lt;55,1,AS92&lt;60,2,AS92&lt;65,3,AS92&lt;70,4,TRUE,5),MATCH(YEAR($F$15),Appendix!$G$3:$L$3,0))</f>
        <v>0</v>
      </c>
      <c r="AV92" s="92">
        <f t="shared" si="38"/>
        <v>0</v>
      </c>
      <c r="AW92" s="89" t="str">
        <f t="shared" si="51"/>
        <v>NA</v>
      </c>
      <c r="AX92" s="92">
        <f>IF(L92&gt;=('Wage Ceilings '!$C$3-SUM(Z92,AD92,AH92,AL92,AP92,AT92,BB92,BF92,BJ92,BN92,BR92,BV92)),('Wage Ceilings '!$C$3-SUM(Z92,AD92,AH92,AL92,AP92,AT92,BB92,BF92,BJ92,BN92,BR92,BV92)),L92)</f>
        <v>0</v>
      </c>
      <c r="AY92" s="91" cm="1">
        <f t="array" ref="AY92">INDEX(Appendix!$G$4:$J$8,_xlfn.IFS(AW92&lt;55,1,AW92&lt;60,2,AW92&lt;65,3,AW92&lt;70,4,TRUE,5),MATCH(YEAR($F$15),Appendix!$G$3:$L$3,0))</f>
        <v>0</v>
      </c>
      <c r="AZ92" s="92">
        <f t="shared" si="39"/>
        <v>0</v>
      </c>
      <c r="BA92" s="89">
        <f t="shared" si="52"/>
        <v>122</v>
      </c>
      <c r="BB92" s="90">
        <f>IF($M92&gt;'Wage Ceilings '!$C$7+SUMIF('Wage Ceilings '!$B$8:'Wage Ceilings '!$B$11,"&lt;="&amp;$M$15,'Wage Ceilings '!$D$8:'Wage Ceilings '!$D$11),'Wage Ceilings '!$C$7+SUMIF('Wage Ceilings '!$B$8:'Wage Ceilings '!$B$11,"&lt;="&amp;$M$15,'Wage Ceilings '!$D$8:'Wage Ceilings '!$D$11),$M92)</f>
        <v>0</v>
      </c>
      <c r="BC92" s="91" cm="1">
        <f t="array" ref="BC92">INDEX(Appendix!$G$4:$J$8,_xlfn.IFS(BA92&lt;55,1,BA92&lt;60,2,BA92&lt;65,3,BA92&lt;70,4,TRUE,5),MATCH(YEAR($F$15),Appendix!$G$3:$L$3,0))</f>
        <v>0</v>
      </c>
      <c r="BD92" s="92">
        <f t="shared" si="40"/>
        <v>0</v>
      </c>
      <c r="BE92" s="89">
        <f t="shared" si="53"/>
        <v>122</v>
      </c>
      <c r="BF92" s="90">
        <f>IF($N92&gt;'Wage Ceilings '!$C$7+SUMIF('Wage Ceilings '!$B$8:'Wage Ceilings '!$B$11,"&lt;="&amp;$N$15,'Wage Ceilings '!$D$8:'Wage Ceilings '!$D$11),'Wage Ceilings '!$C$7+SUMIF('Wage Ceilings '!$B$8:'Wage Ceilings '!$B$11,"&lt;="&amp;$N$15,'Wage Ceilings '!$D$8:'Wage Ceilings '!$D$11),$N92)</f>
        <v>0</v>
      </c>
      <c r="BG92" s="91" cm="1">
        <f t="array" ref="BG92">INDEX(Appendix!$G$4:$J$8,_xlfn.IFS(BE92&lt;55,1,BE92&lt;60,2,BE92&lt;65,3,BE92&lt;70,4,TRUE,5),MATCH(YEAR($F$15),Appendix!$G$3:$L$3,0))</f>
        <v>0</v>
      </c>
      <c r="BH92" s="92">
        <f t="shared" si="41"/>
        <v>0</v>
      </c>
      <c r="BI92" s="89">
        <f t="shared" si="54"/>
        <v>122</v>
      </c>
      <c r="BJ92" s="90">
        <f>IF($O92&gt;'Wage Ceilings '!$C$7+SUMIF('Wage Ceilings '!$B$8:'Wage Ceilings '!$B$11,"&lt;="&amp;$O$15,'Wage Ceilings '!$D$8:'Wage Ceilings '!$D$11),'Wage Ceilings '!$C$7+SUMIF('Wage Ceilings '!$B$8:'Wage Ceilings '!$B$11,"&lt;="&amp;$O$15,'Wage Ceilings '!$D$8:'Wage Ceilings '!$D$11),$O92)</f>
        <v>0</v>
      </c>
      <c r="BK92" s="91" cm="1">
        <f t="array" ref="BK92">INDEX(Appendix!$G$4:$J$8,_xlfn.IFS(BI92&lt;55,1,BI92&lt;60,2,BI92&lt;65,3,BI92&lt;70,4,TRUE,5),MATCH(YEAR($F$15),Appendix!$G$3:$L$3,0))</f>
        <v>0</v>
      </c>
      <c r="BL92" s="92">
        <f t="shared" si="42"/>
        <v>0</v>
      </c>
      <c r="BM92" s="89">
        <f t="shared" si="55"/>
        <v>122</v>
      </c>
      <c r="BN92" s="90">
        <f>IF($P92&gt;'Wage Ceilings '!$C$7+SUMIF('Wage Ceilings '!$B$8:'Wage Ceilings '!$B$11,"&lt;="&amp;$P$15,'Wage Ceilings '!$D$8:'Wage Ceilings '!$D$11),'Wage Ceilings '!$C$7+SUMIF('Wage Ceilings '!$B$8:'Wage Ceilings '!$B$11,"&lt;="&amp;$P$15,'Wage Ceilings '!$D$8:'Wage Ceilings '!$D$11),$P92)</f>
        <v>0</v>
      </c>
      <c r="BO92" s="91" cm="1">
        <f t="array" ref="BO92">INDEX(Appendix!$G$4:$J$8,_xlfn.IFS(BM92&lt;55,1,BM92&lt;60,2,BM92&lt;65,3,BM92&lt;70,4,TRUE,5),MATCH(YEAR($F$15),Appendix!$G$3:$L$3,0))</f>
        <v>0</v>
      </c>
      <c r="BP92" s="92">
        <f t="shared" si="43"/>
        <v>0</v>
      </c>
      <c r="BQ92" s="89">
        <f t="shared" si="56"/>
        <v>122</v>
      </c>
      <c r="BR92" s="90">
        <f>IF($Q92&gt;'Wage Ceilings '!$C$7+SUMIF('Wage Ceilings '!$B$8:'Wage Ceilings '!$B$11,"&lt;="&amp;$Q$15,'Wage Ceilings '!$D$8:'Wage Ceilings '!$D$11),'Wage Ceilings '!$C$7+SUMIF('Wage Ceilings '!$B$8:'Wage Ceilings '!$B$11,"&lt;="&amp;$Q$15,'Wage Ceilings '!$D$8:'Wage Ceilings '!$D$11),$Q92)</f>
        <v>0</v>
      </c>
      <c r="BS92" s="91" cm="1">
        <f t="array" ref="BS92">INDEX(Appendix!$G$4:$J$8,_xlfn.IFS(BQ92&lt;55,1,BQ92&lt;60,2,BQ92&lt;65,3,BQ92&lt;70,4,TRUE,5),MATCH(YEAR($F$15),Appendix!$G$3:$L$3,0))</f>
        <v>0</v>
      </c>
      <c r="BT92" s="92">
        <f t="shared" si="44"/>
        <v>0</v>
      </c>
      <c r="BU92" s="89">
        <f t="shared" si="57"/>
        <v>122</v>
      </c>
      <c r="BV92" s="90">
        <f>IF($R92&gt;'Wage Ceilings '!$C$7+SUMIF('Wage Ceilings '!$B$8:'Wage Ceilings '!$B$11,"&lt;="&amp;$R$15,'Wage Ceilings '!$D$8:'Wage Ceilings '!$D$11),'Wage Ceilings '!$C$7+SUMIF('Wage Ceilings '!$B$8:'Wage Ceilings '!$B$11,"&lt;="&amp;$R$15,'Wage Ceilings '!$D$8:'Wage Ceilings '!$D$11),$R92)</f>
        <v>0</v>
      </c>
      <c r="BW92" s="91" cm="1">
        <f t="array" ref="BW92">INDEX(Appendix!$G$4:$J$8,_xlfn.IFS(BU92&lt;55,1,BU92&lt;60,2,BU92&lt;65,3,BU92&lt;70,4,TRUE,5),MATCH(YEAR($F$15),Appendix!$G$3:$L$3,0))</f>
        <v>0</v>
      </c>
      <c r="BX92" s="92">
        <f t="shared" si="45"/>
        <v>0</v>
      </c>
      <c r="BY92" s="89" t="str">
        <f t="shared" si="58"/>
        <v>NA</v>
      </c>
      <c r="BZ92" s="92">
        <f>IF(S92&gt;=('Wage Ceilings '!$C$3-SUM(Z92,AD92,AH92,AL92,AP92,AX92,AT92,BB92,BF92,BJ92,BN92,BR92,BV92)),('Wage Ceilings '!$C$3-SUM(Z92,AD92,AH92,AL92,AP92,AX92,AT92,BB92,BF92,BJ92,BN92,BR92,BV92)),S92)</f>
        <v>0</v>
      </c>
      <c r="CA92" s="91" cm="1">
        <f t="array" ref="CA92">INDEX(Appendix!$G$4:$J$8,_xlfn.IFS(BY92&lt;55,1,BY92&lt;60,2,BY92&lt;65,3,BY92&lt;70,4,TRUE,5),MATCH(YEAR($F$15),Appendix!$G$3:$L$3,0))</f>
        <v>0</v>
      </c>
      <c r="CB92" s="92">
        <f t="shared" si="65"/>
        <v>0</v>
      </c>
      <c r="CC92" s="99"/>
    </row>
    <row r="93" spans="1:81" x14ac:dyDescent="0.2">
      <c r="A93" s="64" t="s">
        <v>143</v>
      </c>
      <c r="B93" s="65"/>
      <c r="C93" s="65"/>
      <c r="D93" s="66"/>
      <c r="E93" s="66"/>
      <c r="F93" s="67"/>
      <c r="G93" s="67"/>
      <c r="H93" s="67"/>
      <c r="I93" s="67"/>
      <c r="J93" s="67"/>
      <c r="K93" s="67"/>
      <c r="L93" s="67"/>
      <c r="M93" s="67"/>
      <c r="N93" s="67"/>
      <c r="O93" s="67"/>
      <c r="P93" s="67"/>
      <c r="Q93" s="67"/>
      <c r="R93" s="67"/>
      <c r="S93" s="67"/>
      <c r="T93" s="57">
        <f t="shared" si="59"/>
        <v>0</v>
      </c>
      <c r="U93" s="57">
        <f t="shared" si="60"/>
        <v>0</v>
      </c>
      <c r="V93" s="58">
        <f t="shared" si="61"/>
        <v>0</v>
      </c>
      <c r="W93" s="58">
        <f t="shared" si="62"/>
        <v>0</v>
      </c>
      <c r="X93" s="58">
        <f t="shared" si="63"/>
        <v>0</v>
      </c>
      <c r="Y93" s="89">
        <f t="shared" si="46"/>
        <v>121</v>
      </c>
      <c r="Z93" s="90">
        <f>IF($F93&gt;'Wage Ceilings '!$C$7+SUMIF('Wage Ceilings '!$B$8:'Wage Ceilings '!$B$11,"&lt;="&amp;$F$15,'Wage Ceilings '!$D$8:'Wage Ceilings '!$D$11),'Wage Ceilings '!$C$7+SUMIF('Wage Ceilings '!$B$8:'Wage Ceilings '!$B$11,"&lt;="&amp;$F$15,'Wage Ceilings '!$D$8:'Wage Ceilings '!$D$11),$F93)</f>
        <v>0</v>
      </c>
      <c r="AA93" s="91" cm="1">
        <f t="array" ref="AA93">INDEX(Appendix!$G$4:$J$8,_xlfn.IFS(Y93&lt;55,1,Y93&lt;60,2,Y93&lt;65,3,Y93&lt;70,4,TRUE,5),MATCH(YEAR($F$15),Appendix!$G$3:$L$3,0))</f>
        <v>0</v>
      </c>
      <c r="AB93" s="92">
        <f t="shared" si="33"/>
        <v>0</v>
      </c>
      <c r="AC93" s="89">
        <f t="shared" si="47"/>
        <v>122</v>
      </c>
      <c r="AD93" s="90">
        <f>IF($G93&gt;'Wage Ceilings '!$C$7+SUMIF('Wage Ceilings '!$B$8:'Wage Ceilings '!$B$11,"&lt;="&amp;$G$15,'Wage Ceilings '!$D$8:'Wage Ceilings '!$D$11),'Wage Ceilings '!$C$7+SUMIF('Wage Ceilings '!$B$8:'Wage Ceilings '!$B$11,"&lt;="&amp;$G$15,'Wage Ceilings '!$D$8:'Wage Ceilings '!$D$11),$G93)</f>
        <v>0</v>
      </c>
      <c r="AE93" s="91" cm="1">
        <f t="array" ref="AE93">INDEX(Appendix!$G$4:$J$8,_xlfn.IFS(AC93&lt;55,1,AC93&lt;60,2,AC93&lt;65,3,AC93&lt;70,4,TRUE,5),MATCH(YEAR($F$15),Appendix!$G$3:$L$3,0))</f>
        <v>0</v>
      </c>
      <c r="AF93" s="92">
        <f t="shared" si="34"/>
        <v>0</v>
      </c>
      <c r="AG93" s="89">
        <f t="shared" si="48"/>
        <v>122</v>
      </c>
      <c r="AH93" s="90">
        <f>IF($H93&gt;'Wage Ceilings '!$C$7+SUMIF('Wage Ceilings '!$B$8:'Wage Ceilings '!$B$11,"&lt;="&amp;$H$15,'Wage Ceilings '!$D$8:'Wage Ceilings '!$D$11),'Wage Ceilings '!$C$7+SUMIF('Wage Ceilings '!$B$8:'Wage Ceilings '!$B$11,"&lt;="&amp;$H$15,'Wage Ceilings '!$D$8:'Wage Ceilings '!$D$11),$H93)</f>
        <v>0</v>
      </c>
      <c r="AI93" s="91" cm="1">
        <f t="array" ref="AI93">INDEX(Appendix!$G$4:$J$8,_xlfn.IFS(AG93&lt;55,1,AG93&lt;60,2,AG93&lt;65,3,AG93&lt;70,4,TRUE,5),MATCH(YEAR($F$15),Appendix!$G$3:$L$3,0))</f>
        <v>0</v>
      </c>
      <c r="AJ93" s="92">
        <f t="shared" si="35"/>
        <v>0</v>
      </c>
      <c r="AK93" s="89">
        <f t="shared" si="49"/>
        <v>122</v>
      </c>
      <c r="AL93" s="90">
        <f>IF($I93&gt;'Wage Ceilings '!$C$7+SUMIF('Wage Ceilings '!$B$8:'Wage Ceilings '!$B$11,"&lt;="&amp;$I$15,'Wage Ceilings '!$D$8:'Wage Ceilings '!$D$11),'Wage Ceilings '!$C$7+SUMIF('Wage Ceilings '!$B$8:'Wage Ceilings '!$B$11,"&lt;="&amp;$I$15,'Wage Ceilings '!$D$8:'Wage Ceilings '!$D$11),$I93)</f>
        <v>0</v>
      </c>
      <c r="AM93" s="91" cm="1">
        <f t="array" ref="AM93">INDEX(Appendix!$G$4:$J$8,_xlfn.IFS(AK93&lt;55,1,AK93&lt;60,2,AK93&lt;65,3,AK93&lt;70,4,TRUE,5),MATCH(YEAR($F$15),Appendix!$G$3:$L$3,0))</f>
        <v>0</v>
      </c>
      <c r="AN93" s="92">
        <f t="shared" si="36"/>
        <v>0</v>
      </c>
      <c r="AO93" s="89">
        <f t="shared" si="50"/>
        <v>122</v>
      </c>
      <c r="AP93" s="90">
        <f>IF($J93&gt;'Wage Ceilings '!$C$7+SUMIF('Wage Ceilings '!$B$8:'Wage Ceilings '!$B$11,"&lt;="&amp;$J$15,'Wage Ceilings '!$D$8:'Wage Ceilings '!$D$11),'Wage Ceilings '!$C$7+SUMIF('Wage Ceilings '!$B$8:'Wage Ceilings '!$B$11,"&lt;="&amp;$J$15,'Wage Ceilings '!$D$8:'Wage Ceilings '!$D$11),$J93)</f>
        <v>0</v>
      </c>
      <c r="AQ93" s="91" cm="1">
        <f t="array" ref="AQ93">INDEX(Appendix!$G$4:$J$8,_xlfn.IFS(AO93&lt;55,1,AO93&lt;60,2,AO93&lt;65,3,AO93&lt;70,4,TRUE,5),MATCH(YEAR($F$15),Appendix!$G$3:$L$3,0))</f>
        <v>0</v>
      </c>
      <c r="AR93" s="92">
        <f t="shared" si="37"/>
        <v>0</v>
      </c>
      <c r="AS93" s="89">
        <f t="shared" si="64"/>
        <v>122</v>
      </c>
      <c r="AT93" s="90">
        <f>IF($K93&gt;'Wage Ceilings '!$C$7+SUMIF('Wage Ceilings '!$B$8:'Wage Ceilings '!$B$11,"&lt;="&amp;$K$15,'Wage Ceilings '!$D$8:'Wage Ceilings '!$D$11),'Wage Ceilings '!$C$7+SUMIF('Wage Ceilings '!$B$8:'Wage Ceilings '!$B$11,"&lt;="&amp;$K$15,'Wage Ceilings '!$D$8:'Wage Ceilings '!$D$11),$K93)</f>
        <v>0</v>
      </c>
      <c r="AU93" s="91" cm="1">
        <f t="array" ref="AU93">INDEX(Appendix!$G$4:$J$8,_xlfn.IFS(AS93&lt;55,1,AS93&lt;60,2,AS93&lt;65,3,AS93&lt;70,4,TRUE,5),MATCH(YEAR($F$15),Appendix!$G$3:$L$3,0))</f>
        <v>0</v>
      </c>
      <c r="AV93" s="92">
        <f t="shared" si="38"/>
        <v>0</v>
      </c>
      <c r="AW93" s="89" t="str">
        <f t="shared" si="51"/>
        <v>NA</v>
      </c>
      <c r="AX93" s="92">
        <f>IF(L93&gt;=('Wage Ceilings '!$C$3-SUM(Z93,AD93,AH93,AL93,AP93,AT93,BB93,BF93,BJ93,BN93,BR93,BV93)),('Wage Ceilings '!$C$3-SUM(Z93,AD93,AH93,AL93,AP93,AT93,BB93,BF93,BJ93,BN93,BR93,BV93)),L93)</f>
        <v>0</v>
      </c>
      <c r="AY93" s="91" cm="1">
        <f t="array" ref="AY93">INDEX(Appendix!$G$4:$J$8,_xlfn.IFS(AW93&lt;55,1,AW93&lt;60,2,AW93&lt;65,3,AW93&lt;70,4,TRUE,5),MATCH(YEAR($F$15),Appendix!$G$3:$L$3,0))</f>
        <v>0</v>
      </c>
      <c r="AZ93" s="92">
        <f t="shared" si="39"/>
        <v>0</v>
      </c>
      <c r="BA93" s="89">
        <f t="shared" si="52"/>
        <v>122</v>
      </c>
      <c r="BB93" s="90">
        <f>IF($M93&gt;'Wage Ceilings '!$C$7+SUMIF('Wage Ceilings '!$B$8:'Wage Ceilings '!$B$11,"&lt;="&amp;$M$15,'Wage Ceilings '!$D$8:'Wage Ceilings '!$D$11),'Wage Ceilings '!$C$7+SUMIF('Wage Ceilings '!$B$8:'Wage Ceilings '!$B$11,"&lt;="&amp;$M$15,'Wage Ceilings '!$D$8:'Wage Ceilings '!$D$11),$M93)</f>
        <v>0</v>
      </c>
      <c r="BC93" s="91" cm="1">
        <f t="array" ref="BC93">INDEX(Appendix!$G$4:$J$8,_xlfn.IFS(BA93&lt;55,1,BA93&lt;60,2,BA93&lt;65,3,BA93&lt;70,4,TRUE,5),MATCH(YEAR($F$15),Appendix!$G$3:$L$3,0))</f>
        <v>0</v>
      </c>
      <c r="BD93" s="92">
        <f t="shared" si="40"/>
        <v>0</v>
      </c>
      <c r="BE93" s="89">
        <f t="shared" si="53"/>
        <v>122</v>
      </c>
      <c r="BF93" s="90">
        <f>IF($N93&gt;'Wage Ceilings '!$C$7+SUMIF('Wage Ceilings '!$B$8:'Wage Ceilings '!$B$11,"&lt;="&amp;$N$15,'Wage Ceilings '!$D$8:'Wage Ceilings '!$D$11),'Wage Ceilings '!$C$7+SUMIF('Wage Ceilings '!$B$8:'Wage Ceilings '!$B$11,"&lt;="&amp;$N$15,'Wage Ceilings '!$D$8:'Wage Ceilings '!$D$11),$N93)</f>
        <v>0</v>
      </c>
      <c r="BG93" s="91" cm="1">
        <f t="array" ref="BG93">INDEX(Appendix!$G$4:$J$8,_xlfn.IFS(BE93&lt;55,1,BE93&lt;60,2,BE93&lt;65,3,BE93&lt;70,4,TRUE,5),MATCH(YEAR($F$15),Appendix!$G$3:$L$3,0))</f>
        <v>0</v>
      </c>
      <c r="BH93" s="92">
        <f t="shared" si="41"/>
        <v>0</v>
      </c>
      <c r="BI93" s="89">
        <f t="shared" si="54"/>
        <v>122</v>
      </c>
      <c r="BJ93" s="90">
        <f>IF($O93&gt;'Wage Ceilings '!$C$7+SUMIF('Wage Ceilings '!$B$8:'Wage Ceilings '!$B$11,"&lt;="&amp;$O$15,'Wage Ceilings '!$D$8:'Wage Ceilings '!$D$11),'Wage Ceilings '!$C$7+SUMIF('Wage Ceilings '!$B$8:'Wage Ceilings '!$B$11,"&lt;="&amp;$O$15,'Wage Ceilings '!$D$8:'Wage Ceilings '!$D$11),$O93)</f>
        <v>0</v>
      </c>
      <c r="BK93" s="91" cm="1">
        <f t="array" ref="BK93">INDEX(Appendix!$G$4:$J$8,_xlfn.IFS(BI93&lt;55,1,BI93&lt;60,2,BI93&lt;65,3,BI93&lt;70,4,TRUE,5),MATCH(YEAR($F$15),Appendix!$G$3:$L$3,0))</f>
        <v>0</v>
      </c>
      <c r="BL93" s="92">
        <f t="shared" si="42"/>
        <v>0</v>
      </c>
      <c r="BM93" s="89">
        <f t="shared" si="55"/>
        <v>122</v>
      </c>
      <c r="BN93" s="90">
        <f>IF($P93&gt;'Wage Ceilings '!$C$7+SUMIF('Wage Ceilings '!$B$8:'Wage Ceilings '!$B$11,"&lt;="&amp;$P$15,'Wage Ceilings '!$D$8:'Wage Ceilings '!$D$11),'Wage Ceilings '!$C$7+SUMIF('Wage Ceilings '!$B$8:'Wage Ceilings '!$B$11,"&lt;="&amp;$P$15,'Wage Ceilings '!$D$8:'Wage Ceilings '!$D$11),$P93)</f>
        <v>0</v>
      </c>
      <c r="BO93" s="91" cm="1">
        <f t="array" ref="BO93">INDEX(Appendix!$G$4:$J$8,_xlfn.IFS(BM93&lt;55,1,BM93&lt;60,2,BM93&lt;65,3,BM93&lt;70,4,TRUE,5),MATCH(YEAR($F$15),Appendix!$G$3:$L$3,0))</f>
        <v>0</v>
      </c>
      <c r="BP93" s="92">
        <f t="shared" si="43"/>
        <v>0</v>
      </c>
      <c r="BQ93" s="89">
        <f t="shared" si="56"/>
        <v>122</v>
      </c>
      <c r="BR93" s="90">
        <f>IF($Q93&gt;'Wage Ceilings '!$C$7+SUMIF('Wage Ceilings '!$B$8:'Wage Ceilings '!$B$11,"&lt;="&amp;$Q$15,'Wage Ceilings '!$D$8:'Wage Ceilings '!$D$11),'Wage Ceilings '!$C$7+SUMIF('Wage Ceilings '!$B$8:'Wage Ceilings '!$B$11,"&lt;="&amp;$Q$15,'Wage Ceilings '!$D$8:'Wage Ceilings '!$D$11),$Q93)</f>
        <v>0</v>
      </c>
      <c r="BS93" s="91" cm="1">
        <f t="array" ref="BS93">INDEX(Appendix!$G$4:$J$8,_xlfn.IFS(BQ93&lt;55,1,BQ93&lt;60,2,BQ93&lt;65,3,BQ93&lt;70,4,TRUE,5),MATCH(YEAR($F$15),Appendix!$G$3:$L$3,0))</f>
        <v>0</v>
      </c>
      <c r="BT93" s="92">
        <f t="shared" si="44"/>
        <v>0</v>
      </c>
      <c r="BU93" s="89">
        <f t="shared" si="57"/>
        <v>122</v>
      </c>
      <c r="BV93" s="90">
        <f>IF($R93&gt;'Wage Ceilings '!$C$7+SUMIF('Wage Ceilings '!$B$8:'Wage Ceilings '!$B$11,"&lt;="&amp;$R$15,'Wage Ceilings '!$D$8:'Wage Ceilings '!$D$11),'Wage Ceilings '!$C$7+SUMIF('Wage Ceilings '!$B$8:'Wage Ceilings '!$B$11,"&lt;="&amp;$R$15,'Wage Ceilings '!$D$8:'Wage Ceilings '!$D$11),$R93)</f>
        <v>0</v>
      </c>
      <c r="BW93" s="91" cm="1">
        <f t="array" ref="BW93">INDEX(Appendix!$G$4:$J$8,_xlfn.IFS(BU93&lt;55,1,BU93&lt;60,2,BU93&lt;65,3,BU93&lt;70,4,TRUE,5),MATCH(YEAR($F$15),Appendix!$G$3:$L$3,0))</f>
        <v>0</v>
      </c>
      <c r="BX93" s="92">
        <f t="shared" si="45"/>
        <v>0</v>
      </c>
      <c r="BY93" s="89" t="str">
        <f t="shared" si="58"/>
        <v>NA</v>
      </c>
      <c r="BZ93" s="92">
        <f>IF(S93&gt;=('Wage Ceilings '!$C$3-SUM(Z93,AD93,AH93,AL93,AP93,AX93,AT93,BB93,BF93,BJ93,BN93,BR93,BV93)),('Wage Ceilings '!$C$3-SUM(Z93,AD93,AH93,AL93,AP93,AX93,AT93,BB93,BF93,BJ93,BN93,BR93,BV93)),S93)</f>
        <v>0</v>
      </c>
      <c r="CA93" s="91" cm="1">
        <f t="array" ref="CA93">INDEX(Appendix!$G$4:$J$8,_xlfn.IFS(BY93&lt;55,1,BY93&lt;60,2,BY93&lt;65,3,BY93&lt;70,4,TRUE,5),MATCH(YEAR($F$15),Appendix!$G$3:$L$3,0))</f>
        <v>0</v>
      </c>
      <c r="CB93" s="92">
        <f t="shared" si="65"/>
        <v>0</v>
      </c>
      <c r="CC93" s="99"/>
    </row>
    <row r="94" spans="1:81" x14ac:dyDescent="0.2">
      <c r="A94" s="64" t="s">
        <v>144</v>
      </c>
      <c r="B94" s="65"/>
      <c r="C94" s="65"/>
      <c r="D94" s="66"/>
      <c r="E94" s="66"/>
      <c r="F94" s="67"/>
      <c r="G94" s="67"/>
      <c r="H94" s="67"/>
      <c r="I94" s="67"/>
      <c r="J94" s="67"/>
      <c r="K94" s="67"/>
      <c r="L94" s="67"/>
      <c r="M94" s="67"/>
      <c r="N94" s="67"/>
      <c r="O94" s="67"/>
      <c r="P94" s="67"/>
      <c r="Q94" s="67"/>
      <c r="R94" s="67"/>
      <c r="S94" s="67"/>
      <c r="T94" s="57">
        <f t="shared" si="59"/>
        <v>0</v>
      </c>
      <c r="U94" s="57">
        <f t="shared" si="60"/>
        <v>0</v>
      </c>
      <c r="V94" s="58">
        <f t="shared" si="61"/>
        <v>0</v>
      </c>
      <c r="W94" s="58">
        <f t="shared" si="62"/>
        <v>0</v>
      </c>
      <c r="X94" s="58">
        <f t="shared" si="63"/>
        <v>0</v>
      </c>
      <c r="Y94" s="89">
        <f t="shared" si="46"/>
        <v>121</v>
      </c>
      <c r="Z94" s="90">
        <f>IF($F94&gt;'Wage Ceilings '!$C$7+SUMIF('Wage Ceilings '!$B$8:'Wage Ceilings '!$B$11,"&lt;="&amp;$F$15,'Wage Ceilings '!$D$8:'Wage Ceilings '!$D$11),'Wage Ceilings '!$C$7+SUMIF('Wage Ceilings '!$B$8:'Wage Ceilings '!$B$11,"&lt;="&amp;$F$15,'Wage Ceilings '!$D$8:'Wage Ceilings '!$D$11),$F94)</f>
        <v>0</v>
      </c>
      <c r="AA94" s="91" cm="1">
        <f t="array" ref="AA94">INDEX(Appendix!$G$4:$J$8,_xlfn.IFS(Y94&lt;55,1,Y94&lt;60,2,Y94&lt;65,3,Y94&lt;70,4,TRUE,5),MATCH(YEAR($F$15),Appendix!$G$3:$L$3,0))</f>
        <v>0</v>
      </c>
      <c r="AB94" s="92">
        <f t="shared" si="33"/>
        <v>0</v>
      </c>
      <c r="AC94" s="89">
        <f t="shared" si="47"/>
        <v>122</v>
      </c>
      <c r="AD94" s="90">
        <f>IF($G94&gt;'Wage Ceilings '!$C$7+SUMIF('Wage Ceilings '!$B$8:'Wage Ceilings '!$B$11,"&lt;="&amp;$G$15,'Wage Ceilings '!$D$8:'Wage Ceilings '!$D$11),'Wage Ceilings '!$C$7+SUMIF('Wage Ceilings '!$B$8:'Wage Ceilings '!$B$11,"&lt;="&amp;$G$15,'Wage Ceilings '!$D$8:'Wage Ceilings '!$D$11),$G94)</f>
        <v>0</v>
      </c>
      <c r="AE94" s="91" cm="1">
        <f t="array" ref="AE94">INDEX(Appendix!$G$4:$J$8,_xlfn.IFS(AC94&lt;55,1,AC94&lt;60,2,AC94&lt;65,3,AC94&lt;70,4,TRUE,5),MATCH(YEAR($F$15),Appendix!$G$3:$L$3,0))</f>
        <v>0</v>
      </c>
      <c r="AF94" s="92">
        <f t="shared" si="34"/>
        <v>0</v>
      </c>
      <c r="AG94" s="89">
        <f t="shared" si="48"/>
        <v>122</v>
      </c>
      <c r="AH94" s="90">
        <f>IF($H94&gt;'Wage Ceilings '!$C$7+SUMIF('Wage Ceilings '!$B$8:'Wage Ceilings '!$B$11,"&lt;="&amp;$H$15,'Wage Ceilings '!$D$8:'Wage Ceilings '!$D$11),'Wage Ceilings '!$C$7+SUMIF('Wage Ceilings '!$B$8:'Wage Ceilings '!$B$11,"&lt;="&amp;$H$15,'Wage Ceilings '!$D$8:'Wage Ceilings '!$D$11),$H94)</f>
        <v>0</v>
      </c>
      <c r="AI94" s="91" cm="1">
        <f t="array" ref="AI94">INDEX(Appendix!$G$4:$J$8,_xlfn.IFS(AG94&lt;55,1,AG94&lt;60,2,AG94&lt;65,3,AG94&lt;70,4,TRUE,5),MATCH(YEAR($F$15),Appendix!$G$3:$L$3,0))</f>
        <v>0</v>
      </c>
      <c r="AJ94" s="92">
        <f t="shared" si="35"/>
        <v>0</v>
      </c>
      <c r="AK94" s="89">
        <f t="shared" si="49"/>
        <v>122</v>
      </c>
      <c r="AL94" s="90">
        <f>IF($I94&gt;'Wage Ceilings '!$C$7+SUMIF('Wage Ceilings '!$B$8:'Wage Ceilings '!$B$11,"&lt;="&amp;$I$15,'Wage Ceilings '!$D$8:'Wage Ceilings '!$D$11),'Wage Ceilings '!$C$7+SUMIF('Wage Ceilings '!$B$8:'Wage Ceilings '!$B$11,"&lt;="&amp;$I$15,'Wage Ceilings '!$D$8:'Wage Ceilings '!$D$11),$I94)</f>
        <v>0</v>
      </c>
      <c r="AM94" s="91" cm="1">
        <f t="array" ref="AM94">INDEX(Appendix!$G$4:$J$8,_xlfn.IFS(AK94&lt;55,1,AK94&lt;60,2,AK94&lt;65,3,AK94&lt;70,4,TRUE,5),MATCH(YEAR($F$15),Appendix!$G$3:$L$3,0))</f>
        <v>0</v>
      </c>
      <c r="AN94" s="92">
        <f t="shared" si="36"/>
        <v>0</v>
      </c>
      <c r="AO94" s="89">
        <f t="shared" si="50"/>
        <v>122</v>
      </c>
      <c r="AP94" s="90">
        <f>IF($J94&gt;'Wage Ceilings '!$C$7+SUMIF('Wage Ceilings '!$B$8:'Wage Ceilings '!$B$11,"&lt;="&amp;$J$15,'Wage Ceilings '!$D$8:'Wage Ceilings '!$D$11),'Wage Ceilings '!$C$7+SUMIF('Wage Ceilings '!$B$8:'Wage Ceilings '!$B$11,"&lt;="&amp;$J$15,'Wage Ceilings '!$D$8:'Wage Ceilings '!$D$11),$J94)</f>
        <v>0</v>
      </c>
      <c r="AQ94" s="91" cm="1">
        <f t="array" ref="AQ94">INDEX(Appendix!$G$4:$J$8,_xlfn.IFS(AO94&lt;55,1,AO94&lt;60,2,AO94&lt;65,3,AO94&lt;70,4,TRUE,5),MATCH(YEAR($F$15),Appendix!$G$3:$L$3,0))</f>
        <v>0</v>
      </c>
      <c r="AR94" s="92">
        <f t="shared" si="37"/>
        <v>0</v>
      </c>
      <c r="AS94" s="89">
        <f t="shared" si="64"/>
        <v>122</v>
      </c>
      <c r="AT94" s="90">
        <f>IF($K94&gt;'Wage Ceilings '!$C$7+SUMIF('Wage Ceilings '!$B$8:'Wage Ceilings '!$B$11,"&lt;="&amp;$K$15,'Wage Ceilings '!$D$8:'Wage Ceilings '!$D$11),'Wage Ceilings '!$C$7+SUMIF('Wage Ceilings '!$B$8:'Wage Ceilings '!$B$11,"&lt;="&amp;$K$15,'Wage Ceilings '!$D$8:'Wage Ceilings '!$D$11),$K94)</f>
        <v>0</v>
      </c>
      <c r="AU94" s="91" cm="1">
        <f t="array" ref="AU94">INDEX(Appendix!$G$4:$J$8,_xlfn.IFS(AS94&lt;55,1,AS94&lt;60,2,AS94&lt;65,3,AS94&lt;70,4,TRUE,5),MATCH(YEAR($F$15),Appendix!$G$3:$L$3,0))</f>
        <v>0</v>
      </c>
      <c r="AV94" s="92">
        <f t="shared" si="38"/>
        <v>0</v>
      </c>
      <c r="AW94" s="89" t="str">
        <f t="shared" si="51"/>
        <v>NA</v>
      </c>
      <c r="AX94" s="92">
        <f>IF(L94&gt;=('Wage Ceilings '!$C$3-SUM(Z94,AD94,AH94,AL94,AP94,AT94,BB94,BF94,BJ94,BN94,BR94,BV94)),('Wage Ceilings '!$C$3-SUM(Z94,AD94,AH94,AL94,AP94,AT94,BB94,BF94,BJ94,BN94,BR94,BV94)),L94)</f>
        <v>0</v>
      </c>
      <c r="AY94" s="91" cm="1">
        <f t="array" ref="AY94">INDEX(Appendix!$G$4:$J$8,_xlfn.IFS(AW94&lt;55,1,AW94&lt;60,2,AW94&lt;65,3,AW94&lt;70,4,TRUE,5),MATCH(YEAR($F$15),Appendix!$G$3:$L$3,0))</f>
        <v>0</v>
      </c>
      <c r="AZ94" s="92">
        <f t="shared" si="39"/>
        <v>0</v>
      </c>
      <c r="BA94" s="89">
        <f t="shared" si="52"/>
        <v>122</v>
      </c>
      <c r="BB94" s="90">
        <f>IF($M94&gt;'Wage Ceilings '!$C$7+SUMIF('Wage Ceilings '!$B$8:'Wage Ceilings '!$B$11,"&lt;="&amp;$M$15,'Wage Ceilings '!$D$8:'Wage Ceilings '!$D$11),'Wage Ceilings '!$C$7+SUMIF('Wage Ceilings '!$B$8:'Wage Ceilings '!$B$11,"&lt;="&amp;$M$15,'Wage Ceilings '!$D$8:'Wage Ceilings '!$D$11),$M94)</f>
        <v>0</v>
      </c>
      <c r="BC94" s="91" cm="1">
        <f t="array" ref="BC94">INDEX(Appendix!$G$4:$J$8,_xlfn.IFS(BA94&lt;55,1,BA94&lt;60,2,BA94&lt;65,3,BA94&lt;70,4,TRUE,5),MATCH(YEAR($F$15),Appendix!$G$3:$L$3,0))</f>
        <v>0</v>
      </c>
      <c r="BD94" s="92">
        <f t="shared" si="40"/>
        <v>0</v>
      </c>
      <c r="BE94" s="89">
        <f t="shared" si="53"/>
        <v>122</v>
      </c>
      <c r="BF94" s="90">
        <f>IF($N94&gt;'Wage Ceilings '!$C$7+SUMIF('Wage Ceilings '!$B$8:'Wage Ceilings '!$B$11,"&lt;="&amp;$N$15,'Wage Ceilings '!$D$8:'Wage Ceilings '!$D$11),'Wage Ceilings '!$C$7+SUMIF('Wage Ceilings '!$B$8:'Wage Ceilings '!$B$11,"&lt;="&amp;$N$15,'Wage Ceilings '!$D$8:'Wage Ceilings '!$D$11),$N94)</f>
        <v>0</v>
      </c>
      <c r="BG94" s="91" cm="1">
        <f t="array" ref="BG94">INDEX(Appendix!$G$4:$J$8,_xlfn.IFS(BE94&lt;55,1,BE94&lt;60,2,BE94&lt;65,3,BE94&lt;70,4,TRUE,5),MATCH(YEAR($F$15),Appendix!$G$3:$L$3,0))</f>
        <v>0</v>
      </c>
      <c r="BH94" s="92">
        <f t="shared" si="41"/>
        <v>0</v>
      </c>
      <c r="BI94" s="89">
        <f t="shared" si="54"/>
        <v>122</v>
      </c>
      <c r="BJ94" s="90">
        <f>IF($O94&gt;'Wage Ceilings '!$C$7+SUMIF('Wage Ceilings '!$B$8:'Wage Ceilings '!$B$11,"&lt;="&amp;$O$15,'Wage Ceilings '!$D$8:'Wage Ceilings '!$D$11),'Wage Ceilings '!$C$7+SUMIF('Wage Ceilings '!$B$8:'Wage Ceilings '!$B$11,"&lt;="&amp;$O$15,'Wage Ceilings '!$D$8:'Wage Ceilings '!$D$11),$O94)</f>
        <v>0</v>
      </c>
      <c r="BK94" s="91" cm="1">
        <f t="array" ref="BK94">INDEX(Appendix!$G$4:$J$8,_xlfn.IFS(BI94&lt;55,1,BI94&lt;60,2,BI94&lt;65,3,BI94&lt;70,4,TRUE,5),MATCH(YEAR($F$15),Appendix!$G$3:$L$3,0))</f>
        <v>0</v>
      </c>
      <c r="BL94" s="92">
        <f t="shared" si="42"/>
        <v>0</v>
      </c>
      <c r="BM94" s="89">
        <f t="shared" si="55"/>
        <v>122</v>
      </c>
      <c r="BN94" s="90">
        <f>IF($P94&gt;'Wage Ceilings '!$C$7+SUMIF('Wage Ceilings '!$B$8:'Wage Ceilings '!$B$11,"&lt;="&amp;$P$15,'Wage Ceilings '!$D$8:'Wage Ceilings '!$D$11),'Wage Ceilings '!$C$7+SUMIF('Wage Ceilings '!$B$8:'Wage Ceilings '!$B$11,"&lt;="&amp;$P$15,'Wage Ceilings '!$D$8:'Wage Ceilings '!$D$11),$P94)</f>
        <v>0</v>
      </c>
      <c r="BO94" s="91" cm="1">
        <f t="array" ref="BO94">INDEX(Appendix!$G$4:$J$8,_xlfn.IFS(BM94&lt;55,1,BM94&lt;60,2,BM94&lt;65,3,BM94&lt;70,4,TRUE,5),MATCH(YEAR($F$15),Appendix!$G$3:$L$3,0))</f>
        <v>0</v>
      </c>
      <c r="BP94" s="92">
        <f t="shared" si="43"/>
        <v>0</v>
      </c>
      <c r="BQ94" s="89">
        <f t="shared" si="56"/>
        <v>122</v>
      </c>
      <c r="BR94" s="90">
        <f>IF($Q94&gt;'Wage Ceilings '!$C$7+SUMIF('Wage Ceilings '!$B$8:'Wage Ceilings '!$B$11,"&lt;="&amp;$Q$15,'Wage Ceilings '!$D$8:'Wage Ceilings '!$D$11),'Wage Ceilings '!$C$7+SUMIF('Wage Ceilings '!$B$8:'Wage Ceilings '!$B$11,"&lt;="&amp;$Q$15,'Wage Ceilings '!$D$8:'Wage Ceilings '!$D$11),$Q94)</f>
        <v>0</v>
      </c>
      <c r="BS94" s="91" cm="1">
        <f t="array" ref="BS94">INDEX(Appendix!$G$4:$J$8,_xlfn.IFS(BQ94&lt;55,1,BQ94&lt;60,2,BQ94&lt;65,3,BQ94&lt;70,4,TRUE,5),MATCH(YEAR($F$15),Appendix!$G$3:$L$3,0))</f>
        <v>0</v>
      </c>
      <c r="BT94" s="92">
        <f t="shared" si="44"/>
        <v>0</v>
      </c>
      <c r="BU94" s="89">
        <f t="shared" si="57"/>
        <v>122</v>
      </c>
      <c r="BV94" s="90">
        <f>IF($R94&gt;'Wage Ceilings '!$C$7+SUMIF('Wage Ceilings '!$B$8:'Wage Ceilings '!$B$11,"&lt;="&amp;$R$15,'Wage Ceilings '!$D$8:'Wage Ceilings '!$D$11),'Wage Ceilings '!$C$7+SUMIF('Wage Ceilings '!$B$8:'Wage Ceilings '!$B$11,"&lt;="&amp;$R$15,'Wage Ceilings '!$D$8:'Wage Ceilings '!$D$11),$R94)</f>
        <v>0</v>
      </c>
      <c r="BW94" s="91" cm="1">
        <f t="array" ref="BW94">INDEX(Appendix!$G$4:$J$8,_xlfn.IFS(BU94&lt;55,1,BU94&lt;60,2,BU94&lt;65,3,BU94&lt;70,4,TRUE,5),MATCH(YEAR($F$15),Appendix!$G$3:$L$3,0))</f>
        <v>0</v>
      </c>
      <c r="BX94" s="92">
        <f t="shared" si="45"/>
        <v>0</v>
      </c>
      <c r="BY94" s="89" t="str">
        <f t="shared" si="58"/>
        <v>NA</v>
      </c>
      <c r="BZ94" s="92">
        <f>IF(S94&gt;=('Wage Ceilings '!$C$3-SUM(Z94,AD94,AH94,AL94,AP94,AX94,AT94,BB94,BF94,BJ94,BN94,BR94,BV94)),('Wage Ceilings '!$C$3-SUM(Z94,AD94,AH94,AL94,AP94,AX94,AT94,BB94,BF94,BJ94,BN94,BR94,BV94)),S94)</f>
        <v>0</v>
      </c>
      <c r="CA94" s="91" cm="1">
        <f t="array" ref="CA94">INDEX(Appendix!$G$4:$J$8,_xlfn.IFS(BY94&lt;55,1,BY94&lt;60,2,BY94&lt;65,3,BY94&lt;70,4,TRUE,5),MATCH(YEAR($F$15),Appendix!$G$3:$L$3,0))</f>
        <v>0</v>
      </c>
      <c r="CB94" s="92">
        <f t="shared" si="65"/>
        <v>0</v>
      </c>
      <c r="CC94" s="99"/>
    </row>
    <row r="95" spans="1:81" x14ac:dyDescent="0.2">
      <c r="A95" s="64" t="s">
        <v>145</v>
      </c>
      <c r="B95" s="65"/>
      <c r="C95" s="65"/>
      <c r="D95" s="66"/>
      <c r="E95" s="66"/>
      <c r="F95" s="67"/>
      <c r="G95" s="67"/>
      <c r="H95" s="67"/>
      <c r="I95" s="67"/>
      <c r="J95" s="67"/>
      <c r="K95" s="67"/>
      <c r="L95" s="67"/>
      <c r="M95" s="67"/>
      <c r="N95" s="67"/>
      <c r="O95" s="67"/>
      <c r="P95" s="67"/>
      <c r="Q95" s="67"/>
      <c r="R95" s="67"/>
      <c r="S95" s="67"/>
      <c r="T95" s="57">
        <f t="shared" si="59"/>
        <v>0</v>
      </c>
      <c r="U95" s="57">
        <f t="shared" si="60"/>
        <v>0</v>
      </c>
      <c r="V95" s="58">
        <f t="shared" si="61"/>
        <v>0</v>
      </c>
      <c r="W95" s="58">
        <f t="shared" si="62"/>
        <v>0</v>
      </c>
      <c r="X95" s="58">
        <f t="shared" si="63"/>
        <v>0</v>
      </c>
      <c r="Y95" s="89">
        <f t="shared" si="46"/>
        <v>121</v>
      </c>
      <c r="Z95" s="90">
        <f>IF($F95&gt;'Wage Ceilings '!$C$7+SUMIF('Wage Ceilings '!$B$8:'Wage Ceilings '!$B$11,"&lt;="&amp;$F$15,'Wage Ceilings '!$D$8:'Wage Ceilings '!$D$11),'Wage Ceilings '!$C$7+SUMIF('Wage Ceilings '!$B$8:'Wage Ceilings '!$B$11,"&lt;="&amp;$F$15,'Wage Ceilings '!$D$8:'Wage Ceilings '!$D$11),$F95)</f>
        <v>0</v>
      </c>
      <c r="AA95" s="91" cm="1">
        <f t="array" ref="AA95">INDEX(Appendix!$G$4:$J$8,_xlfn.IFS(Y95&lt;55,1,Y95&lt;60,2,Y95&lt;65,3,Y95&lt;70,4,TRUE,5),MATCH(YEAR($F$15),Appendix!$G$3:$L$3,0))</f>
        <v>0</v>
      </c>
      <c r="AB95" s="92">
        <f t="shared" si="33"/>
        <v>0</v>
      </c>
      <c r="AC95" s="89">
        <f t="shared" si="47"/>
        <v>122</v>
      </c>
      <c r="AD95" s="90">
        <f>IF($G95&gt;'Wage Ceilings '!$C$7+SUMIF('Wage Ceilings '!$B$8:'Wage Ceilings '!$B$11,"&lt;="&amp;$G$15,'Wage Ceilings '!$D$8:'Wage Ceilings '!$D$11),'Wage Ceilings '!$C$7+SUMIF('Wage Ceilings '!$B$8:'Wage Ceilings '!$B$11,"&lt;="&amp;$G$15,'Wage Ceilings '!$D$8:'Wage Ceilings '!$D$11),$G95)</f>
        <v>0</v>
      </c>
      <c r="AE95" s="91" cm="1">
        <f t="array" ref="AE95">INDEX(Appendix!$G$4:$J$8,_xlfn.IFS(AC95&lt;55,1,AC95&lt;60,2,AC95&lt;65,3,AC95&lt;70,4,TRUE,5),MATCH(YEAR($F$15),Appendix!$G$3:$L$3,0))</f>
        <v>0</v>
      </c>
      <c r="AF95" s="92">
        <f t="shared" si="34"/>
        <v>0</v>
      </c>
      <c r="AG95" s="89">
        <f t="shared" si="48"/>
        <v>122</v>
      </c>
      <c r="AH95" s="90">
        <f>IF($H95&gt;'Wage Ceilings '!$C$7+SUMIF('Wage Ceilings '!$B$8:'Wage Ceilings '!$B$11,"&lt;="&amp;$H$15,'Wage Ceilings '!$D$8:'Wage Ceilings '!$D$11),'Wage Ceilings '!$C$7+SUMIF('Wage Ceilings '!$B$8:'Wage Ceilings '!$B$11,"&lt;="&amp;$H$15,'Wage Ceilings '!$D$8:'Wage Ceilings '!$D$11),$H95)</f>
        <v>0</v>
      </c>
      <c r="AI95" s="91" cm="1">
        <f t="array" ref="AI95">INDEX(Appendix!$G$4:$J$8,_xlfn.IFS(AG95&lt;55,1,AG95&lt;60,2,AG95&lt;65,3,AG95&lt;70,4,TRUE,5),MATCH(YEAR($F$15),Appendix!$G$3:$L$3,0))</f>
        <v>0</v>
      </c>
      <c r="AJ95" s="92">
        <f t="shared" si="35"/>
        <v>0</v>
      </c>
      <c r="AK95" s="89">
        <f t="shared" si="49"/>
        <v>122</v>
      </c>
      <c r="AL95" s="90">
        <f>IF($I95&gt;'Wage Ceilings '!$C$7+SUMIF('Wage Ceilings '!$B$8:'Wage Ceilings '!$B$11,"&lt;="&amp;$I$15,'Wage Ceilings '!$D$8:'Wage Ceilings '!$D$11),'Wage Ceilings '!$C$7+SUMIF('Wage Ceilings '!$B$8:'Wage Ceilings '!$B$11,"&lt;="&amp;$I$15,'Wage Ceilings '!$D$8:'Wage Ceilings '!$D$11),$I95)</f>
        <v>0</v>
      </c>
      <c r="AM95" s="91" cm="1">
        <f t="array" ref="AM95">INDEX(Appendix!$G$4:$J$8,_xlfn.IFS(AK95&lt;55,1,AK95&lt;60,2,AK95&lt;65,3,AK95&lt;70,4,TRUE,5),MATCH(YEAR($F$15),Appendix!$G$3:$L$3,0))</f>
        <v>0</v>
      </c>
      <c r="AN95" s="92">
        <f t="shared" si="36"/>
        <v>0</v>
      </c>
      <c r="AO95" s="89">
        <f t="shared" si="50"/>
        <v>122</v>
      </c>
      <c r="AP95" s="90">
        <f>IF($J95&gt;'Wage Ceilings '!$C$7+SUMIF('Wage Ceilings '!$B$8:'Wage Ceilings '!$B$11,"&lt;="&amp;$J$15,'Wage Ceilings '!$D$8:'Wage Ceilings '!$D$11),'Wage Ceilings '!$C$7+SUMIF('Wage Ceilings '!$B$8:'Wage Ceilings '!$B$11,"&lt;="&amp;$J$15,'Wage Ceilings '!$D$8:'Wage Ceilings '!$D$11),$J95)</f>
        <v>0</v>
      </c>
      <c r="AQ95" s="91" cm="1">
        <f t="array" ref="AQ95">INDEX(Appendix!$G$4:$J$8,_xlfn.IFS(AO95&lt;55,1,AO95&lt;60,2,AO95&lt;65,3,AO95&lt;70,4,TRUE,5),MATCH(YEAR($F$15),Appendix!$G$3:$L$3,0))</f>
        <v>0</v>
      </c>
      <c r="AR95" s="92">
        <f t="shared" si="37"/>
        <v>0</v>
      </c>
      <c r="AS95" s="89">
        <f t="shared" si="64"/>
        <v>122</v>
      </c>
      <c r="AT95" s="90">
        <f>IF($K95&gt;'Wage Ceilings '!$C$7+SUMIF('Wage Ceilings '!$B$8:'Wage Ceilings '!$B$11,"&lt;="&amp;$K$15,'Wage Ceilings '!$D$8:'Wage Ceilings '!$D$11),'Wage Ceilings '!$C$7+SUMIF('Wage Ceilings '!$B$8:'Wage Ceilings '!$B$11,"&lt;="&amp;$K$15,'Wage Ceilings '!$D$8:'Wage Ceilings '!$D$11),$K95)</f>
        <v>0</v>
      </c>
      <c r="AU95" s="91" cm="1">
        <f t="array" ref="AU95">INDEX(Appendix!$G$4:$J$8,_xlfn.IFS(AS95&lt;55,1,AS95&lt;60,2,AS95&lt;65,3,AS95&lt;70,4,TRUE,5),MATCH(YEAR($F$15),Appendix!$G$3:$L$3,0))</f>
        <v>0</v>
      </c>
      <c r="AV95" s="92">
        <f t="shared" si="38"/>
        <v>0</v>
      </c>
      <c r="AW95" s="89" t="str">
        <f t="shared" si="51"/>
        <v>NA</v>
      </c>
      <c r="AX95" s="92">
        <f>IF(L95&gt;=('Wage Ceilings '!$C$3-SUM(Z95,AD95,AH95,AL95,AP95,AT95,BB95,BF95,BJ95,BN95,BR95,BV95)),('Wage Ceilings '!$C$3-SUM(Z95,AD95,AH95,AL95,AP95,AT95,BB95,BF95,BJ95,BN95,BR95,BV95)),L95)</f>
        <v>0</v>
      </c>
      <c r="AY95" s="91" cm="1">
        <f t="array" ref="AY95">INDEX(Appendix!$G$4:$J$8,_xlfn.IFS(AW95&lt;55,1,AW95&lt;60,2,AW95&lt;65,3,AW95&lt;70,4,TRUE,5),MATCH(YEAR($F$15),Appendix!$G$3:$L$3,0))</f>
        <v>0</v>
      </c>
      <c r="AZ95" s="92">
        <f t="shared" si="39"/>
        <v>0</v>
      </c>
      <c r="BA95" s="89">
        <f t="shared" si="52"/>
        <v>122</v>
      </c>
      <c r="BB95" s="90">
        <f>IF($M95&gt;'Wage Ceilings '!$C$7+SUMIF('Wage Ceilings '!$B$8:'Wage Ceilings '!$B$11,"&lt;="&amp;$M$15,'Wage Ceilings '!$D$8:'Wage Ceilings '!$D$11),'Wage Ceilings '!$C$7+SUMIF('Wage Ceilings '!$B$8:'Wage Ceilings '!$B$11,"&lt;="&amp;$M$15,'Wage Ceilings '!$D$8:'Wage Ceilings '!$D$11),$M95)</f>
        <v>0</v>
      </c>
      <c r="BC95" s="91" cm="1">
        <f t="array" ref="BC95">INDEX(Appendix!$G$4:$J$8,_xlfn.IFS(BA95&lt;55,1,BA95&lt;60,2,BA95&lt;65,3,BA95&lt;70,4,TRUE,5),MATCH(YEAR($F$15),Appendix!$G$3:$L$3,0))</f>
        <v>0</v>
      </c>
      <c r="BD95" s="92">
        <f t="shared" si="40"/>
        <v>0</v>
      </c>
      <c r="BE95" s="89">
        <f t="shared" si="53"/>
        <v>122</v>
      </c>
      <c r="BF95" s="90">
        <f>IF($N95&gt;'Wage Ceilings '!$C$7+SUMIF('Wage Ceilings '!$B$8:'Wage Ceilings '!$B$11,"&lt;="&amp;$N$15,'Wage Ceilings '!$D$8:'Wage Ceilings '!$D$11),'Wage Ceilings '!$C$7+SUMIF('Wage Ceilings '!$B$8:'Wage Ceilings '!$B$11,"&lt;="&amp;$N$15,'Wage Ceilings '!$D$8:'Wage Ceilings '!$D$11),$N95)</f>
        <v>0</v>
      </c>
      <c r="BG95" s="91" cm="1">
        <f t="array" ref="BG95">INDEX(Appendix!$G$4:$J$8,_xlfn.IFS(BE95&lt;55,1,BE95&lt;60,2,BE95&lt;65,3,BE95&lt;70,4,TRUE,5),MATCH(YEAR($F$15),Appendix!$G$3:$L$3,0))</f>
        <v>0</v>
      </c>
      <c r="BH95" s="92">
        <f t="shared" si="41"/>
        <v>0</v>
      </c>
      <c r="BI95" s="89">
        <f t="shared" si="54"/>
        <v>122</v>
      </c>
      <c r="BJ95" s="90">
        <f>IF($O95&gt;'Wage Ceilings '!$C$7+SUMIF('Wage Ceilings '!$B$8:'Wage Ceilings '!$B$11,"&lt;="&amp;$O$15,'Wage Ceilings '!$D$8:'Wage Ceilings '!$D$11),'Wage Ceilings '!$C$7+SUMIF('Wage Ceilings '!$B$8:'Wage Ceilings '!$B$11,"&lt;="&amp;$O$15,'Wage Ceilings '!$D$8:'Wage Ceilings '!$D$11),$O95)</f>
        <v>0</v>
      </c>
      <c r="BK95" s="91" cm="1">
        <f t="array" ref="BK95">INDEX(Appendix!$G$4:$J$8,_xlfn.IFS(BI95&lt;55,1,BI95&lt;60,2,BI95&lt;65,3,BI95&lt;70,4,TRUE,5),MATCH(YEAR($F$15),Appendix!$G$3:$L$3,0))</f>
        <v>0</v>
      </c>
      <c r="BL95" s="92">
        <f t="shared" si="42"/>
        <v>0</v>
      </c>
      <c r="BM95" s="89">
        <f t="shared" si="55"/>
        <v>122</v>
      </c>
      <c r="BN95" s="90">
        <f>IF($P95&gt;'Wage Ceilings '!$C$7+SUMIF('Wage Ceilings '!$B$8:'Wage Ceilings '!$B$11,"&lt;="&amp;$P$15,'Wage Ceilings '!$D$8:'Wage Ceilings '!$D$11),'Wage Ceilings '!$C$7+SUMIF('Wage Ceilings '!$B$8:'Wage Ceilings '!$B$11,"&lt;="&amp;$P$15,'Wage Ceilings '!$D$8:'Wage Ceilings '!$D$11),$P95)</f>
        <v>0</v>
      </c>
      <c r="BO95" s="91" cm="1">
        <f t="array" ref="BO95">INDEX(Appendix!$G$4:$J$8,_xlfn.IFS(BM95&lt;55,1,BM95&lt;60,2,BM95&lt;65,3,BM95&lt;70,4,TRUE,5),MATCH(YEAR($F$15),Appendix!$G$3:$L$3,0))</f>
        <v>0</v>
      </c>
      <c r="BP95" s="92">
        <f t="shared" si="43"/>
        <v>0</v>
      </c>
      <c r="BQ95" s="89">
        <f t="shared" si="56"/>
        <v>122</v>
      </c>
      <c r="BR95" s="90">
        <f>IF($Q95&gt;'Wage Ceilings '!$C$7+SUMIF('Wage Ceilings '!$B$8:'Wage Ceilings '!$B$11,"&lt;="&amp;$Q$15,'Wage Ceilings '!$D$8:'Wage Ceilings '!$D$11),'Wage Ceilings '!$C$7+SUMIF('Wage Ceilings '!$B$8:'Wage Ceilings '!$B$11,"&lt;="&amp;$Q$15,'Wage Ceilings '!$D$8:'Wage Ceilings '!$D$11),$Q95)</f>
        <v>0</v>
      </c>
      <c r="BS95" s="91" cm="1">
        <f t="array" ref="BS95">INDEX(Appendix!$G$4:$J$8,_xlfn.IFS(BQ95&lt;55,1,BQ95&lt;60,2,BQ95&lt;65,3,BQ95&lt;70,4,TRUE,5),MATCH(YEAR($F$15),Appendix!$G$3:$L$3,0))</f>
        <v>0</v>
      </c>
      <c r="BT95" s="92">
        <f t="shared" si="44"/>
        <v>0</v>
      </c>
      <c r="BU95" s="89">
        <f t="shared" si="57"/>
        <v>122</v>
      </c>
      <c r="BV95" s="90">
        <f>IF($R95&gt;'Wage Ceilings '!$C$7+SUMIF('Wage Ceilings '!$B$8:'Wage Ceilings '!$B$11,"&lt;="&amp;$R$15,'Wage Ceilings '!$D$8:'Wage Ceilings '!$D$11),'Wage Ceilings '!$C$7+SUMIF('Wage Ceilings '!$B$8:'Wage Ceilings '!$B$11,"&lt;="&amp;$R$15,'Wage Ceilings '!$D$8:'Wage Ceilings '!$D$11),$R95)</f>
        <v>0</v>
      </c>
      <c r="BW95" s="91" cm="1">
        <f t="array" ref="BW95">INDEX(Appendix!$G$4:$J$8,_xlfn.IFS(BU95&lt;55,1,BU95&lt;60,2,BU95&lt;65,3,BU95&lt;70,4,TRUE,5),MATCH(YEAR($F$15),Appendix!$G$3:$L$3,0))</f>
        <v>0</v>
      </c>
      <c r="BX95" s="92">
        <f t="shared" si="45"/>
        <v>0</v>
      </c>
      <c r="BY95" s="89" t="str">
        <f t="shared" si="58"/>
        <v>NA</v>
      </c>
      <c r="BZ95" s="92">
        <f>IF(S95&gt;=('Wage Ceilings '!$C$3-SUM(Z95,AD95,AH95,AL95,AP95,AX95,AT95,BB95,BF95,BJ95,BN95,BR95,BV95)),('Wage Ceilings '!$C$3-SUM(Z95,AD95,AH95,AL95,AP95,AX95,AT95,BB95,BF95,BJ95,BN95,BR95,BV95)),S95)</f>
        <v>0</v>
      </c>
      <c r="CA95" s="91" cm="1">
        <f t="array" ref="CA95">INDEX(Appendix!$G$4:$J$8,_xlfn.IFS(BY95&lt;55,1,BY95&lt;60,2,BY95&lt;65,3,BY95&lt;70,4,TRUE,5),MATCH(YEAR($F$15),Appendix!$G$3:$L$3,0))</f>
        <v>0</v>
      </c>
      <c r="CB95" s="92">
        <f t="shared" si="65"/>
        <v>0</v>
      </c>
      <c r="CC95" s="99"/>
    </row>
    <row r="96" spans="1:81" x14ac:dyDescent="0.2">
      <c r="A96" s="64" t="s">
        <v>146</v>
      </c>
      <c r="B96" s="65"/>
      <c r="C96" s="65"/>
      <c r="D96" s="66"/>
      <c r="E96" s="66"/>
      <c r="F96" s="67"/>
      <c r="G96" s="67"/>
      <c r="H96" s="67"/>
      <c r="I96" s="67"/>
      <c r="J96" s="67"/>
      <c r="K96" s="67"/>
      <c r="L96" s="67"/>
      <c r="M96" s="67"/>
      <c r="N96" s="67"/>
      <c r="O96" s="67"/>
      <c r="P96" s="67"/>
      <c r="Q96" s="67"/>
      <c r="R96" s="67"/>
      <c r="S96" s="67"/>
      <c r="T96" s="57">
        <f t="shared" si="59"/>
        <v>0</v>
      </c>
      <c r="U96" s="57">
        <f t="shared" si="60"/>
        <v>0</v>
      </c>
      <c r="V96" s="58">
        <f t="shared" si="61"/>
        <v>0</v>
      </c>
      <c r="W96" s="58">
        <f t="shared" si="62"/>
        <v>0</v>
      </c>
      <c r="X96" s="58">
        <f t="shared" si="63"/>
        <v>0</v>
      </c>
      <c r="Y96" s="89">
        <f t="shared" si="46"/>
        <v>121</v>
      </c>
      <c r="Z96" s="90">
        <f>IF($F96&gt;'Wage Ceilings '!$C$7+SUMIF('Wage Ceilings '!$B$8:'Wage Ceilings '!$B$11,"&lt;="&amp;$F$15,'Wage Ceilings '!$D$8:'Wage Ceilings '!$D$11),'Wage Ceilings '!$C$7+SUMIF('Wage Ceilings '!$B$8:'Wage Ceilings '!$B$11,"&lt;="&amp;$F$15,'Wage Ceilings '!$D$8:'Wage Ceilings '!$D$11),$F96)</f>
        <v>0</v>
      </c>
      <c r="AA96" s="91" cm="1">
        <f t="array" ref="AA96">INDEX(Appendix!$G$4:$J$8,_xlfn.IFS(Y96&lt;55,1,Y96&lt;60,2,Y96&lt;65,3,Y96&lt;70,4,TRUE,5),MATCH(YEAR($F$15),Appendix!$G$3:$L$3,0))</f>
        <v>0</v>
      </c>
      <c r="AB96" s="92">
        <f t="shared" si="33"/>
        <v>0</v>
      </c>
      <c r="AC96" s="89">
        <f t="shared" si="47"/>
        <v>122</v>
      </c>
      <c r="AD96" s="90">
        <f>IF($G96&gt;'Wage Ceilings '!$C$7+SUMIF('Wage Ceilings '!$B$8:'Wage Ceilings '!$B$11,"&lt;="&amp;$G$15,'Wage Ceilings '!$D$8:'Wage Ceilings '!$D$11),'Wage Ceilings '!$C$7+SUMIF('Wage Ceilings '!$B$8:'Wage Ceilings '!$B$11,"&lt;="&amp;$G$15,'Wage Ceilings '!$D$8:'Wage Ceilings '!$D$11),$G96)</f>
        <v>0</v>
      </c>
      <c r="AE96" s="91" cm="1">
        <f t="array" ref="AE96">INDEX(Appendix!$G$4:$J$8,_xlfn.IFS(AC96&lt;55,1,AC96&lt;60,2,AC96&lt;65,3,AC96&lt;70,4,TRUE,5),MATCH(YEAR($F$15),Appendix!$G$3:$L$3,0))</f>
        <v>0</v>
      </c>
      <c r="AF96" s="92">
        <f t="shared" si="34"/>
        <v>0</v>
      </c>
      <c r="AG96" s="89">
        <f t="shared" si="48"/>
        <v>122</v>
      </c>
      <c r="AH96" s="90">
        <f>IF($H96&gt;'Wage Ceilings '!$C$7+SUMIF('Wage Ceilings '!$B$8:'Wage Ceilings '!$B$11,"&lt;="&amp;$H$15,'Wage Ceilings '!$D$8:'Wage Ceilings '!$D$11),'Wage Ceilings '!$C$7+SUMIF('Wage Ceilings '!$B$8:'Wage Ceilings '!$B$11,"&lt;="&amp;$H$15,'Wage Ceilings '!$D$8:'Wage Ceilings '!$D$11),$H96)</f>
        <v>0</v>
      </c>
      <c r="AI96" s="91" cm="1">
        <f t="array" ref="AI96">INDEX(Appendix!$G$4:$J$8,_xlfn.IFS(AG96&lt;55,1,AG96&lt;60,2,AG96&lt;65,3,AG96&lt;70,4,TRUE,5),MATCH(YEAR($F$15),Appendix!$G$3:$L$3,0))</f>
        <v>0</v>
      </c>
      <c r="AJ96" s="92">
        <f t="shared" si="35"/>
        <v>0</v>
      </c>
      <c r="AK96" s="89">
        <f t="shared" si="49"/>
        <v>122</v>
      </c>
      <c r="AL96" s="90">
        <f>IF($I96&gt;'Wage Ceilings '!$C$7+SUMIF('Wage Ceilings '!$B$8:'Wage Ceilings '!$B$11,"&lt;="&amp;$I$15,'Wage Ceilings '!$D$8:'Wage Ceilings '!$D$11),'Wage Ceilings '!$C$7+SUMIF('Wage Ceilings '!$B$8:'Wage Ceilings '!$B$11,"&lt;="&amp;$I$15,'Wage Ceilings '!$D$8:'Wage Ceilings '!$D$11),$I96)</f>
        <v>0</v>
      </c>
      <c r="AM96" s="91" cm="1">
        <f t="array" ref="AM96">INDEX(Appendix!$G$4:$J$8,_xlfn.IFS(AK96&lt;55,1,AK96&lt;60,2,AK96&lt;65,3,AK96&lt;70,4,TRUE,5),MATCH(YEAR($F$15),Appendix!$G$3:$L$3,0))</f>
        <v>0</v>
      </c>
      <c r="AN96" s="92">
        <f t="shared" si="36"/>
        <v>0</v>
      </c>
      <c r="AO96" s="89">
        <f t="shared" si="50"/>
        <v>122</v>
      </c>
      <c r="AP96" s="90">
        <f>IF($J96&gt;'Wage Ceilings '!$C$7+SUMIF('Wage Ceilings '!$B$8:'Wage Ceilings '!$B$11,"&lt;="&amp;$J$15,'Wage Ceilings '!$D$8:'Wage Ceilings '!$D$11),'Wage Ceilings '!$C$7+SUMIF('Wage Ceilings '!$B$8:'Wage Ceilings '!$B$11,"&lt;="&amp;$J$15,'Wage Ceilings '!$D$8:'Wage Ceilings '!$D$11),$J96)</f>
        <v>0</v>
      </c>
      <c r="AQ96" s="91" cm="1">
        <f t="array" ref="AQ96">INDEX(Appendix!$G$4:$J$8,_xlfn.IFS(AO96&lt;55,1,AO96&lt;60,2,AO96&lt;65,3,AO96&lt;70,4,TRUE,5),MATCH(YEAR($F$15),Appendix!$G$3:$L$3,0))</f>
        <v>0</v>
      </c>
      <c r="AR96" s="92">
        <f t="shared" si="37"/>
        <v>0</v>
      </c>
      <c r="AS96" s="89">
        <f t="shared" si="64"/>
        <v>122</v>
      </c>
      <c r="AT96" s="90">
        <f>IF($K96&gt;'Wage Ceilings '!$C$7+SUMIF('Wage Ceilings '!$B$8:'Wage Ceilings '!$B$11,"&lt;="&amp;$K$15,'Wage Ceilings '!$D$8:'Wage Ceilings '!$D$11),'Wage Ceilings '!$C$7+SUMIF('Wage Ceilings '!$B$8:'Wage Ceilings '!$B$11,"&lt;="&amp;$K$15,'Wage Ceilings '!$D$8:'Wage Ceilings '!$D$11),$K96)</f>
        <v>0</v>
      </c>
      <c r="AU96" s="91" cm="1">
        <f t="array" ref="AU96">INDEX(Appendix!$G$4:$J$8,_xlfn.IFS(AS96&lt;55,1,AS96&lt;60,2,AS96&lt;65,3,AS96&lt;70,4,TRUE,5),MATCH(YEAR($F$15),Appendix!$G$3:$L$3,0))</f>
        <v>0</v>
      </c>
      <c r="AV96" s="92">
        <f t="shared" si="38"/>
        <v>0</v>
      </c>
      <c r="AW96" s="89" t="str">
        <f t="shared" si="51"/>
        <v>NA</v>
      </c>
      <c r="AX96" s="92">
        <f>IF(L96&gt;=('Wage Ceilings '!$C$3-SUM(Z96,AD96,AH96,AL96,AP96,AT96,BB96,BF96,BJ96,BN96,BR96,BV96)),('Wage Ceilings '!$C$3-SUM(Z96,AD96,AH96,AL96,AP96,AT96,BB96,BF96,BJ96,BN96,BR96,BV96)),L96)</f>
        <v>0</v>
      </c>
      <c r="AY96" s="91" cm="1">
        <f t="array" ref="AY96">INDEX(Appendix!$G$4:$J$8,_xlfn.IFS(AW96&lt;55,1,AW96&lt;60,2,AW96&lt;65,3,AW96&lt;70,4,TRUE,5),MATCH(YEAR($F$15),Appendix!$G$3:$L$3,0))</f>
        <v>0</v>
      </c>
      <c r="AZ96" s="92">
        <f t="shared" si="39"/>
        <v>0</v>
      </c>
      <c r="BA96" s="89">
        <f t="shared" si="52"/>
        <v>122</v>
      </c>
      <c r="BB96" s="90">
        <f>IF($M96&gt;'Wage Ceilings '!$C$7+SUMIF('Wage Ceilings '!$B$8:'Wage Ceilings '!$B$11,"&lt;="&amp;$M$15,'Wage Ceilings '!$D$8:'Wage Ceilings '!$D$11),'Wage Ceilings '!$C$7+SUMIF('Wage Ceilings '!$B$8:'Wage Ceilings '!$B$11,"&lt;="&amp;$M$15,'Wage Ceilings '!$D$8:'Wage Ceilings '!$D$11),$M96)</f>
        <v>0</v>
      </c>
      <c r="BC96" s="91" cm="1">
        <f t="array" ref="BC96">INDEX(Appendix!$G$4:$J$8,_xlfn.IFS(BA96&lt;55,1,BA96&lt;60,2,BA96&lt;65,3,BA96&lt;70,4,TRUE,5),MATCH(YEAR($F$15),Appendix!$G$3:$L$3,0))</f>
        <v>0</v>
      </c>
      <c r="BD96" s="92">
        <f t="shared" si="40"/>
        <v>0</v>
      </c>
      <c r="BE96" s="89">
        <f t="shared" si="53"/>
        <v>122</v>
      </c>
      <c r="BF96" s="90">
        <f>IF($N96&gt;'Wage Ceilings '!$C$7+SUMIF('Wage Ceilings '!$B$8:'Wage Ceilings '!$B$11,"&lt;="&amp;$N$15,'Wage Ceilings '!$D$8:'Wage Ceilings '!$D$11),'Wage Ceilings '!$C$7+SUMIF('Wage Ceilings '!$B$8:'Wage Ceilings '!$B$11,"&lt;="&amp;$N$15,'Wage Ceilings '!$D$8:'Wage Ceilings '!$D$11),$N96)</f>
        <v>0</v>
      </c>
      <c r="BG96" s="91" cm="1">
        <f t="array" ref="BG96">INDEX(Appendix!$G$4:$J$8,_xlfn.IFS(BE96&lt;55,1,BE96&lt;60,2,BE96&lt;65,3,BE96&lt;70,4,TRUE,5),MATCH(YEAR($F$15),Appendix!$G$3:$L$3,0))</f>
        <v>0</v>
      </c>
      <c r="BH96" s="92">
        <f t="shared" si="41"/>
        <v>0</v>
      </c>
      <c r="BI96" s="89">
        <f t="shared" si="54"/>
        <v>122</v>
      </c>
      <c r="BJ96" s="90">
        <f>IF($O96&gt;'Wage Ceilings '!$C$7+SUMIF('Wage Ceilings '!$B$8:'Wage Ceilings '!$B$11,"&lt;="&amp;$O$15,'Wage Ceilings '!$D$8:'Wage Ceilings '!$D$11),'Wage Ceilings '!$C$7+SUMIF('Wage Ceilings '!$B$8:'Wage Ceilings '!$B$11,"&lt;="&amp;$O$15,'Wage Ceilings '!$D$8:'Wage Ceilings '!$D$11),$O96)</f>
        <v>0</v>
      </c>
      <c r="BK96" s="91" cm="1">
        <f t="array" ref="BK96">INDEX(Appendix!$G$4:$J$8,_xlfn.IFS(BI96&lt;55,1,BI96&lt;60,2,BI96&lt;65,3,BI96&lt;70,4,TRUE,5),MATCH(YEAR($F$15),Appendix!$G$3:$L$3,0))</f>
        <v>0</v>
      </c>
      <c r="BL96" s="92">
        <f t="shared" si="42"/>
        <v>0</v>
      </c>
      <c r="BM96" s="89">
        <f t="shared" si="55"/>
        <v>122</v>
      </c>
      <c r="BN96" s="90">
        <f>IF($P96&gt;'Wage Ceilings '!$C$7+SUMIF('Wage Ceilings '!$B$8:'Wage Ceilings '!$B$11,"&lt;="&amp;$P$15,'Wage Ceilings '!$D$8:'Wage Ceilings '!$D$11),'Wage Ceilings '!$C$7+SUMIF('Wage Ceilings '!$B$8:'Wage Ceilings '!$B$11,"&lt;="&amp;$P$15,'Wage Ceilings '!$D$8:'Wage Ceilings '!$D$11),$P96)</f>
        <v>0</v>
      </c>
      <c r="BO96" s="91" cm="1">
        <f t="array" ref="BO96">INDEX(Appendix!$G$4:$J$8,_xlfn.IFS(BM96&lt;55,1,BM96&lt;60,2,BM96&lt;65,3,BM96&lt;70,4,TRUE,5),MATCH(YEAR($F$15),Appendix!$G$3:$L$3,0))</f>
        <v>0</v>
      </c>
      <c r="BP96" s="92">
        <f t="shared" si="43"/>
        <v>0</v>
      </c>
      <c r="BQ96" s="89">
        <f t="shared" si="56"/>
        <v>122</v>
      </c>
      <c r="BR96" s="90">
        <f>IF($Q96&gt;'Wage Ceilings '!$C$7+SUMIF('Wage Ceilings '!$B$8:'Wage Ceilings '!$B$11,"&lt;="&amp;$Q$15,'Wage Ceilings '!$D$8:'Wage Ceilings '!$D$11),'Wage Ceilings '!$C$7+SUMIF('Wage Ceilings '!$B$8:'Wage Ceilings '!$B$11,"&lt;="&amp;$Q$15,'Wage Ceilings '!$D$8:'Wage Ceilings '!$D$11),$Q96)</f>
        <v>0</v>
      </c>
      <c r="BS96" s="91" cm="1">
        <f t="array" ref="BS96">INDEX(Appendix!$G$4:$J$8,_xlfn.IFS(BQ96&lt;55,1,BQ96&lt;60,2,BQ96&lt;65,3,BQ96&lt;70,4,TRUE,5),MATCH(YEAR($F$15),Appendix!$G$3:$L$3,0))</f>
        <v>0</v>
      </c>
      <c r="BT96" s="92">
        <f t="shared" si="44"/>
        <v>0</v>
      </c>
      <c r="BU96" s="89">
        <f t="shared" si="57"/>
        <v>122</v>
      </c>
      <c r="BV96" s="90">
        <f>IF($R96&gt;'Wage Ceilings '!$C$7+SUMIF('Wage Ceilings '!$B$8:'Wage Ceilings '!$B$11,"&lt;="&amp;$R$15,'Wage Ceilings '!$D$8:'Wage Ceilings '!$D$11),'Wage Ceilings '!$C$7+SUMIF('Wage Ceilings '!$B$8:'Wage Ceilings '!$B$11,"&lt;="&amp;$R$15,'Wage Ceilings '!$D$8:'Wage Ceilings '!$D$11),$R96)</f>
        <v>0</v>
      </c>
      <c r="BW96" s="91" cm="1">
        <f t="array" ref="BW96">INDEX(Appendix!$G$4:$J$8,_xlfn.IFS(BU96&lt;55,1,BU96&lt;60,2,BU96&lt;65,3,BU96&lt;70,4,TRUE,5),MATCH(YEAR($F$15),Appendix!$G$3:$L$3,0))</f>
        <v>0</v>
      </c>
      <c r="BX96" s="92">
        <f t="shared" si="45"/>
        <v>0</v>
      </c>
      <c r="BY96" s="89" t="str">
        <f t="shared" si="58"/>
        <v>NA</v>
      </c>
      <c r="BZ96" s="92">
        <f>IF(S96&gt;=('Wage Ceilings '!$C$3-SUM(Z96,AD96,AH96,AL96,AP96,AX96,AT96,BB96,BF96,BJ96,BN96,BR96,BV96)),('Wage Ceilings '!$C$3-SUM(Z96,AD96,AH96,AL96,AP96,AX96,AT96,BB96,BF96,BJ96,BN96,BR96,BV96)),S96)</f>
        <v>0</v>
      </c>
      <c r="CA96" s="91" cm="1">
        <f t="array" ref="CA96">INDEX(Appendix!$G$4:$J$8,_xlfn.IFS(BY96&lt;55,1,BY96&lt;60,2,BY96&lt;65,3,BY96&lt;70,4,TRUE,5),MATCH(YEAR($F$15),Appendix!$G$3:$L$3,0))</f>
        <v>0</v>
      </c>
      <c r="CB96" s="92">
        <f t="shared" si="65"/>
        <v>0</v>
      </c>
      <c r="CC96" s="99"/>
    </row>
    <row r="97" spans="1:81" x14ac:dyDescent="0.2">
      <c r="A97" s="64" t="s">
        <v>147</v>
      </c>
      <c r="B97" s="65"/>
      <c r="C97" s="65"/>
      <c r="D97" s="66"/>
      <c r="E97" s="66"/>
      <c r="F97" s="67"/>
      <c r="G97" s="67"/>
      <c r="H97" s="67"/>
      <c r="I97" s="67"/>
      <c r="J97" s="67"/>
      <c r="K97" s="67"/>
      <c r="L97" s="67"/>
      <c r="M97" s="67"/>
      <c r="N97" s="67"/>
      <c r="O97" s="67"/>
      <c r="P97" s="67"/>
      <c r="Q97" s="67"/>
      <c r="R97" s="67"/>
      <c r="S97" s="67"/>
      <c r="T97" s="57">
        <f t="shared" si="59"/>
        <v>0</v>
      </c>
      <c r="U97" s="57">
        <f t="shared" si="60"/>
        <v>0</v>
      </c>
      <c r="V97" s="58">
        <f t="shared" si="61"/>
        <v>0</v>
      </c>
      <c r="W97" s="58">
        <f t="shared" si="62"/>
        <v>0</v>
      </c>
      <c r="X97" s="58">
        <f t="shared" si="63"/>
        <v>0</v>
      </c>
      <c r="Y97" s="89">
        <f t="shared" si="46"/>
        <v>121</v>
      </c>
      <c r="Z97" s="90">
        <f>IF($F97&gt;'Wage Ceilings '!$C$7+SUMIF('Wage Ceilings '!$B$8:'Wage Ceilings '!$B$11,"&lt;="&amp;$F$15,'Wage Ceilings '!$D$8:'Wage Ceilings '!$D$11),'Wage Ceilings '!$C$7+SUMIF('Wage Ceilings '!$B$8:'Wage Ceilings '!$B$11,"&lt;="&amp;$F$15,'Wage Ceilings '!$D$8:'Wage Ceilings '!$D$11),$F97)</f>
        <v>0</v>
      </c>
      <c r="AA97" s="91" cm="1">
        <f t="array" ref="AA97">INDEX(Appendix!$G$4:$J$8,_xlfn.IFS(Y97&lt;55,1,Y97&lt;60,2,Y97&lt;65,3,Y97&lt;70,4,TRUE,5),MATCH(YEAR($F$15),Appendix!$G$3:$L$3,0))</f>
        <v>0</v>
      </c>
      <c r="AB97" s="92">
        <f t="shared" si="33"/>
        <v>0</v>
      </c>
      <c r="AC97" s="89">
        <f t="shared" si="47"/>
        <v>122</v>
      </c>
      <c r="AD97" s="90">
        <f>IF($G97&gt;'Wage Ceilings '!$C$7+SUMIF('Wage Ceilings '!$B$8:'Wage Ceilings '!$B$11,"&lt;="&amp;$G$15,'Wage Ceilings '!$D$8:'Wage Ceilings '!$D$11),'Wage Ceilings '!$C$7+SUMIF('Wage Ceilings '!$B$8:'Wage Ceilings '!$B$11,"&lt;="&amp;$G$15,'Wage Ceilings '!$D$8:'Wage Ceilings '!$D$11),$G97)</f>
        <v>0</v>
      </c>
      <c r="AE97" s="91" cm="1">
        <f t="array" ref="AE97">INDEX(Appendix!$G$4:$J$8,_xlfn.IFS(AC97&lt;55,1,AC97&lt;60,2,AC97&lt;65,3,AC97&lt;70,4,TRUE,5),MATCH(YEAR($F$15),Appendix!$G$3:$L$3,0))</f>
        <v>0</v>
      </c>
      <c r="AF97" s="92">
        <f t="shared" si="34"/>
        <v>0</v>
      </c>
      <c r="AG97" s="89">
        <f t="shared" si="48"/>
        <v>122</v>
      </c>
      <c r="AH97" s="90">
        <f>IF($H97&gt;'Wage Ceilings '!$C$7+SUMIF('Wage Ceilings '!$B$8:'Wage Ceilings '!$B$11,"&lt;="&amp;$H$15,'Wage Ceilings '!$D$8:'Wage Ceilings '!$D$11),'Wage Ceilings '!$C$7+SUMIF('Wage Ceilings '!$B$8:'Wage Ceilings '!$B$11,"&lt;="&amp;$H$15,'Wage Ceilings '!$D$8:'Wage Ceilings '!$D$11),$H97)</f>
        <v>0</v>
      </c>
      <c r="AI97" s="91" cm="1">
        <f t="array" ref="AI97">INDEX(Appendix!$G$4:$J$8,_xlfn.IFS(AG97&lt;55,1,AG97&lt;60,2,AG97&lt;65,3,AG97&lt;70,4,TRUE,5),MATCH(YEAR($F$15),Appendix!$G$3:$L$3,0))</f>
        <v>0</v>
      </c>
      <c r="AJ97" s="92">
        <f t="shared" si="35"/>
        <v>0</v>
      </c>
      <c r="AK97" s="89">
        <f t="shared" si="49"/>
        <v>122</v>
      </c>
      <c r="AL97" s="90">
        <f>IF($I97&gt;'Wage Ceilings '!$C$7+SUMIF('Wage Ceilings '!$B$8:'Wage Ceilings '!$B$11,"&lt;="&amp;$I$15,'Wage Ceilings '!$D$8:'Wage Ceilings '!$D$11),'Wage Ceilings '!$C$7+SUMIF('Wage Ceilings '!$B$8:'Wage Ceilings '!$B$11,"&lt;="&amp;$I$15,'Wage Ceilings '!$D$8:'Wage Ceilings '!$D$11),$I97)</f>
        <v>0</v>
      </c>
      <c r="AM97" s="91" cm="1">
        <f t="array" ref="AM97">INDEX(Appendix!$G$4:$J$8,_xlfn.IFS(AK97&lt;55,1,AK97&lt;60,2,AK97&lt;65,3,AK97&lt;70,4,TRUE,5),MATCH(YEAR($F$15),Appendix!$G$3:$L$3,0))</f>
        <v>0</v>
      </c>
      <c r="AN97" s="92">
        <f t="shared" si="36"/>
        <v>0</v>
      </c>
      <c r="AO97" s="89">
        <f t="shared" si="50"/>
        <v>122</v>
      </c>
      <c r="AP97" s="90">
        <f>IF($J97&gt;'Wage Ceilings '!$C$7+SUMIF('Wage Ceilings '!$B$8:'Wage Ceilings '!$B$11,"&lt;="&amp;$J$15,'Wage Ceilings '!$D$8:'Wage Ceilings '!$D$11),'Wage Ceilings '!$C$7+SUMIF('Wage Ceilings '!$B$8:'Wage Ceilings '!$B$11,"&lt;="&amp;$J$15,'Wage Ceilings '!$D$8:'Wage Ceilings '!$D$11),$J97)</f>
        <v>0</v>
      </c>
      <c r="AQ97" s="91" cm="1">
        <f t="array" ref="AQ97">INDEX(Appendix!$G$4:$J$8,_xlfn.IFS(AO97&lt;55,1,AO97&lt;60,2,AO97&lt;65,3,AO97&lt;70,4,TRUE,5),MATCH(YEAR($F$15),Appendix!$G$3:$L$3,0))</f>
        <v>0</v>
      </c>
      <c r="AR97" s="92">
        <f t="shared" si="37"/>
        <v>0</v>
      </c>
      <c r="AS97" s="89">
        <f t="shared" si="64"/>
        <v>122</v>
      </c>
      <c r="AT97" s="90">
        <f>IF($K97&gt;'Wage Ceilings '!$C$7+SUMIF('Wage Ceilings '!$B$8:'Wage Ceilings '!$B$11,"&lt;="&amp;$K$15,'Wage Ceilings '!$D$8:'Wage Ceilings '!$D$11),'Wage Ceilings '!$C$7+SUMIF('Wage Ceilings '!$B$8:'Wage Ceilings '!$B$11,"&lt;="&amp;$K$15,'Wage Ceilings '!$D$8:'Wage Ceilings '!$D$11),$K97)</f>
        <v>0</v>
      </c>
      <c r="AU97" s="91" cm="1">
        <f t="array" ref="AU97">INDEX(Appendix!$G$4:$J$8,_xlfn.IFS(AS97&lt;55,1,AS97&lt;60,2,AS97&lt;65,3,AS97&lt;70,4,TRUE,5),MATCH(YEAR($F$15),Appendix!$G$3:$L$3,0))</f>
        <v>0</v>
      </c>
      <c r="AV97" s="92">
        <f t="shared" si="38"/>
        <v>0</v>
      </c>
      <c r="AW97" s="89" t="str">
        <f t="shared" si="51"/>
        <v>NA</v>
      </c>
      <c r="AX97" s="92">
        <f>IF(L97&gt;=('Wage Ceilings '!$C$3-SUM(Z97,AD97,AH97,AL97,AP97,AT97,BB97,BF97,BJ97,BN97,BR97,BV97)),('Wage Ceilings '!$C$3-SUM(Z97,AD97,AH97,AL97,AP97,AT97,BB97,BF97,BJ97,BN97,BR97,BV97)),L97)</f>
        <v>0</v>
      </c>
      <c r="AY97" s="91" cm="1">
        <f t="array" ref="AY97">INDEX(Appendix!$G$4:$J$8,_xlfn.IFS(AW97&lt;55,1,AW97&lt;60,2,AW97&lt;65,3,AW97&lt;70,4,TRUE,5),MATCH(YEAR($F$15),Appendix!$G$3:$L$3,0))</f>
        <v>0</v>
      </c>
      <c r="AZ97" s="92">
        <f t="shared" si="39"/>
        <v>0</v>
      </c>
      <c r="BA97" s="89">
        <f t="shared" si="52"/>
        <v>122</v>
      </c>
      <c r="BB97" s="90">
        <f>IF($M97&gt;'Wage Ceilings '!$C$7+SUMIF('Wage Ceilings '!$B$8:'Wage Ceilings '!$B$11,"&lt;="&amp;$M$15,'Wage Ceilings '!$D$8:'Wage Ceilings '!$D$11),'Wage Ceilings '!$C$7+SUMIF('Wage Ceilings '!$B$8:'Wage Ceilings '!$B$11,"&lt;="&amp;$M$15,'Wage Ceilings '!$D$8:'Wage Ceilings '!$D$11),$M97)</f>
        <v>0</v>
      </c>
      <c r="BC97" s="91" cm="1">
        <f t="array" ref="BC97">INDEX(Appendix!$G$4:$J$8,_xlfn.IFS(BA97&lt;55,1,BA97&lt;60,2,BA97&lt;65,3,BA97&lt;70,4,TRUE,5),MATCH(YEAR($F$15),Appendix!$G$3:$L$3,0))</f>
        <v>0</v>
      </c>
      <c r="BD97" s="92">
        <f t="shared" si="40"/>
        <v>0</v>
      </c>
      <c r="BE97" s="89">
        <f t="shared" si="53"/>
        <v>122</v>
      </c>
      <c r="BF97" s="90">
        <f>IF($N97&gt;'Wage Ceilings '!$C$7+SUMIF('Wage Ceilings '!$B$8:'Wage Ceilings '!$B$11,"&lt;="&amp;$N$15,'Wage Ceilings '!$D$8:'Wage Ceilings '!$D$11),'Wage Ceilings '!$C$7+SUMIF('Wage Ceilings '!$B$8:'Wage Ceilings '!$B$11,"&lt;="&amp;$N$15,'Wage Ceilings '!$D$8:'Wage Ceilings '!$D$11),$N97)</f>
        <v>0</v>
      </c>
      <c r="BG97" s="91" cm="1">
        <f t="array" ref="BG97">INDEX(Appendix!$G$4:$J$8,_xlfn.IFS(BE97&lt;55,1,BE97&lt;60,2,BE97&lt;65,3,BE97&lt;70,4,TRUE,5),MATCH(YEAR($F$15),Appendix!$G$3:$L$3,0))</f>
        <v>0</v>
      </c>
      <c r="BH97" s="92">
        <f t="shared" si="41"/>
        <v>0</v>
      </c>
      <c r="BI97" s="89">
        <f t="shared" si="54"/>
        <v>122</v>
      </c>
      <c r="BJ97" s="90">
        <f>IF($O97&gt;'Wage Ceilings '!$C$7+SUMIF('Wage Ceilings '!$B$8:'Wage Ceilings '!$B$11,"&lt;="&amp;$O$15,'Wage Ceilings '!$D$8:'Wage Ceilings '!$D$11),'Wage Ceilings '!$C$7+SUMIF('Wage Ceilings '!$B$8:'Wage Ceilings '!$B$11,"&lt;="&amp;$O$15,'Wage Ceilings '!$D$8:'Wage Ceilings '!$D$11),$O97)</f>
        <v>0</v>
      </c>
      <c r="BK97" s="91" cm="1">
        <f t="array" ref="BK97">INDEX(Appendix!$G$4:$J$8,_xlfn.IFS(BI97&lt;55,1,BI97&lt;60,2,BI97&lt;65,3,BI97&lt;70,4,TRUE,5),MATCH(YEAR($F$15),Appendix!$G$3:$L$3,0))</f>
        <v>0</v>
      </c>
      <c r="BL97" s="92">
        <f t="shared" si="42"/>
        <v>0</v>
      </c>
      <c r="BM97" s="89">
        <f t="shared" si="55"/>
        <v>122</v>
      </c>
      <c r="BN97" s="90">
        <f>IF($P97&gt;'Wage Ceilings '!$C$7+SUMIF('Wage Ceilings '!$B$8:'Wage Ceilings '!$B$11,"&lt;="&amp;$P$15,'Wage Ceilings '!$D$8:'Wage Ceilings '!$D$11),'Wage Ceilings '!$C$7+SUMIF('Wage Ceilings '!$B$8:'Wage Ceilings '!$B$11,"&lt;="&amp;$P$15,'Wage Ceilings '!$D$8:'Wage Ceilings '!$D$11),$P97)</f>
        <v>0</v>
      </c>
      <c r="BO97" s="91" cm="1">
        <f t="array" ref="BO97">INDEX(Appendix!$G$4:$J$8,_xlfn.IFS(BM97&lt;55,1,BM97&lt;60,2,BM97&lt;65,3,BM97&lt;70,4,TRUE,5),MATCH(YEAR($F$15),Appendix!$G$3:$L$3,0))</f>
        <v>0</v>
      </c>
      <c r="BP97" s="92">
        <f t="shared" si="43"/>
        <v>0</v>
      </c>
      <c r="BQ97" s="89">
        <f t="shared" si="56"/>
        <v>122</v>
      </c>
      <c r="BR97" s="90">
        <f>IF($Q97&gt;'Wage Ceilings '!$C$7+SUMIF('Wage Ceilings '!$B$8:'Wage Ceilings '!$B$11,"&lt;="&amp;$Q$15,'Wage Ceilings '!$D$8:'Wage Ceilings '!$D$11),'Wage Ceilings '!$C$7+SUMIF('Wage Ceilings '!$B$8:'Wage Ceilings '!$B$11,"&lt;="&amp;$Q$15,'Wage Ceilings '!$D$8:'Wage Ceilings '!$D$11),$Q97)</f>
        <v>0</v>
      </c>
      <c r="BS97" s="91" cm="1">
        <f t="array" ref="BS97">INDEX(Appendix!$G$4:$J$8,_xlfn.IFS(BQ97&lt;55,1,BQ97&lt;60,2,BQ97&lt;65,3,BQ97&lt;70,4,TRUE,5),MATCH(YEAR($F$15),Appendix!$G$3:$L$3,0))</f>
        <v>0</v>
      </c>
      <c r="BT97" s="92">
        <f t="shared" si="44"/>
        <v>0</v>
      </c>
      <c r="BU97" s="89">
        <f t="shared" si="57"/>
        <v>122</v>
      </c>
      <c r="BV97" s="90">
        <f>IF($R97&gt;'Wage Ceilings '!$C$7+SUMIF('Wage Ceilings '!$B$8:'Wage Ceilings '!$B$11,"&lt;="&amp;$R$15,'Wage Ceilings '!$D$8:'Wage Ceilings '!$D$11),'Wage Ceilings '!$C$7+SUMIF('Wage Ceilings '!$B$8:'Wage Ceilings '!$B$11,"&lt;="&amp;$R$15,'Wage Ceilings '!$D$8:'Wage Ceilings '!$D$11),$R97)</f>
        <v>0</v>
      </c>
      <c r="BW97" s="91" cm="1">
        <f t="array" ref="BW97">INDEX(Appendix!$G$4:$J$8,_xlfn.IFS(BU97&lt;55,1,BU97&lt;60,2,BU97&lt;65,3,BU97&lt;70,4,TRUE,5),MATCH(YEAR($F$15),Appendix!$G$3:$L$3,0))</f>
        <v>0</v>
      </c>
      <c r="BX97" s="92">
        <f t="shared" si="45"/>
        <v>0</v>
      </c>
      <c r="BY97" s="89" t="str">
        <f t="shared" si="58"/>
        <v>NA</v>
      </c>
      <c r="BZ97" s="92">
        <f>IF(S97&gt;=('Wage Ceilings '!$C$3-SUM(Z97,AD97,AH97,AL97,AP97,AX97,AT97,BB97,BF97,BJ97,BN97,BR97,BV97)),('Wage Ceilings '!$C$3-SUM(Z97,AD97,AH97,AL97,AP97,AX97,AT97,BB97,BF97,BJ97,BN97,BR97,BV97)),S97)</f>
        <v>0</v>
      </c>
      <c r="CA97" s="91" cm="1">
        <f t="array" ref="CA97">INDEX(Appendix!$G$4:$J$8,_xlfn.IFS(BY97&lt;55,1,BY97&lt;60,2,BY97&lt;65,3,BY97&lt;70,4,TRUE,5),MATCH(YEAR($F$15),Appendix!$G$3:$L$3,0))</f>
        <v>0</v>
      </c>
      <c r="CB97" s="92">
        <f t="shared" si="65"/>
        <v>0</v>
      </c>
      <c r="CC97" s="99"/>
    </row>
    <row r="98" spans="1:81" x14ac:dyDescent="0.2">
      <c r="A98" s="64" t="s">
        <v>148</v>
      </c>
      <c r="B98" s="65"/>
      <c r="C98" s="65"/>
      <c r="D98" s="66"/>
      <c r="E98" s="66"/>
      <c r="F98" s="67"/>
      <c r="G98" s="67"/>
      <c r="H98" s="67"/>
      <c r="I98" s="67"/>
      <c r="J98" s="67"/>
      <c r="K98" s="67"/>
      <c r="L98" s="67"/>
      <c r="M98" s="67"/>
      <c r="N98" s="67"/>
      <c r="O98" s="67"/>
      <c r="P98" s="67"/>
      <c r="Q98" s="67"/>
      <c r="R98" s="67"/>
      <c r="S98" s="67"/>
      <c r="T98" s="57">
        <f t="shared" si="59"/>
        <v>0</v>
      </c>
      <c r="U98" s="57">
        <f t="shared" si="60"/>
        <v>0</v>
      </c>
      <c r="V98" s="58">
        <f t="shared" si="61"/>
        <v>0</v>
      </c>
      <c r="W98" s="58">
        <f t="shared" si="62"/>
        <v>0</v>
      </c>
      <c r="X98" s="58">
        <f t="shared" si="63"/>
        <v>0</v>
      </c>
      <c r="Y98" s="89">
        <f t="shared" si="46"/>
        <v>121</v>
      </c>
      <c r="Z98" s="90">
        <f>IF($F98&gt;'Wage Ceilings '!$C$7+SUMIF('Wage Ceilings '!$B$8:'Wage Ceilings '!$B$11,"&lt;="&amp;$F$15,'Wage Ceilings '!$D$8:'Wage Ceilings '!$D$11),'Wage Ceilings '!$C$7+SUMIF('Wage Ceilings '!$B$8:'Wage Ceilings '!$B$11,"&lt;="&amp;$F$15,'Wage Ceilings '!$D$8:'Wage Ceilings '!$D$11),$F98)</f>
        <v>0</v>
      </c>
      <c r="AA98" s="91" cm="1">
        <f t="array" ref="AA98">INDEX(Appendix!$G$4:$J$8,_xlfn.IFS(Y98&lt;55,1,Y98&lt;60,2,Y98&lt;65,3,Y98&lt;70,4,TRUE,5),MATCH(YEAR($F$15),Appendix!$G$3:$L$3,0))</f>
        <v>0</v>
      </c>
      <c r="AB98" s="92">
        <f t="shared" si="33"/>
        <v>0</v>
      </c>
      <c r="AC98" s="89">
        <f t="shared" si="47"/>
        <v>122</v>
      </c>
      <c r="AD98" s="90">
        <f>IF($G98&gt;'Wage Ceilings '!$C$7+SUMIF('Wage Ceilings '!$B$8:'Wage Ceilings '!$B$11,"&lt;="&amp;$G$15,'Wage Ceilings '!$D$8:'Wage Ceilings '!$D$11),'Wage Ceilings '!$C$7+SUMIF('Wage Ceilings '!$B$8:'Wage Ceilings '!$B$11,"&lt;="&amp;$G$15,'Wage Ceilings '!$D$8:'Wage Ceilings '!$D$11),$G98)</f>
        <v>0</v>
      </c>
      <c r="AE98" s="91" cm="1">
        <f t="array" ref="AE98">INDEX(Appendix!$G$4:$J$8,_xlfn.IFS(AC98&lt;55,1,AC98&lt;60,2,AC98&lt;65,3,AC98&lt;70,4,TRUE,5),MATCH(YEAR($F$15),Appendix!$G$3:$L$3,0))</f>
        <v>0</v>
      </c>
      <c r="AF98" s="92">
        <f t="shared" si="34"/>
        <v>0</v>
      </c>
      <c r="AG98" s="89">
        <f t="shared" si="48"/>
        <v>122</v>
      </c>
      <c r="AH98" s="90">
        <f>IF($H98&gt;'Wage Ceilings '!$C$7+SUMIF('Wage Ceilings '!$B$8:'Wage Ceilings '!$B$11,"&lt;="&amp;$H$15,'Wage Ceilings '!$D$8:'Wage Ceilings '!$D$11),'Wage Ceilings '!$C$7+SUMIF('Wage Ceilings '!$B$8:'Wage Ceilings '!$B$11,"&lt;="&amp;$H$15,'Wage Ceilings '!$D$8:'Wage Ceilings '!$D$11),$H98)</f>
        <v>0</v>
      </c>
      <c r="AI98" s="91" cm="1">
        <f t="array" ref="AI98">INDEX(Appendix!$G$4:$J$8,_xlfn.IFS(AG98&lt;55,1,AG98&lt;60,2,AG98&lt;65,3,AG98&lt;70,4,TRUE,5),MATCH(YEAR($F$15),Appendix!$G$3:$L$3,0))</f>
        <v>0</v>
      </c>
      <c r="AJ98" s="92">
        <f t="shared" si="35"/>
        <v>0</v>
      </c>
      <c r="AK98" s="89">
        <f t="shared" si="49"/>
        <v>122</v>
      </c>
      <c r="AL98" s="90">
        <f>IF($I98&gt;'Wage Ceilings '!$C$7+SUMIF('Wage Ceilings '!$B$8:'Wage Ceilings '!$B$11,"&lt;="&amp;$I$15,'Wage Ceilings '!$D$8:'Wage Ceilings '!$D$11),'Wage Ceilings '!$C$7+SUMIF('Wage Ceilings '!$B$8:'Wage Ceilings '!$B$11,"&lt;="&amp;$I$15,'Wage Ceilings '!$D$8:'Wage Ceilings '!$D$11),$I98)</f>
        <v>0</v>
      </c>
      <c r="AM98" s="91" cm="1">
        <f t="array" ref="AM98">INDEX(Appendix!$G$4:$J$8,_xlfn.IFS(AK98&lt;55,1,AK98&lt;60,2,AK98&lt;65,3,AK98&lt;70,4,TRUE,5),MATCH(YEAR($F$15),Appendix!$G$3:$L$3,0))</f>
        <v>0</v>
      </c>
      <c r="AN98" s="92">
        <f t="shared" si="36"/>
        <v>0</v>
      </c>
      <c r="AO98" s="89">
        <f t="shared" si="50"/>
        <v>122</v>
      </c>
      <c r="AP98" s="90">
        <f>IF($J98&gt;'Wage Ceilings '!$C$7+SUMIF('Wage Ceilings '!$B$8:'Wage Ceilings '!$B$11,"&lt;="&amp;$J$15,'Wage Ceilings '!$D$8:'Wage Ceilings '!$D$11),'Wage Ceilings '!$C$7+SUMIF('Wage Ceilings '!$B$8:'Wage Ceilings '!$B$11,"&lt;="&amp;$J$15,'Wage Ceilings '!$D$8:'Wage Ceilings '!$D$11),$J98)</f>
        <v>0</v>
      </c>
      <c r="AQ98" s="91" cm="1">
        <f t="array" ref="AQ98">INDEX(Appendix!$G$4:$J$8,_xlfn.IFS(AO98&lt;55,1,AO98&lt;60,2,AO98&lt;65,3,AO98&lt;70,4,TRUE,5),MATCH(YEAR($F$15),Appendix!$G$3:$L$3,0))</f>
        <v>0</v>
      </c>
      <c r="AR98" s="92">
        <f t="shared" si="37"/>
        <v>0</v>
      </c>
      <c r="AS98" s="89">
        <f t="shared" si="64"/>
        <v>122</v>
      </c>
      <c r="AT98" s="90">
        <f>IF($K98&gt;'Wage Ceilings '!$C$7+SUMIF('Wage Ceilings '!$B$8:'Wage Ceilings '!$B$11,"&lt;="&amp;$K$15,'Wage Ceilings '!$D$8:'Wage Ceilings '!$D$11),'Wage Ceilings '!$C$7+SUMIF('Wage Ceilings '!$B$8:'Wage Ceilings '!$B$11,"&lt;="&amp;$K$15,'Wage Ceilings '!$D$8:'Wage Ceilings '!$D$11),$K98)</f>
        <v>0</v>
      </c>
      <c r="AU98" s="91" cm="1">
        <f t="array" ref="AU98">INDEX(Appendix!$G$4:$J$8,_xlfn.IFS(AS98&lt;55,1,AS98&lt;60,2,AS98&lt;65,3,AS98&lt;70,4,TRUE,5),MATCH(YEAR($F$15),Appendix!$G$3:$L$3,0))</f>
        <v>0</v>
      </c>
      <c r="AV98" s="92">
        <f t="shared" si="38"/>
        <v>0</v>
      </c>
      <c r="AW98" s="89" t="str">
        <f t="shared" si="51"/>
        <v>NA</v>
      </c>
      <c r="AX98" s="92">
        <f>IF(L98&gt;=('Wage Ceilings '!$C$3-SUM(Z98,AD98,AH98,AL98,AP98,AT98,BB98,BF98,BJ98,BN98,BR98,BV98)),('Wage Ceilings '!$C$3-SUM(Z98,AD98,AH98,AL98,AP98,AT98,BB98,BF98,BJ98,BN98,BR98,BV98)),L98)</f>
        <v>0</v>
      </c>
      <c r="AY98" s="91" cm="1">
        <f t="array" ref="AY98">INDEX(Appendix!$G$4:$J$8,_xlfn.IFS(AW98&lt;55,1,AW98&lt;60,2,AW98&lt;65,3,AW98&lt;70,4,TRUE,5),MATCH(YEAR($F$15),Appendix!$G$3:$L$3,0))</f>
        <v>0</v>
      </c>
      <c r="AZ98" s="92">
        <f t="shared" si="39"/>
        <v>0</v>
      </c>
      <c r="BA98" s="89">
        <f t="shared" si="52"/>
        <v>122</v>
      </c>
      <c r="BB98" s="90">
        <f>IF($M98&gt;'Wage Ceilings '!$C$7+SUMIF('Wage Ceilings '!$B$8:'Wage Ceilings '!$B$11,"&lt;="&amp;$M$15,'Wage Ceilings '!$D$8:'Wage Ceilings '!$D$11),'Wage Ceilings '!$C$7+SUMIF('Wage Ceilings '!$B$8:'Wage Ceilings '!$B$11,"&lt;="&amp;$M$15,'Wage Ceilings '!$D$8:'Wage Ceilings '!$D$11),$M98)</f>
        <v>0</v>
      </c>
      <c r="BC98" s="91" cm="1">
        <f t="array" ref="BC98">INDEX(Appendix!$G$4:$J$8,_xlfn.IFS(BA98&lt;55,1,BA98&lt;60,2,BA98&lt;65,3,BA98&lt;70,4,TRUE,5),MATCH(YEAR($F$15),Appendix!$G$3:$L$3,0))</f>
        <v>0</v>
      </c>
      <c r="BD98" s="92">
        <f t="shared" si="40"/>
        <v>0</v>
      </c>
      <c r="BE98" s="89">
        <f t="shared" si="53"/>
        <v>122</v>
      </c>
      <c r="BF98" s="90">
        <f>IF($N98&gt;'Wage Ceilings '!$C$7+SUMIF('Wage Ceilings '!$B$8:'Wage Ceilings '!$B$11,"&lt;="&amp;$N$15,'Wage Ceilings '!$D$8:'Wage Ceilings '!$D$11),'Wage Ceilings '!$C$7+SUMIF('Wage Ceilings '!$B$8:'Wage Ceilings '!$B$11,"&lt;="&amp;$N$15,'Wage Ceilings '!$D$8:'Wage Ceilings '!$D$11),$N98)</f>
        <v>0</v>
      </c>
      <c r="BG98" s="91" cm="1">
        <f t="array" ref="BG98">INDEX(Appendix!$G$4:$J$8,_xlfn.IFS(BE98&lt;55,1,BE98&lt;60,2,BE98&lt;65,3,BE98&lt;70,4,TRUE,5),MATCH(YEAR($F$15),Appendix!$G$3:$L$3,0))</f>
        <v>0</v>
      </c>
      <c r="BH98" s="92">
        <f t="shared" si="41"/>
        <v>0</v>
      </c>
      <c r="BI98" s="89">
        <f t="shared" si="54"/>
        <v>122</v>
      </c>
      <c r="BJ98" s="90">
        <f>IF($O98&gt;'Wage Ceilings '!$C$7+SUMIF('Wage Ceilings '!$B$8:'Wage Ceilings '!$B$11,"&lt;="&amp;$O$15,'Wage Ceilings '!$D$8:'Wage Ceilings '!$D$11),'Wage Ceilings '!$C$7+SUMIF('Wage Ceilings '!$B$8:'Wage Ceilings '!$B$11,"&lt;="&amp;$O$15,'Wage Ceilings '!$D$8:'Wage Ceilings '!$D$11),$O98)</f>
        <v>0</v>
      </c>
      <c r="BK98" s="91" cm="1">
        <f t="array" ref="BK98">INDEX(Appendix!$G$4:$J$8,_xlfn.IFS(BI98&lt;55,1,BI98&lt;60,2,BI98&lt;65,3,BI98&lt;70,4,TRUE,5),MATCH(YEAR($F$15),Appendix!$G$3:$L$3,0))</f>
        <v>0</v>
      </c>
      <c r="BL98" s="92">
        <f t="shared" si="42"/>
        <v>0</v>
      </c>
      <c r="BM98" s="89">
        <f t="shared" si="55"/>
        <v>122</v>
      </c>
      <c r="BN98" s="90">
        <f>IF($P98&gt;'Wage Ceilings '!$C$7+SUMIF('Wage Ceilings '!$B$8:'Wage Ceilings '!$B$11,"&lt;="&amp;$P$15,'Wage Ceilings '!$D$8:'Wage Ceilings '!$D$11),'Wage Ceilings '!$C$7+SUMIF('Wage Ceilings '!$B$8:'Wage Ceilings '!$B$11,"&lt;="&amp;$P$15,'Wage Ceilings '!$D$8:'Wage Ceilings '!$D$11),$P98)</f>
        <v>0</v>
      </c>
      <c r="BO98" s="91" cm="1">
        <f t="array" ref="BO98">INDEX(Appendix!$G$4:$J$8,_xlfn.IFS(BM98&lt;55,1,BM98&lt;60,2,BM98&lt;65,3,BM98&lt;70,4,TRUE,5),MATCH(YEAR($F$15),Appendix!$G$3:$L$3,0))</f>
        <v>0</v>
      </c>
      <c r="BP98" s="92">
        <f t="shared" si="43"/>
        <v>0</v>
      </c>
      <c r="BQ98" s="89">
        <f t="shared" si="56"/>
        <v>122</v>
      </c>
      <c r="BR98" s="90">
        <f>IF($Q98&gt;'Wage Ceilings '!$C$7+SUMIF('Wage Ceilings '!$B$8:'Wage Ceilings '!$B$11,"&lt;="&amp;$Q$15,'Wage Ceilings '!$D$8:'Wage Ceilings '!$D$11),'Wage Ceilings '!$C$7+SUMIF('Wage Ceilings '!$B$8:'Wage Ceilings '!$B$11,"&lt;="&amp;$Q$15,'Wage Ceilings '!$D$8:'Wage Ceilings '!$D$11),$Q98)</f>
        <v>0</v>
      </c>
      <c r="BS98" s="91" cm="1">
        <f t="array" ref="BS98">INDEX(Appendix!$G$4:$J$8,_xlfn.IFS(BQ98&lt;55,1,BQ98&lt;60,2,BQ98&lt;65,3,BQ98&lt;70,4,TRUE,5),MATCH(YEAR($F$15),Appendix!$G$3:$L$3,0))</f>
        <v>0</v>
      </c>
      <c r="BT98" s="92">
        <f t="shared" si="44"/>
        <v>0</v>
      </c>
      <c r="BU98" s="89">
        <f t="shared" si="57"/>
        <v>122</v>
      </c>
      <c r="BV98" s="90">
        <f>IF($R98&gt;'Wage Ceilings '!$C$7+SUMIF('Wage Ceilings '!$B$8:'Wage Ceilings '!$B$11,"&lt;="&amp;$R$15,'Wage Ceilings '!$D$8:'Wage Ceilings '!$D$11),'Wage Ceilings '!$C$7+SUMIF('Wage Ceilings '!$B$8:'Wage Ceilings '!$B$11,"&lt;="&amp;$R$15,'Wage Ceilings '!$D$8:'Wage Ceilings '!$D$11),$R98)</f>
        <v>0</v>
      </c>
      <c r="BW98" s="91" cm="1">
        <f t="array" ref="BW98">INDEX(Appendix!$G$4:$J$8,_xlfn.IFS(BU98&lt;55,1,BU98&lt;60,2,BU98&lt;65,3,BU98&lt;70,4,TRUE,5),MATCH(YEAR($F$15),Appendix!$G$3:$L$3,0))</f>
        <v>0</v>
      </c>
      <c r="BX98" s="92">
        <f t="shared" si="45"/>
        <v>0</v>
      </c>
      <c r="BY98" s="89" t="str">
        <f t="shared" si="58"/>
        <v>NA</v>
      </c>
      <c r="BZ98" s="92">
        <f>IF(S98&gt;=('Wage Ceilings '!$C$3-SUM(Z98,AD98,AH98,AL98,AP98,AX98,AT98,BB98,BF98,BJ98,BN98,BR98,BV98)),('Wage Ceilings '!$C$3-SUM(Z98,AD98,AH98,AL98,AP98,AX98,AT98,BB98,BF98,BJ98,BN98,BR98,BV98)),S98)</f>
        <v>0</v>
      </c>
      <c r="CA98" s="91" cm="1">
        <f t="array" ref="CA98">INDEX(Appendix!$G$4:$J$8,_xlfn.IFS(BY98&lt;55,1,BY98&lt;60,2,BY98&lt;65,3,BY98&lt;70,4,TRUE,5),MATCH(YEAR($F$15),Appendix!$G$3:$L$3,0))</f>
        <v>0</v>
      </c>
      <c r="CB98" s="92">
        <f t="shared" si="65"/>
        <v>0</v>
      </c>
      <c r="CC98" s="99"/>
    </row>
    <row r="99" spans="1:81" x14ac:dyDescent="0.2">
      <c r="A99" s="64" t="s">
        <v>149</v>
      </c>
      <c r="B99" s="65"/>
      <c r="C99" s="65"/>
      <c r="D99" s="66"/>
      <c r="E99" s="66"/>
      <c r="F99" s="67"/>
      <c r="G99" s="67"/>
      <c r="H99" s="67"/>
      <c r="I99" s="67"/>
      <c r="J99" s="67"/>
      <c r="K99" s="67"/>
      <c r="L99" s="67"/>
      <c r="M99" s="67"/>
      <c r="N99" s="67"/>
      <c r="O99" s="67"/>
      <c r="P99" s="67"/>
      <c r="Q99" s="67"/>
      <c r="R99" s="67"/>
      <c r="S99" s="67"/>
      <c r="T99" s="57">
        <f t="shared" si="59"/>
        <v>0</v>
      </c>
      <c r="U99" s="57">
        <f t="shared" si="60"/>
        <v>0</v>
      </c>
      <c r="V99" s="58">
        <f t="shared" si="61"/>
        <v>0</v>
      </c>
      <c r="W99" s="58">
        <f t="shared" si="62"/>
        <v>0</v>
      </c>
      <c r="X99" s="58">
        <f t="shared" si="63"/>
        <v>0</v>
      </c>
      <c r="Y99" s="89">
        <f t="shared" si="46"/>
        <v>121</v>
      </c>
      <c r="Z99" s="90">
        <f>IF($F99&gt;'Wage Ceilings '!$C$7+SUMIF('Wage Ceilings '!$B$8:'Wage Ceilings '!$B$11,"&lt;="&amp;$F$15,'Wage Ceilings '!$D$8:'Wage Ceilings '!$D$11),'Wage Ceilings '!$C$7+SUMIF('Wage Ceilings '!$B$8:'Wage Ceilings '!$B$11,"&lt;="&amp;$F$15,'Wage Ceilings '!$D$8:'Wage Ceilings '!$D$11),$F99)</f>
        <v>0</v>
      </c>
      <c r="AA99" s="91" cm="1">
        <f t="array" ref="AA99">INDEX(Appendix!$G$4:$J$8,_xlfn.IFS(Y99&lt;55,1,Y99&lt;60,2,Y99&lt;65,3,Y99&lt;70,4,TRUE,5),MATCH(YEAR($F$15),Appendix!$G$3:$L$3,0))</f>
        <v>0</v>
      </c>
      <c r="AB99" s="92">
        <f t="shared" si="33"/>
        <v>0</v>
      </c>
      <c r="AC99" s="89">
        <f t="shared" si="47"/>
        <v>122</v>
      </c>
      <c r="AD99" s="90">
        <f>IF($G99&gt;'Wage Ceilings '!$C$7+SUMIF('Wage Ceilings '!$B$8:'Wage Ceilings '!$B$11,"&lt;="&amp;$G$15,'Wage Ceilings '!$D$8:'Wage Ceilings '!$D$11),'Wage Ceilings '!$C$7+SUMIF('Wage Ceilings '!$B$8:'Wage Ceilings '!$B$11,"&lt;="&amp;$G$15,'Wage Ceilings '!$D$8:'Wage Ceilings '!$D$11),$G99)</f>
        <v>0</v>
      </c>
      <c r="AE99" s="91" cm="1">
        <f t="array" ref="AE99">INDEX(Appendix!$G$4:$J$8,_xlfn.IFS(AC99&lt;55,1,AC99&lt;60,2,AC99&lt;65,3,AC99&lt;70,4,TRUE,5),MATCH(YEAR($F$15),Appendix!$G$3:$L$3,0))</f>
        <v>0</v>
      </c>
      <c r="AF99" s="92">
        <f t="shared" si="34"/>
        <v>0</v>
      </c>
      <c r="AG99" s="89">
        <f t="shared" si="48"/>
        <v>122</v>
      </c>
      <c r="AH99" s="90">
        <f>IF($H99&gt;'Wage Ceilings '!$C$7+SUMIF('Wage Ceilings '!$B$8:'Wage Ceilings '!$B$11,"&lt;="&amp;$H$15,'Wage Ceilings '!$D$8:'Wage Ceilings '!$D$11),'Wage Ceilings '!$C$7+SUMIF('Wage Ceilings '!$B$8:'Wage Ceilings '!$B$11,"&lt;="&amp;$H$15,'Wage Ceilings '!$D$8:'Wage Ceilings '!$D$11),$H99)</f>
        <v>0</v>
      </c>
      <c r="AI99" s="91" cm="1">
        <f t="array" ref="AI99">INDEX(Appendix!$G$4:$J$8,_xlfn.IFS(AG99&lt;55,1,AG99&lt;60,2,AG99&lt;65,3,AG99&lt;70,4,TRUE,5),MATCH(YEAR($F$15),Appendix!$G$3:$L$3,0))</f>
        <v>0</v>
      </c>
      <c r="AJ99" s="92">
        <f t="shared" si="35"/>
        <v>0</v>
      </c>
      <c r="AK99" s="89">
        <f t="shared" si="49"/>
        <v>122</v>
      </c>
      <c r="AL99" s="90">
        <f>IF($I99&gt;'Wage Ceilings '!$C$7+SUMIF('Wage Ceilings '!$B$8:'Wage Ceilings '!$B$11,"&lt;="&amp;$I$15,'Wage Ceilings '!$D$8:'Wage Ceilings '!$D$11),'Wage Ceilings '!$C$7+SUMIF('Wage Ceilings '!$B$8:'Wage Ceilings '!$B$11,"&lt;="&amp;$I$15,'Wage Ceilings '!$D$8:'Wage Ceilings '!$D$11),$I99)</f>
        <v>0</v>
      </c>
      <c r="AM99" s="91" cm="1">
        <f t="array" ref="AM99">INDEX(Appendix!$G$4:$J$8,_xlfn.IFS(AK99&lt;55,1,AK99&lt;60,2,AK99&lt;65,3,AK99&lt;70,4,TRUE,5),MATCH(YEAR($F$15),Appendix!$G$3:$L$3,0))</f>
        <v>0</v>
      </c>
      <c r="AN99" s="92">
        <f t="shared" si="36"/>
        <v>0</v>
      </c>
      <c r="AO99" s="89">
        <f t="shared" si="50"/>
        <v>122</v>
      </c>
      <c r="AP99" s="90">
        <f>IF($J99&gt;'Wage Ceilings '!$C$7+SUMIF('Wage Ceilings '!$B$8:'Wage Ceilings '!$B$11,"&lt;="&amp;$J$15,'Wage Ceilings '!$D$8:'Wage Ceilings '!$D$11),'Wage Ceilings '!$C$7+SUMIF('Wage Ceilings '!$B$8:'Wage Ceilings '!$B$11,"&lt;="&amp;$J$15,'Wage Ceilings '!$D$8:'Wage Ceilings '!$D$11),$J99)</f>
        <v>0</v>
      </c>
      <c r="AQ99" s="91" cm="1">
        <f t="array" ref="AQ99">INDEX(Appendix!$G$4:$J$8,_xlfn.IFS(AO99&lt;55,1,AO99&lt;60,2,AO99&lt;65,3,AO99&lt;70,4,TRUE,5),MATCH(YEAR($F$15),Appendix!$G$3:$L$3,0))</f>
        <v>0</v>
      </c>
      <c r="AR99" s="92">
        <f t="shared" si="37"/>
        <v>0</v>
      </c>
      <c r="AS99" s="89">
        <f t="shared" si="64"/>
        <v>122</v>
      </c>
      <c r="AT99" s="90">
        <f>IF($K99&gt;'Wage Ceilings '!$C$7+SUMIF('Wage Ceilings '!$B$8:'Wage Ceilings '!$B$11,"&lt;="&amp;$K$15,'Wage Ceilings '!$D$8:'Wage Ceilings '!$D$11),'Wage Ceilings '!$C$7+SUMIF('Wage Ceilings '!$B$8:'Wage Ceilings '!$B$11,"&lt;="&amp;$K$15,'Wage Ceilings '!$D$8:'Wage Ceilings '!$D$11),$K99)</f>
        <v>0</v>
      </c>
      <c r="AU99" s="91" cm="1">
        <f t="array" ref="AU99">INDEX(Appendix!$G$4:$J$8,_xlfn.IFS(AS99&lt;55,1,AS99&lt;60,2,AS99&lt;65,3,AS99&lt;70,4,TRUE,5),MATCH(YEAR($F$15),Appendix!$G$3:$L$3,0))</f>
        <v>0</v>
      </c>
      <c r="AV99" s="92">
        <f t="shared" si="38"/>
        <v>0</v>
      </c>
      <c r="AW99" s="89" t="str">
        <f t="shared" si="51"/>
        <v>NA</v>
      </c>
      <c r="AX99" s="92">
        <f>IF(L99&gt;=('Wage Ceilings '!$C$3-SUM(Z99,AD99,AH99,AL99,AP99,AT99,BB99,BF99,BJ99,BN99,BR99,BV99)),('Wage Ceilings '!$C$3-SUM(Z99,AD99,AH99,AL99,AP99,AT99,BB99,BF99,BJ99,BN99,BR99,BV99)),L99)</f>
        <v>0</v>
      </c>
      <c r="AY99" s="91" cm="1">
        <f t="array" ref="AY99">INDEX(Appendix!$G$4:$J$8,_xlfn.IFS(AW99&lt;55,1,AW99&lt;60,2,AW99&lt;65,3,AW99&lt;70,4,TRUE,5),MATCH(YEAR($F$15),Appendix!$G$3:$L$3,0))</f>
        <v>0</v>
      </c>
      <c r="AZ99" s="92">
        <f t="shared" si="39"/>
        <v>0</v>
      </c>
      <c r="BA99" s="89">
        <f t="shared" si="52"/>
        <v>122</v>
      </c>
      <c r="BB99" s="90">
        <f>IF($M99&gt;'Wage Ceilings '!$C$7+SUMIF('Wage Ceilings '!$B$8:'Wage Ceilings '!$B$11,"&lt;="&amp;$M$15,'Wage Ceilings '!$D$8:'Wage Ceilings '!$D$11),'Wage Ceilings '!$C$7+SUMIF('Wage Ceilings '!$B$8:'Wage Ceilings '!$B$11,"&lt;="&amp;$M$15,'Wage Ceilings '!$D$8:'Wage Ceilings '!$D$11),$M99)</f>
        <v>0</v>
      </c>
      <c r="BC99" s="91" cm="1">
        <f t="array" ref="BC99">INDEX(Appendix!$G$4:$J$8,_xlfn.IFS(BA99&lt;55,1,BA99&lt;60,2,BA99&lt;65,3,BA99&lt;70,4,TRUE,5),MATCH(YEAR($F$15),Appendix!$G$3:$L$3,0))</f>
        <v>0</v>
      </c>
      <c r="BD99" s="92">
        <f t="shared" si="40"/>
        <v>0</v>
      </c>
      <c r="BE99" s="89">
        <f t="shared" si="53"/>
        <v>122</v>
      </c>
      <c r="BF99" s="90">
        <f>IF($N99&gt;'Wage Ceilings '!$C$7+SUMIF('Wage Ceilings '!$B$8:'Wage Ceilings '!$B$11,"&lt;="&amp;$N$15,'Wage Ceilings '!$D$8:'Wage Ceilings '!$D$11),'Wage Ceilings '!$C$7+SUMIF('Wage Ceilings '!$B$8:'Wage Ceilings '!$B$11,"&lt;="&amp;$N$15,'Wage Ceilings '!$D$8:'Wage Ceilings '!$D$11),$N99)</f>
        <v>0</v>
      </c>
      <c r="BG99" s="91" cm="1">
        <f t="array" ref="BG99">INDEX(Appendix!$G$4:$J$8,_xlfn.IFS(BE99&lt;55,1,BE99&lt;60,2,BE99&lt;65,3,BE99&lt;70,4,TRUE,5),MATCH(YEAR($F$15),Appendix!$G$3:$L$3,0))</f>
        <v>0</v>
      </c>
      <c r="BH99" s="92">
        <f t="shared" si="41"/>
        <v>0</v>
      </c>
      <c r="BI99" s="89">
        <f t="shared" si="54"/>
        <v>122</v>
      </c>
      <c r="BJ99" s="90">
        <f>IF($O99&gt;'Wage Ceilings '!$C$7+SUMIF('Wage Ceilings '!$B$8:'Wage Ceilings '!$B$11,"&lt;="&amp;$O$15,'Wage Ceilings '!$D$8:'Wage Ceilings '!$D$11),'Wage Ceilings '!$C$7+SUMIF('Wage Ceilings '!$B$8:'Wage Ceilings '!$B$11,"&lt;="&amp;$O$15,'Wage Ceilings '!$D$8:'Wage Ceilings '!$D$11),$O99)</f>
        <v>0</v>
      </c>
      <c r="BK99" s="91" cm="1">
        <f t="array" ref="BK99">INDEX(Appendix!$G$4:$J$8,_xlfn.IFS(BI99&lt;55,1,BI99&lt;60,2,BI99&lt;65,3,BI99&lt;70,4,TRUE,5),MATCH(YEAR($F$15),Appendix!$G$3:$L$3,0))</f>
        <v>0</v>
      </c>
      <c r="BL99" s="92">
        <f t="shared" si="42"/>
        <v>0</v>
      </c>
      <c r="BM99" s="89">
        <f t="shared" si="55"/>
        <v>122</v>
      </c>
      <c r="BN99" s="90">
        <f>IF($P99&gt;'Wage Ceilings '!$C$7+SUMIF('Wage Ceilings '!$B$8:'Wage Ceilings '!$B$11,"&lt;="&amp;$P$15,'Wage Ceilings '!$D$8:'Wage Ceilings '!$D$11),'Wage Ceilings '!$C$7+SUMIF('Wage Ceilings '!$B$8:'Wage Ceilings '!$B$11,"&lt;="&amp;$P$15,'Wage Ceilings '!$D$8:'Wage Ceilings '!$D$11),$P99)</f>
        <v>0</v>
      </c>
      <c r="BO99" s="91" cm="1">
        <f t="array" ref="BO99">INDEX(Appendix!$G$4:$J$8,_xlfn.IFS(BM99&lt;55,1,BM99&lt;60,2,BM99&lt;65,3,BM99&lt;70,4,TRUE,5),MATCH(YEAR($F$15),Appendix!$G$3:$L$3,0))</f>
        <v>0</v>
      </c>
      <c r="BP99" s="92">
        <f t="shared" si="43"/>
        <v>0</v>
      </c>
      <c r="BQ99" s="89">
        <f t="shared" si="56"/>
        <v>122</v>
      </c>
      <c r="BR99" s="90">
        <f>IF($Q99&gt;'Wage Ceilings '!$C$7+SUMIF('Wage Ceilings '!$B$8:'Wage Ceilings '!$B$11,"&lt;="&amp;$Q$15,'Wage Ceilings '!$D$8:'Wage Ceilings '!$D$11),'Wage Ceilings '!$C$7+SUMIF('Wage Ceilings '!$B$8:'Wage Ceilings '!$B$11,"&lt;="&amp;$Q$15,'Wage Ceilings '!$D$8:'Wage Ceilings '!$D$11),$Q99)</f>
        <v>0</v>
      </c>
      <c r="BS99" s="91" cm="1">
        <f t="array" ref="BS99">INDEX(Appendix!$G$4:$J$8,_xlfn.IFS(BQ99&lt;55,1,BQ99&lt;60,2,BQ99&lt;65,3,BQ99&lt;70,4,TRUE,5),MATCH(YEAR($F$15),Appendix!$G$3:$L$3,0))</f>
        <v>0</v>
      </c>
      <c r="BT99" s="92">
        <f t="shared" si="44"/>
        <v>0</v>
      </c>
      <c r="BU99" s="89">
        <f t="shared" si="57"/>
        <v>122</v>
      </c>
      <c r="BV99" s="90">
        <f>IF($R99&gt;'Wage Ceilings '!$C$7+SUMIF('Wage Ceilings '!$B$8:'Wage Ceilings '!$B$11,"&lt;="&amp;$R$15,'Wage Ceilings '!$D$8:'Wage Ceilings '!$D$11),'Wage Ceilings '!$C$7+SUMIF('Wage Ceilings '!$B$8:'Wage Ceilings '!$B$11,"&lt;="&amp;$R$15,'Wage Ceilings '!$D$8:'Wage Ceilings '!$D$11),$R99)</f>
        <v>0</v>
      </c>
      <c r="BW99" s="91" cm="1">
        <f t="array" ref="BW99">INDEX(Appendix!$G$4:$J$8,_xlfn.IFS(BU99&lt;55,1,BU99&lt;60,2,BU99&lt;65,3,BU99&lt;70,4,TRUE,5),MATCH(YEAR($F$15),Appendix!$G$3:$L$3,0))</f>
        <v>0</v>
      </c>
      <c r="BX99" s="92">
        <f t="shared" si="45"/>
        <v>0</v>
      </c>
      <c r="BY99" s="89" t="str">
        <f t="shared" si="58"/>
        <v>NA</v>
      </c>
      <c r="BZ99" s="92">
        <f>IF(S99&gt;=('Wage Ceilings '!$C$3-SUM(Z99,AD99,AH99,AL99,AP99,AX99,AT99,BB99,BF99,BJ99,BN99,BR99,BV99)),('Wage Ceilings '!$C$3-SUM(Z99,AD99,AH99,AL99,AP99,AX99,AT99,BB99,BF99,BJ99,BN99,BR99,BV99)),S99)</f>
        <v>0</v>
      </c>
      <c r="CA99" s="91" cm="1">
        <f t="array" ref="CA99">INDEX(Appendix!$G$4:$J$8,_xlfn.IFS(BY99&lt;55,1,BY99&lt;60,2,BY99&lt;65,3,BY99&lt;70,4,TRUE,5),MATCH(YEAR($F$15),Appendix!$G$3:$L$3,0))</f>
        <v>0</v>
      </c>
      <c r="CB99" s="92">
        <f t="shared" si="65"/>
        <v>0</v>
      </c>
      <c r="CC99" s="99"/>
    </row>
    <row r="100" spans="1:81" x14ac:dyDescent="0.2">
      <c r="A100" s="64" t="s">
        <v>150</v>
      </c>
      <c r="B100" s="65"/>
      <c r="C100" s="65"/>
      <c r="D100" s="66"/>
      <c r="E100" s="66"/>
      <c r="F100" s="67"/>
      <c r="G100" s="67"/>
      <c r="H100" s="67"/>
      <c r="I100" s="67"/>
      <c r="J100" s="67"/>
      <c r="K100" s="67"/>
      <c r="L100" s="67"/>
      <c r="M100" s="67"/>
      <c r="N100" s="67"/>
      <c r="O100" s="67"/>
      <c r="P100" s="67"/>
      <c r="Q100" s="67"/>
      <c r="R100" s="67"/>
      <c r="S100" s="67"/>
      <c r="T100" s="57">
        <f t="shared" si="59"/>
        <v>0</v>
      </c>
      <c r="U100" s="57">
        <f t="shared" si="60"/>
        <v>0</v>
      </c>
      <c r="V100" s="58">
        <f t="shared" si="61"/>
        <v>0</v>
      </c>
      <c r="W100" s="58">
        <f t="shared" si="62"/>
        <v>0</v>
      </c>
      <c r="X100" s="58">
        <f t="shared" si="63"/>
        <v>0</v>
      </c>
      <c r="Y100" s="89">
        <f t="shared" si="46"/>
        <v>121</v>
      </c>
      <c r="Z100" s="90">
        <f>IF($F100&gt;'Wage Ceilings '!$C$7+SUMIF('Wage Ceilings '!$B$8:'Wage Ceilings '!$B$11,"&lt;="&amp;$F$15,'Wage Ceilings '!$D$8:'Wage Ceilings '!$D$11),'Wage Ceilings '!$C$7+SUMIF('Wage Ceilings '!$B$8:'Wage Ceilings '!$B$11,"&lt;="&amp;$F$15,'Wage Ceilings '!$D$8:'Wage Ceilings '!$D$11),$F100)</f>
        <v>0</v>
      </c>
      <c r="AA100" s="91" cm="1">
        <f t="array" ref="AA100">INDEX(Appendix!$G$4:$J$8,_xlfn.IFS(Y100&lt;55,1,Y100&lt;60,2,Y100&lt;65,3,Y100&lt;70,4,TRUE,5),MATCH(YEAR($F$15),Appendix!$G$3:$L$3,0))</f>
        <v>0</v>
      </c>
      <c r="AB100" s="92">
        <f t="shared" si="33"/>
        <v>0</v>
      </c>
      <c r="AC100" s="89">
        <f t="shared" si="47"/>
        <v>122</v>
      </c>
      <c r="AD100" s="90">
        <f>IF($G100&gt;'Wage Ceilings '!$C$7+SUMIF('Wage Ceilings '!$B$8:'Wage Ceilings '!$B$11,"&lt;="&amp;$G$15,'Wage Ceilings '!$D$8:'Wage Ceilings '!$D$11),'Wage Ceilings '!$C$7+SUMIF('Wage Ceilings '!$B$8:'Wage Ceilings '!$B$11,"&lt;="&amp;$G$15,'Wage Ceilings '!$D$8:'Wage Ceilings '!$D$11),$G100)</f>
        <v>0</v>
      </c>
      <c r="AE100" s="91" cm="1">
        <f t="array" ref="AE100">INDEX(Appendix!$G$4:$J$8,_xlfn.IFS(AC100&lt;55,1,AC100&lt;60,2,AC100&lt;65,3,AC100&lt;70,4,TRUE,5),MATCH(YEAR($F$15),Appendix!$G$3:$L$3,0))</f>
        <v>0</v>
      </c>
      <c r="AF100" s="92">
        <f t="shared" si="34"/>
        <v>0</v>
      </c>
      <c r="AG100" s="89">
        <f t="shared" si="48"/>
        <v>122</v>
      </c>
      <c r="AH100" s="90">
        <f>IF($H100&gt;'Wage Ceilings '!$C$7+SUMIF('Wage Ceilings '!$B$8:'Wage Ceilings '!$B$11,"&lt;="&amp;$H$15,'Wage Ceilings '!$D$8:'Wage Ceilings '!$D$11),'Wage Ceilings '!$C$7+SUMIF('Wage Ceilings '!$B$8:'Wage Ceilings '!$B$11,"&lt;="&amp;$H$15,'Wage Ceilings '!$D$8:'Wage Ceilings '!$D$11),$H100)</f>
        <v>0</v>
      </c>
      <c r="AI100" s="91" cm="1">
        <f t="array" ref="AI100">INDEX(Appendix!$G$4:$J$8,_xlfn.IFS(AG100&lt;55,1,AG100&lt;60,2,AG100&lt;65,3,AG100&lt;70,4,TRUE,5),MATCH(YEAR($F$15),Appendix!$G$3:$L$3,0))</f>
        <v>0</v>
      </c>
      <c r="AJ100" s="92">
        <f t="shared" si="35"/>
        <v>0</v>
      </c>
      <c r="AK100" s="89">
        <f t="shared" si="49"/>
        <v>122</v>
      </c>
      <c r="AL100" s="90">
        <f>IF($I100&gt;'Wage Ceilings '!$C$7+SUMIF('Wage Ceilings '!$B$8:'Wage Ceilings '!$B$11,"&lt;="&amp;$I$15,'Wage Ceilings '!$D$8:'Wage Ceilings '!$D$11),'Wage Ceilings '!$C$7+SUMIF('Wage Ceilings '!$B$8:'Wage Ceilings '!$B$11,"&lt;="&amp;$I$15,'Wage Ceilings '!$D$8:'Wage Ceilings '!$D$11),$I100)</f>
        <v>0</v>
      </c>
      <c r="AM100" s="91" cm="1">
        <f t="array" ref="AM100">INDEX(Appendix!$G$4:$J$8,_xlfn.IFS(AK100&lt;55,1,AK100&lt;60,2,AK100&lt;65,3,AK100&lt;70,4,TRUE,5),MATCH(YEAR($F$15),Appendix!$G$3:$L$3,0))</f>
        <v>0</v>
      </c>
      <c r="AN100" s="92">
        <f t="shared" si="36"/>
        <v>0</v>
      </c>
      <c r="AO100" s="89">
        <f t="shared" si="50"/>
        <v>122</v>
      </c>
      <c r="AP100" s="90">
        <f>IF($J100&gt;'Wage Ceilings '!$C$7+SUMIF('Wage Ceilings '!$B$8:'Wage Ceilings '!$B$11,"&lt;="&amp;$J$15,'Wage Ceilings '!$D$8:'Wage Ceilings '!$D$11),'Wage Ceilings '!$C$7+SUMIF('Wage Ceilings '!$B$8:'Wage Ceilings '!$B$11,"&lt;="&amp;$J$15,'Wage Ceilings '!$D$8:'Wage Ceilings '!$D$11),$J100)</f>
        <v>0</v>
      </c>
      <c r="AQ100" s="91" cm="1">
        <f t="array" ref="AQ100">INDEX(Appendix!$G$4:$J$8,_xlfn.IFS(AO100&lt;55,1,AO100&lt;60,2,AO100&lt;65,3,AO100&lt;70,4,TRUE,5),MATCH(YEAR($F$15),Appendix!$G$3:$L$3,0))</f>
        <v>0</v>
      </c>
      <c r="AR100" s="92">
        <f t="shared" si="37"/>
        <v>0</v>
      </c>
      <c r="AS100" s="89">
        <f t="shared" si="64"/>
        <v>122</v>
      </c>
      <c r="AT100" s="90">
        <f>IF($K100&gt;'Wage Ceilings '!$C$7+SUMIF('Wage Ceilings '!$B$8:'Wage Ceilings '!$B$11,"&lt;="&amp;$K$15,'Wage Ceilings '!$D$8:'Wage Ceilings '!$D$11),'Wage Ceilings '!$C$7+SUMIF('Wage Ceilings '!$B$8:'Wage Ceilings '!$B$11,"&lt;="&amp;$K$15,'Wage Ceilings '!$D$8:'Wage Ceilings '!$D$11),$K100)</f>
        <v>0</v>
      </c>
      <c r="AU100" s="91" cm="1">
        <f t="array" ref="AU100">INDEX(Appendix!$G$4:$J$8,_xlfn.IFS(AS100&lt;55,1,AS100&lt;60,2,AS100&lt;65,3,AS100&lt;70,4,TRUE,5),MATCH(YEAR($F$15),Appendix!$G$3:$L$3,0))</f>
        <v>0</v>
      </c>
      <c r="AV100" s="92">
        <f t="shared" si="38"/>
        <v>0</v>
      </c>
      <c r="AW100" s="89" t="str">
        <f t="shared" si="51"/>
        <v>NA</v>
      </c>
      <c r="AX100" s="92">
        <f>IF(L100&gt;=('Wage Ceilings '!$C$3-SUM(Z100,AD100,AH100,AL100,AP100,AT100,BB100,BF100,BJ100,BN100,BR100,BV100)),('Wage Ceilings '!$C$3-SUM(Z100,AD100,AH100,AL100,AP100,AT100,BB100,BF100,BJ100,BN100,BR100,BV100)),L100)</f>
        <v>0</v>
      </c>
      <c r="AY100" s="91" cm="1">
        <f t="array" ref="AY100">INDEX(Appendix!$G$4:$J$8,_xlfn.IFS(AW100&lt;55,1,AW100&lt;60,2,AW100&lt;65,3,AW100&lt;70,4,TRUE,5),MATCH(YEAR($F$15),Appendix!$G$3:$L$3,0))</f>
        <v>0</v>
      </c>
      <c r="AZ100" s="92">
        <f t="shared" si="39"/>
        <v>0</v>
      </c>
      <c r="BA100" s="89">
        <f t="shared" si="52"/>
        <v>122</v>
      </c>
      <c r="BB100" s="90">
        <f>IF($M100&gt;'Wage Ceilings '!$C$7+SUMIF('Wage Ceilings '!$B$8:'Wage Ceilings '!$B$11,"&lt;="&amp;$M$15,'Wage Ceilings '!$D$8:'Wage Ceilings '!$D$11),'Wage Ceilings '!$C$7+SUMIF('Wage Ceilings '!$B$8:'Wage Ceilings '!$B$11,"&lt;="&amp;$M$15,'Wage Ceilings '!$D$8:'Wage Ceilings '!$D$11),$M100)</f>
        <v>0</v>
      </c>
      <c r="BC100" s="91" cm="1">
        <f t="array" ref="BC100">INDEX(Appendix!$G$4:$J$8,_xlfn.IFS(BA100&lt;55,1,BA100&lt;60,2,BA100&lt;65,3,BA100&lt;70,4,TRUE,5),MATCH(YEAR($F$15),Appendix!$G$3:$L$3,0))</f>
        <v>0</v>
      </c>
      <c r="BD100" s="92">
        <f t="shared" si="40"/>
        <v>0</v>
      </c>
      <c r="BE100" s="89">
        <f t="shared" si="53"/>
        <v>122</v>
      </c>
      <c r="BF100" s="90">
        <f>IF($N100&gt;'Wage Ceilings '!$C$7+SUMIF('Wage Ceilings '!$B$8:'Wage Ceilings '!$B$11,"&lt;="&amp;$N$15,'Wage Ceilings '!$D$8:'Wage Ceilings '!$D$11),'Wage Ceilings '!$C$7+SUMIF('Wage Ceilings '!$B$8:'Wage Ceilings '!$B$11,"&lt;="&amp;$N$15,'Wage Ceilings '!$D$8:'Wage Ceilings '!$D$11),$N100)</f>
        <v>0</v>
      </c>
      <c r="BG100" s="91" cm="1">
        <f t="array" ref="BG100">INDEX(Appendix!$G$4:$J$8,_xlfn.IFS(BE100&lt;55,1,BE100&lt;60,2,BE100&lt;65,3,BE100&lt;70,4,TRUE,5),MATCH(YEAR($F$15),Appendix!$G$3:$L$3,0))</f>
        <v>0</v>
      </c>
      <c r="BH100" s="92">
        <f t="shared" si="41"/>
        <v>0</v>
      </c>
      <c r="BI100" s="89">
        <f t="shared" si="54"/>
        <v>122</v>
      </c>
      <c r="BJ100" s="90">
        <f>IF($O100&gt;'Wage Ceilings '!$C$7+SUMIF('Wage Ceilings '!$B$8:'Wage Ceilings '!$B$11,"&lt;="&amp;$O$15,'Wage Ceilings '!$D$8:'Wage Ceilings '!$D$11),'Wage Ceilings '!$C$7+SUMIF('Wage Ceilings '!$B$8:'Wage Ceilings '!$B$11,"&lt;="&amp;$O$15,'Wage Ceilings '!$D$8:'Wage Ceilings '!$D$11),$O100)</f>
        <v>0</v>
      </c>
      <c r="BK100" s="91" cm="1">
        <f t="array" ref="BK100">INDEX(Appendix!$G$4:$J$8,_xlfn.IFS(BI100&lt;55,1,BI100&lt;60,2,BI100&lt;65,3,BI100&lt;70,4,TRUE,5),MATCH(YEAR($F$15),Appendix!$G$3:$L$3,0))</f>
        <v>0</v>
      </c>
      <c r="BL100" s="92">
        <f t="shared" si="42"/>
        <v>0</v>
      </c>
      <c r="BM100" s="89">
        <f t="shared" si="55"/>
        <v>122</v>
      </c>
      <c r="BN100" s="90">
        <f>IF($P100&gt;'Wage Ceilings '!$C$7+SUMIF('Wage Ceilings '!$B$8:'Wage Ceilings '!$B$11,"&lt;="&amp;$P$15,'Wage Ceilings '!$D$8:'Wage Ceilings '!$D$11),'Wage Ceilings '!$C$7+SUMIF('Wage Ceilings '!$B$8:'Wage Ceilings '!$B$11,"&lt;="&amp;$P$15,'Wage Ceilings '!$D$8:'Wage Ceilings '!$D$11),$P100)</f>
        <v>0</v>
      </c>
      <c r="BO100" s="91" cm="1">
        <f t="array" ref="BO100">INDEX(Appendix!$G$4:$J$8,_xlfn.IFS(BM100&lt;55,1,BM100&lt;60,2,BM100&lt;65,3,BM100&lt;70,4,TRUE,5),MATCH(YEAR($F$15),Appendix!$G$3:$L$3,0))</f>
        <v>0</v>
      </c>
      <c r="BP100" s="92">
        <f t="shared" si="43"/>
        <v>0</v>
      </c>
      <c r="BQ100" s="89">
        <f t="shared" si="56"/>
        <v>122</v>
      </c>
      <c r="BR100" s="90">
        <f>IF($Q100&gt;'Wage Ceilings '!$C$7+SUMIF('Wage Ceilings '!$B$8:'Wage Ceilings '!$B$11,"&lt;="&amp;$Q$15,'Wage Ceilings '!$D$8:'Wage Ceilings '!$D$11),'Wage Ceilings '!$C$7+SUMIF('Wage Ceilings '!$B$8:'Wage Ceilings '!$B$11,"&lt;="&amp;$Q$15,'Wage Ceilings '!$D$8:'Wage Ceilings '!$D$11),$Q100)</f>
        <v>0</v>
      </c>
      <c r="BS100" s="91" cm="1">
        <f t="array" ref="BS100">INDEX(Appendix!$G$4:$J$8,_xlfn.IFS(BQ100&lt;55,1,BQ100&lt;60,2,BQ100&lt;65,3,BQ100&lt;70,4,TRUE,5),MATCH(YEAR($F$15),Appendix!$G$3:$L$3,0))</f>
        <v>0</v>
      </c>
      <c r="BT100" s="92">
        <f t="shared" si="44"/>
        <v>0</v>
      </c>
      <c r="BU100" s="89">
        <f t="shared" si="57"/>
        <v>122</v>
      </c>
      <c r="BV100" s="90">
        <f>IF($R100&gt;'Wage Ceilings '!$C$7+SUMIF('Wage Ceilings '!$B$8:'Wage Ceilings '!$B$11,"&lt;="&amp;$R$15,'Wage Ceilings '!$D$8:'Wage Ceilings '!$D$11),'Wage Ceilings '!$C$7+SUMIF('Wage Ceilings '!$B$8:'Wage Ceilings '!$B$11,"&lt;="&amp;$R$15,'Wage Ceilings '!$D$8:'Wage Ceilings '!$D$11),$R100)</f>
        <v>0</v>
      </c>
      <c r="BW100" s="91" cm="1">
        <f t="array" ref="BW100">INDEX(Appendix!$G$4:$J$8,_xlfn.IFS(BU100&lt;55,1,BU100&lt;60,2,BU100&lt;65,3,BU100&lt;70,4,TRUE,5),MATCH(YEAR($F$15),Appendix!$G$3:$L$3,0))</f>
        <v>0</v>
      </c>
      <c r="BX100" s="92">
        <f t="shared" si="45"/>
        <v>0</v>
      </c>
      <c r="BY100" s="89" t="str">
        <f t="shared" si="58"/>
        <v>NA</v>
      </c>
      <c r="BZ100" s="92">
        <f>IF(S100&gt;=('Wage Ceilings '!$C$3-SUM(Z100,AD100,AH100,AL100,AP100,AX100,AT100,BB100,BF100,BJ100,BN100,BR100,BV100)),('Wage Ceilings '!$C$3-SUM(Z100,AD100,AH100,AL100,AP100,AX100,AT100,BB100,BF100,BJ100,BN100,BR100,BV100)),S100)</f>
        <v>0</v>
      </c>
      <c r="CA100" s="91" cm="1">
        <f t="array" ref="CA100">INDEX(Appendix!$G$4:$J$8,_xlfn.IFS(BY100&lt;55,1,BY100&lt;60,2,BY100&lt;65,3,BY100&lt;70,4,TRUE,5),MATCH(YEAR($F$15),Appendix!$G$3:$L$3,0))</f>
        <v>0</v>
      </c>
      <c r="CB100" s="92">
        <f t="shared" si="65"/>
        <v>0</v>
      </c>
      <c r="CC100" s="99"/>
    </row>
    <row r="101" spans="1:81" x14ac:dyDescent="0.2">
      <c r="A101" s="64" t="s">
        <v>151</v>
      </c>
      <c r="B101" s="65"/>
      <c r="C101" s="65"/>
      <c r="D101" s="66"/>
      <c r="E101" s="66"/>
      <c r="F101" s="67"/>
      <c r="G101" s="67"/>
      <c r="H101" s="67"/>
      <c r="I101" s="67"/>
      <c r="J101" s="67"/>
      <c r="K101" s="67"/>
      <c r="L101" s="67"/>
      <c r="M101" s="67"/>
      <c r="N101" s="67"/>
      <c r="O101" s="67"/>
      <c r="P101" s="67"/>
      <c r="Q101" s="67"/>
      <c r="R101" s="67"/>
      <c r="S101" s="67"/>
      <c r="T101" s="57">
        <f t="shared" si="59"/>
        <v>0</v>
      </c>
      <c r="U101" s="57">
        <f t="shared" si="60"/>
        <v>0</v>
      </c>
      <c r="V101" s="58">
        <f t="shared" si="61"/>
        <v>0</v>
      </c>
      <c r="W101" s="58">
        <f t="shared" si="62"/>
        <v>0</v>
      </c>
      <c r="X101" s="58">
        <f t="shared" si="63"/>
        <v>0</v>
      </c>
      <c r="Y101" s="89">
        <f t="shared" si="46"/>
        <v>121</v>
      </c>
      <c r="Z101" s="90">
        <f>IF($F101&gt;'Wage Ceilings '!$C$7+SUMIF('Wage Ceilings '!$B$8:'Wage Ceilings '!$B$11,"&lt;="&amp;$F$15,'Wage Ceilings '!$D$8:'Wage Ceilings '!$D$11),'Wage Ceilings '!$C$7+SUMIF('Wage Ceilings '!$B$8:'Wage Ceilings '!$B$11,"&lt;="&amp;$F$15,'Wage Ceilings '!$D$8:'Wage Ceilings '!$D$11),$F101)</f>
        <v>0</v>
      </c>
      <c r="AA101" s="91" cm="1">
        <f t="array" ref="AA101">INDEX(Appendix!$G$4:$J$8,_xlfn.IFS(Y101&lt;55,1,Y101&lt;60,2,Y101&lt;65,3,Y101&lt;70,4,TRUE,5),MATCH(YEAR($F$15),Appendix!$G$3:$L$3,0))</f>
        <v>0</v>
      </c>
      <c r="AB101" s="92">
        <f t="shared" si="33"/>
        <v>0</v>
      </c>
      <c r="AC101" s="89">
        <f t="shared" si="47"/>
        <v>122</v>
      </c>
      <c r="AD101" s="90">
        <f>IF($G101&gt;'Wage Ceilings '!$C$7+SUMIF('Wage Ceilings '!$B$8:'Wage Ceilings '!$B$11,"&lt;="&amp;$G$15,'Wage Ceilings '!$D$8:'Wage Ceilings '!$D$11),'Wage Ceilings '!$C$7+SUMIF('Wage Ceilings '!$B$8:'Wage Ceilings '!$B$11,"&lt;="&amp;$G$15,'Wage Ceilings '!$D$8:'Wage Ceilings '!$D$11),$G101)</f>
        <v>0</v>
      </c>
      <c r="AE101" s="91" cm="1">
        <f t="array" ref="AE101">INDEX(Appendix!$G$4:$J$8,_xlfn.IFS(AC101&lt;55,1,AC101&lt;60,2,AC101&lt;65,3,AC101&lt;70,4,TRUE,5),MATCH(YEAR($F$15),Appendix!$G$3:$L$3,0))</f>
        <v>0</v>
      </c>
      <c r="AF101" s="92">
        <f t="shared" si="34"/>
        <v>0</v>
      </c>
      <c r="AG101" s="89">
        <f t="shared" si="48"/>
        <v>122</v>
      </c>
      <c r="AH101" s="90">
        <f>IF($H101&gt;'Wage Ceilings '!$C$7+SUMIF('Wage Ceilings '!$B$8:'Wage Ceilings '!$B$11,"&lt;="&amp;$H$15,'Wage Ceilings '!$D$8:'Wage Ceilings '!$D$11),'Wage Ceilings '!$C$7+SUMIF('Wage Ceilings '!$B$8:'Wage Ceilings '!$B$11,"&lt;="&amp;$H$15,'Wage Ceilings '!$D$8:'Wage Ceilings '!$D$11),$H101)</f>
        <v>0</v>
      </c>
      <c r="AI101" s="91" cm="1">
        <f t="array" ref="AI101">INDEX(Appendix!$G$4:$J$8,_xlfn.IFS(AG101&lt;55,1,AG101&lt;60,2,AG101&lt;65,3,AG101&lt;70,4,TRUE,5),MATCH(YEAR($F$15),Appendix!$G$3:$L$3,0))</f>
        <v>0</v>
      </c>
      <c r="AJ101" s="92">
        <f t="shared" si="35"/>
        <v>0</v>
      </c>
      <c r="AK101" s="89">
        <f t="shared" si="49"/>
        <v>122</v>
      </c>
      <c r="AL101" s="90">
        <f>IF($I101&gt;'Wage Ceilings '!$C$7+SUMIF('Wage Ceilings '!$B$8:'Wage Ceilings '!$B$11,"&lt;="&amp;$I$15,'Wage Ceilings '!$D$8:'Wage Ceilings '!$D$11),'Wage Ceilings '!$C$7+SUMIF('Wage Ceilings '!$B$8:'Wage Ceilings '!$B$11,"&lt;="&amp;$I$15,'Wage Ceilings '!$D$8:'Wage Ceilings '!$D$11),$I101)</f>
        <v>0</v>
      </c>
      <c r="AM101" s="91" cm="1">
        <f t="array" ref="AM101">INDEX(Appendix!$G$4:$J$8,_xlfn.IFS(AK101&lt;55,1,AK101&lt;60,2,AK101&lt;65,3,AK101&lt;70,4,TRUE,5),MATCH(YEAR($F$15),Appendix!$G$3:$L$3,0))</f>
        <v>0</v>
      </c>
      <c r="AN101" s="92">
        <f t="shared" si="36"/>
        <v>0</v>
      </c>
      <c r="AO101" s="89">
        <f t="shared" si="50"/>
        <v>122</v>
      </c>
      <c r="AP101" s="90">
        <f>IF($J101&gt;'Wage Ceilings '!$C$7+SUMIF('Wage Ceilings '!$B$8:'Wage Ceilings '!$B$11,"&lt;="&amp;$J$15,'Wage Ceilings '!$D$8:'Wage Ceilings '!$D$11),'Wage Ceilings '!$C$7+SUMIF('Wage Ceilings '!$B$8:'Wage Ceilings '!$B$11,"&lt;="&amp;$J$15,'Wage Ceilings '!$D$8:'Wage Ceilings '!$D$11),$J101)</f>
        <v>0</v>
      </c>
      <c r="AQ101" s="91" cm="1">
        <f t="array" ref="AQ101">INDEX(Appendix!$G$4:$J$8,_xlfn.IFS(AO101&lt;55,1,AO101&lt;60,2,AO101&lt;65,3,AO101&lt;70,4,TRUE,5),MATCH(YEAR($F$15),Appendix!$G$3:$L$3,0))</f>
        <v>0</v>
      </c>
      <c r="AR101" s="92">
        <f t="shared" si="37"/>
        <v>0</v>
      </c>
      <c r="AS101" s="89">
        <f t="shared" si="64"/>
        <v>122</v>
      </c>
      <c r="AT101" s="90">
        <f>IF($K101&gt;'Wage Ceilings '!$C$7+SUMIF('Wage Ceilings '!$B$8:'Wage Ceilings '!$B$11,"&lt;="&amp;$K$15,'Wage Ceilings '!$D$8:'Wage Ceilings '!$D$11),'Wage Ceilings '!$C$7+SUMIF('Wage Ceilings '!$B$8:'Wage Ceilings '!$B$11,"&lt;="&amp;$K$15,'Wage Ceilings '!$D$8:'Wage Ceilings '!$D$11),$K101)</f>
        <v>0</v>
      </c>
      <c r="AU101" s="91" cm="1">
        <f t="array" ref="AU101">INDEX(Appendix!$G$4:$J$8,_xlfn.IFS(AS101&lt;55,1,AS101&lt;60,2,AS101&lt;65,3,AS101&lt;70,4,TRUE,5),MATCH(YEAR($F$15),Appendix!$G$3:$L$3,0))</f>
        <v>0</v>
      </c>
      <c r="AV101" s="92">
        <f t="shared" si="38"/>
        <v>0</v>
      </c>
      <c r="AW101" s="89" t="str">
        <f t="shared" si="51"/>
        <v>NA</v>
      </c>
      <c r="AX101" s="92">
        <f>IF(L101&gt;=('Wage Ceilings '!$C$3-SUM(Z101,AD101,AH101,AL101,AP101,AT101,BB101,BF101,BJ101,BN101,BR101,BV101)),('Wage Ceilings '!$C$3-SUM(Z101,AD101,AH101,AL101,AP101,AT101,BB101,BF101,BJ101,BN101,BR101,BV101)),L101)</f>
        <v>0</v>
      </c>
      <c r="AY101" s="91" cm="1">
        <f t="array" ref="AY101">INDEX(Appendix!$G$4:$J$8,_xlfn.IFS(AW101&lt;55,1,AW101&lt;60,2,AW101&lt;65,3,AW101&lt;70,4,TRUE,5),MATCH(YEAR($F$15),Appendix!$G$3:$L$3,0))</f>
        <v>0</v>
      </c>
      <c r="AZ101" s="92">
        <f t="shared" si="39"/>
        <v>0</v>
      </c>
      <c r="BA101" s="89">
        <f t="shared" si="52"/>
        <v>122</v>
      </c>
      <c r="BB101" s="90">
        <f>IF($M101&gt;'Wage Ceilings '!$C$7+SUMIF('Wage Ceilings '!$B$8:'Wage Ceilings '!$B$11,"&lt;="&amp;$M$15,'Wage Ceilings '!$D$8:'Wage Ceilings '!$D$11),'Wage Ceilings '!$C$7+SUMIF('Wage Ceilings '!$B$8:'Wage Ceilings '!$B$11,"&lt;="&amp;$M$15,'Wage Ceilings '!$D$8:'Wage Ceilings '!$D$11),$M101)</f>
        <v>0</v>
      </c>
      <c r="BC101" s="91" cm="1">
        <f t="array" ref="BC101">INDEX(Appendix!$G$4:$J$8,_xlfn.IFS(BA101&lt;55,1,BA101&lt;60,2,BA101&lt;65,3,BA101&lt;70,4,TRUE,5),MATCH(YEAR($F$15),Appendix!$G$3:$L$3,0))</f>
        <v>0</v>
      </c>
      <c r="BD101" s="92">
        <f t="shared" si="40"/>
        <v>0</v>
      </c>
      <c r="BE101" s="89">
        <f t="shared" si="53"/>
        <v>122</v>
      </c>
      <c r="BF101" s="90">
        <f>IF($N101&gt;'Wage Ceilings '!$C$7+SUMIF('Wage Ceilings '!$B$8:'Wage Ceilings '!$B$11,"&lt;="&amp;$N$15,'Wage Ceilings '!$D$8:'Wage Ceilings '!$D$11),'Wage Ceilings '!$C$7+SUMIF('Wage Ceilings '!$B$8:'Wage Ceilings '!$B$11,"&lt;="&amp;$N$15,'Wage Ceilings '!$D$8:'Wage Ceilings '!$D$11),$N101)</f>
        <v>0</v>
      </c>
      <c r="BG101" s="91" cm="1">
        <f t="array" ref="BG101">INDEX(Appendix!$G$4:$J$8,_xlfn.IFS(BE101&lt;55,1,BE101&lt;60,2,BE101&lt;65,3,BE101&lt;70,4,TRUE,5),MATCH(YEAR($F$15),Appendix!$G$3:$L$3,0))</f>
        <v>0</v>
      </c>
      <c r="BH101" s="92">
        <f t="shared" si="41"/>
        <v>0</v>
      </c>
      <c r="BI101" s="89">
        <f t="shared" si="54"/>
        <v>122</v>
      </c>
      <c r="BJ101" s="90">
        <f>IF($O101&gt;'Wage Ceilings '!$C$7+SUMIF('Wage Ceilings '!$B$8:'Wage Ceilings '!$B$11,"&lt;="&amp;$O$15,'Wage Ceilings '!$D$8:'Wage Ceilings '!$D$11),'Wage Ceilings '!$C$7+SUMIF('Wage Ceilings '!$B$8:'Wage Ceilings '!$B$11,"&lt;="&amp;$O$15,'Wage Ceilings '!$D$8:'Wage Ceilings '!$D$11),$O101)</f>
        <v>0</v>
      </c>
      <c r="BK101" s="91" cm="1">
        <f t="array" ref="BK101">INDEX(Appendix!$G$4:$J$8,_xlfn.IFS(BI101&lt;55,1,BI101&lt;60,2,BI101&lt;65,3,BI101&lt;70,4,TRUE,5),MATCH(YEAR($F$15),Appendix!$G$3:$L$3,0))</f>
        <v>0</v>
      </c>
      <c r="BL101" s="92">
        <f t="shared" si="42"/>
        <v>0</v>
      </c>
      <c r="BM101" s="89">
        <f t="shared" si="55"/>
        <v>122</v>
      </c>
      <c r="BN101" s="90">
        <f>IF($P101&gt;'Wage Ceilings '!$C$7+SUMIF('Wage Ceilings '!$B$8:'Wage Ceilings '!$B$11,"&lt;="&amp;$P$15,'Wage Ceilings '!$D$8:'Wage Ceilings '!$D$11),'Wage Ceilings '!$C$7+SUMIF('Wage Ceilings '!$B$8:'Wage Ceilings '!$B$11,"&lt;="&amp;$P$15,'Wage Ceilings '!$D$8:'Wage Ceilings '!$D$11),$P101)</f>
        <v>0</v>
      </c>
      <c r="BO101" s="91" cm="1">
        <f t="array" ref="BO101">INDEX(Appendix!$G$4:$J$8,_xlfn.IFS(BM101&lt;55,1,BM101&lt;60,2,BM101&lt;65,3,BM101&lt;70,4,TRUE,5),MATCH(YEAR($F$15),Appendix!$G$3:$L$3,0))</f>
        <v>0</v>
      </c>
      <c r="BP101" s="92">
        <f t="shared" si="43"/>
        <v>0</v>
      </c>
      <c r="BQ101" s="89">
        <f t="shared" si="56"/>
        <v>122</v>
      </c>
      <c r="BR101" s="90">
        <f>IF($Q101&gt;'Wage Ceilings '!$C$7+SUMIF('Wage Ceilings '!$B$8:'Wage Ceilings '!$B$11,"&lt;="&amp;$Q$15,'Wage Ceilings '!$D$8:'Wage Ceilings '!$D$11),'Wage Ceilings '!$C$7+SUMIF('Wage Ceilings '!$B$8:'Wage Ceilings '!$B$11,"&lt;="&amp;$Q$15,'Wage Ceilings '!$D$8:'Wage Ceilings '!$D$11),$Q101)</f>
        <v>0</v>
      </c>
      <c r="BS101" s="91" cm="1">
        <f t="array" ref="BS101">INDEX(Appendix!$G$4:$J$8,_xlfn.IFS(BQ101&lt;55,1,BQ101&lt;60,2,BQ101&lt;65,3,BQ101&lt;70,4,TRUE,5),MATCH(YEAR($F$15),Appendix!$G$3:$L$3,0))</f>
        <v>0</v>
      </c>
      <c r="BT101" s="92">
        <f t="shared" si="44"/>
        <v>0</v>
      </c>
      <c r="BU101" s="89">
        <f t="shared" si="57"/>
        <v>122</v>
      </c>
      <c r="BV101" s="90">
        <f>IF($R101&gt;'Wage Ceilings '!$C$7+SUMIF('Wage Ceilings '!$B$8:'Wage Ceilings '!$B$11,"&lt;="&amp;$R$15,'Wage Ceilings '!$D$8:'Wage Ceilings '!$D$11),'Wage Ceilings '!$C$7+SUMIF('Wage Ceilings '!$B$8:'Wage Ceilings '!$B$11,"&lt;="&amp;$R$15,'Wage Ceilings '!$D$8:'Wage Ceilings '!$D$11),$R101)</f>
        <v>0</v>
      </c>
      <c r="BW101" s="91" cm="1">
        <f t="array" ref="BW101">INDEX(Appendix!$G$4:$J$8,_xlfn.IFS(BU101&lt;55,1,BU101&lt;60,2,BU101&lt;65,3,BU101&lt;70,4,TRUE,5),MATCH(YEAR($F$15),Appendix!$G$3:$L$3,0))</f>
        <v>0</v>
      </c>
      <c r="BX101" s="92">
        <f t="shared" si="45"/>
        <v>0</v>
      </c>
      <c r="BY101" s="89" t="str">
        <f t="shared" si="58"/>
        <v>NA</v>
      </c>
      <c r="BZ101" s="92">
        <f>IF(S101&gt;=('Wage Ceilings '!$C$3-SUM(Z101,AD101,AH101,AL101,AP101,AX101,AT101,BB101,BF101,BJ101,BN101,BR101,BV101)),('Wage Ceilings '!$C$3-SUM(Z101,AD101,AH101,AL101,AP101,AX101,AT101,BB101,BF101,BJ101,BN101,BR101,BV101)),S101)</f>
        <v>0</v>
      </c>
      <c r="CA101" s="91" cm="1">
        <f t="array" ref="CA101">INDEX(Appendix!$G$4:$J$8,_xlfn.IFS(BY101&lt;55,1,BY101&lt;60,2,BY101&lt;65,3,BY101&lt;70,4,TRUE,5),MATCH(YEAR($F$15),Appendix!$G$3:$L$3,0))</f>
        <v>0</v>
      </c>
      <c r="CB101" s="92">
        <f t="shared" si="65"/>
        <v>0</v>
      </c>
      <c r="CC101" s="99"/>
    </row>
    <row r="102" spans="1:81" x14ac:dyDescent="0.2">
      <c r="A102" s="64" t="s">
        <v>152</v>
      </c>
      <c r="B102" s="65"/>
      <c r="C102" s="65"/>
      <c r="D102" s="66"/>
      <c r="E102" s="66"/>
      <c r="F102" s="67"/>
      <c r="G102" s="67"/>
      <c r="H102" s="67"/>
      <c r="I102" s="67"/>
      <c r="J102" s="67"/>
      <c r="K102" s="67"/>
      <c r="L102" s="67"/>
      <c r="M102" s="67"/>
      <c r="N102" s="67"/>
      <c r="O102" s="67"/>
      <c r="P102" s="67"/>
      <c r="Q102" s="67"/>
      <c r="R102" s="67"/>
      <c r="S102" s="67"/>
      <c r="T102" s="57">
        <f t="shared" si="59"/>
        <v>0</v>
      </c>
      <c r="U102" s="57">
        <f t="shared" si="60"/>
        <v>0</v>
      </c>
      <c r="V102" s="58">
        <f t="shared" si="61"/>
        <v>0</v>
      </c>
      <c r="W102" s="58">
        <f t="shared" si="62"/>
        <v>0</v>
      </c>
      <c r="X102" s="58">
        <f t="shared" si="63"/>
        <v>0</v>
      </c>
      <c r="Y102" s="89">
        <f t="shared" si="46"/>
        <v>121</v>
      </c>
      <c r="Z102" s="90">
        <f>IF($F102&gt;'Wage Ceilings '!$C$7+SUMIF('Wage Ceilings '!$B$8:'Wage Ceilings '!$B$11,"&lt;="&amp;$F$15,'Wage Ceilings '!$D$8:'Wage Ceilings '!$D$11),'Wage Ceilings '!$C$7+SUMIF('Wage Ceilings '!$B$8:'Wage Ceilings '!$B$11,"&lt;="&amp;$F$15,'Wage Ceilings '!$D$8:'Wage Ceilings '!$D$11),$F102)</f>
        <v>0</v>
      </c>
      <c r="AA102" s="91" cm="1">
        <f t="array" ref="AA102">INDEX(Appendix!$G$4:$J$8,_xlfn.IFS(Y102&lt;55,1,Y102&lt;60,2,Y102&lt;65,3,Y102&lt;70,4,TRUE,5),MATCH(YEAR($F$15),Appendix!$G$3:$L$3,0))</f>
        <v>0</v>
      </c>
      <c r="AB102" s="92">
        <f t="shared" si="33"/>
        <v>0</v>
      </c>
      <c r="AC102" s="89">
        <f t="shared" si="47"/>
        <v>122</v>
      </c>
      <c r="AD102" s="90">
        <f>IF($G102&gt;'Wage Ceilings '!$C$7+SUMIF('Wage Ceilings '!$B$8:'Wage Ceilings '!$B$11,"&lt;="&amp;$G$15,'Wage Ceilings '!$D$8:'Wage Ceilings '!$D$11),'Wage Ceilings '!$C$7+SUMIF('Wage Ceilings '!$B$8:'Wage Ceilings '!$B$11,"&lt;="&amp;$G$15,'Wage Ceilings '!$D$8:'Wage Ceilings '!$D$11),$G102)</f>
        <v>0</v>
      </c>
      <c r="AE102" s="91" cm="1">
        <f t="array" ref="AE102">INDEX(Appendix!$G$4:$J$8,_xlfn.IFS(AC102&lt;55,1,AC102&lt;60,2,AC102&lt;65,3,AC102&lt;70,4,TRUE,5),MATCH(YEAR($F$15),Appendix!$G$3:$L$3,0))</f>
        <v>0</v>
      </c>
      <c r="AF102" s="92">
        <f t="shared" si="34"/>
        <v>0</v>
      </c>
      <c r="AG102" s="89">
        <f t="shared" si="48"/>
        <v>122</v>
      </c>
      <c r="AH102" s="90">
        <f>IF($H102&gt;'Wage Ceilings '!$C$7+SUMIF('Wage Ceilings '!$B$8:'Wage Ceilings '!$B$11,"&lt;="&amp;$H$15,'Wage Ceilings '!$D$8:'Wage Ceilings '!$D$11),'Wage Ceilings '!$C$7+SUMIF('Wage Ceilings '!$B$8:'Wage Ceilings '!$B$11,"&lt;="&amp;$H$15,'Wage Ceilings '!$D$8:'Wage Ceilings '!$D$11),$H102)</f>
        <v>0</v>
      </c>
      <c r="AI102" s="91" cm="1">
        <f t="array" ref="AI102">INDEX(Appendix!$G$4:$J$8,_xlfn.IFS(AG102&lt;55,1,AG102&lt;60,2,AG102&lt;65,3,AG102&lt;70,4,TRUE,5),MATCH(YEAR($F$15),Appendix!$G$3:$L$3,0))</f>
        <v>0</v>
      </c>
      <c r="AJ102" s="92">
        <f t="shared" si="35"/>
        <v>0</v>
      </c>
      <c r="AK102" s="89">
        <f t="shared" si="49"/>
        <v>122</v>
      </c>
      <c r="AL102" s="90">
        <f>IF($I102&gt;'Wage Ceilings '!$C$7+SUMIF('Wage Ceilings '!$B$8:'Wage Ceilings '!$B$11,"&lt;="&amp;$I$15,'Wage Ceilings '!$D$8:'Wage Ceilings '!$D$11),'Wage Ceilings '!$C$7+SUMIF('Wage Ceilings '!$B$8:'Wage Ceilings '!$B$11,"&lt;="&amp;$I$15,'Wage Ceilings '!$D$8:'Wage Ceilings '!$D$11),$I102)</f>
        <v>0</v>
      </c>
      <c r="AM102" s="91" cm="1">
        <f t="array" ref="AM102">INDEX(Appendix!$G$4:$J$8,_xlfn.IFS(AK102&lt;55,1,AK102&lt;60,2,AK102&lt;65,3,AK102&lt;70,4,TRUE,5),MATCH(YEAR($F$15),Appendix!$G$3:$L$3,0))</f>
        <v>0</v>
      </c>
      <c r="AN102" s="92">
        <f t="shared" si="36"/>
        <v>0</v>
      </c>
      <c r="AO102" s="89">
        <f t="shared" si="50"/>
        <v>122</v>
      </c>
      <c r="AP102" s="90">
        <f>IF($J102&gt;'Wage Ceilings '!$C$7+SUMIF('Wage Ceilings '!$B$8:'Wage Ceilings '!$B$11,"&lt;="&amp;$J$15,'Wage Ceilings '!$D$8:'Wage Ceilings '!$D$11),'Wage Ceilings '!$C$7+SUMIF('Wage Ceilings '!$B$8:'Wage Ceilings '!$B$11,"&lt;="&amp;$J$15,'Wage Ceilings '!$D$8:'Wage Ceilings '!$D$11),$J102)</f>
        <v>0</v>
      </c>
      <c r="AQ102" s="91" cm="1">
        <f t="array" ref="AQ102">INDEX(Appendix!$G$4:$J$8,_xlfn.IFS(AO102&lt;55,1,AO102&lt;60,2,AO102&lt;65,3,AO102&lt;70,4,TRUE,5),MATCH(YEAR($F$15),Appendix!$G$3:$L$3,0))</f>
        <v>0</v>
      </c>
      <c r="AR102" s="92">
        <f t="shared" si="37"/>
        <v>0</v>
      </c>
      <c r="AS102" s="89">
        <f t="shared" si="64"/>
        <v>122</v>
      </c>
      <c r="AT102" s="90">
        <f>IF($K102&gt;'Wage Ceilings '!$C$7+SUMIF('Wage Ceilings '!$B$8:'Wage Ceilings '!$B$11,"&lt;="&amp;$K$15,'Wage Ceilings '!$D$8:'Wage Ceilings '!$D$11),'Wage Ceilings '!$C$7+SUMIF('Wage Ceilings '!$B$8:'Wage Ceilings '!$B$11,"&lt;="&amp;$K$15,'Wage Ceilings '!$D$8:'Wage Ceilings '!$D$11),$K102)</f>
        <v>0</v>
      </c>
      <c r="AU102" s="91" cm="1">
        <f t="array" ref="AU102">INDEX(Appendix!$G$4:$J$8,_xlfn.IFS(AS102&lt;55,1,AS102&lt;60,2,AS102&lt;65,3,AS102&lt;70,4,TRUE,5),MATCH(YEAR($F$15),Appendix!$G$3:$L$3,0))</f>
        <v>0</v>
      </c>
      <c r="AV102" s="92">
        <f t="shared" si="38"/>
        <v>0</v>
      </c>
      <c r="AW102" s="89" t="str">
        <f t="shared" si="51"/>
        <v>NA</v>
      </c>
      <c r="AX102" s="92">
        <f>IF(L102&gt;=('Wage Ceilings '!$C$3-SUM(Z102,AD102,AH102,AL102,AP102,AT102,BB102,BF102,BJ102,BN102,BR102,BV102)),('Wage Ceilings '!$C$3-SUM(Z102,AD102,AH102,AL102,AP102,AT102,BB102,BF102,BJ102,BN102,BR102,BV102)),L102)</f>
        <v>0</v>
      </c>
      <c r="AY102" s="91" cm="1">
        <f t="array" ref="AY102">INDEX(Appendix!$G$4:$J$8,_xlfn.IFS(AW102&lt;55,1,AW102&lt;60,2,AW102&lt;65,3,AW102&lt;70,4,TRUE,5),MATCH(YEAR($F$15),Appendix!$G$3:$L$3,0))</f>
        <v>0</v>
      </c>
      <c r="AZ102" s="92">
        <f t="shared" si="39"/>
        <v>0</v>
      </c>
      <c r="BA102" s="89">
        <f t="shared" si="52"/>
        <v>122</v>
      </c>
      <c r="BB102" s="90">
        <f>IF($M102&gt;'Wage Ceilings '!$C$7+SUMIF('Wage Ceilings '!$B$8:'Wage Ceilings '!$B$11,"&lt;="&amp;$M$15,'Wage Ceilings '!$D$8:'Wage Ceilings '!$D$11),'Wage Ceilings '!$C$7+SUMIF('Wage Ceilings '!$B$8:'Wage Ceilings '!$B$11,"&lt;="&amp;$M$15,'Wage Ceilings '!$D$8:'Wage Ceilings '!$D$11),$M102)</f>
        <v>0</v>
      </c>
      <c r="BC102" s="91" cm="1">
        <f t="array" ref="BC102">INDEX(Appendix!$G$4:$J$8,_xlfn.IFS(BA102&lt;55,1,BA102&lt;60,2,BA102&lt;65,3,BA102&lt;70,4,TRUE,5),MATCH(YEAR($F$15),Appendix!$G$3:$L$3,0))</f>
        <v>0</v>
      </c>
      <c r="BD102" s="92">
        <f t="shared" si="40"/>
        <v>0</v>
      </c>
      <c r="BE102" s="89">
        <f t="shared" si="53"/>
        <v>122</v>
      </c>
      <c r="BF102" s="90">
        <f>IF($N102&gt;'Wage Ceilings '!$C$7+SUMIF('Wage Ceilings '!$B$8:'Wage Ceilings '!$B$11,"&lt;="&amp;$N$15,'Wage Ceilings '!$D$8:'Wage Ceilings '!$D$11),'Wage Ceilings '!$C$7+SUMIF('Wage Ceilings '!$B$8:'Wage Ceilings '!$B$11,"&lt;="&amp;$N$15,'Wage Ceilings '!$D$8:'Wage Ceilings '!$D$11),$N102)</f>
        <v>0</v>
      </c>
      <c r="BG102" s="91" cm="1">
        <f t="array" ref="BG102">INDEX(Appendix!$G$4:$J$8,_xlfn.IFS(BE102&lt;55,1,BE102&lt;60,2,BE102&lt;65,3,BE102&lt;70,4,TRUE,5),MATCH(YEAR($F$15),Appendix!$G$3:$L$3,0))</f>
        <v>0</v>
      </c>
      <c r="BH102" s="92">
        <f t="shared" si="41"/>
        <v>0</v>
      </c>
      <c r="BI102" s="89">
        <f t="shared" si="54"/>
        <v>122</v>
      </c>
      <c r="BJ102" s="90">
        <f>IF($O102&gt;'Wage Ceilings '!$C$7+SUMIF('Wage Ceilings '!$B$8:'Wage Ceilings '!$B$11,"&lt;="&amp;$O$15,'Wage Ceilings '!$D$8:'Wage Ceilings '!$D$11),'Wage Ceilings '!$C$7+SUMIF('Wage Ceilings '!$B$8:'Wage Ceilings '!$B$11,"&lt;="&amp;$O$15,'Wage Ceilings '!$D$8:'Wage Ceilings '!$D$11),$O102)</f>
        <v>0</v>
      </c>
      <c r="BK102" s="91" cm="1">
        <f t="array" ref="BK102">INDEX(Appendix!$G$4:$J$8,_xlfn.IFS(BI102&lt;55,1,BI102&lt;60,2,BI102&lt;65,3,BI102&lt;70,4,TRUE,5),MATCH(YEAR($F$15),Appendix!$G$3:$L$3,0))</f>
        <v>0</v>
      </c>
      <c r="BL102" s="92">
        <f t="shared" si="42"/>
        <v>0</v>
      </c>
      <c r="BM102" s="89">
        <f t="shared" si="55"/>
        <v>122</v>
      </c>
      <c r="BN102" s="90">
        <f>IF($P102&gt;'Wage Ceilings '!$C$7+SUMIF('Wage Ceilings '!$B$8:'Wage Ceilings '!$B$11,"&lt;="&amp;$P$15,'Wage Ceilings '!$D$8:'Wage Ceilings '!$D$11),'Wage Ceilings '!$C$7+SUMIF('Wage Ceilings '!$B$8:'Wage Ceilings '!$B$11,"&lt;="&amp;$P$15,'Wage Ceilings '!$D$8:'Wage Ceilings '!$D$11),$P102)</f>
        <v>0</v>
      </c>
      <c r="BO102" s="91" cm="1">
        <f t="array" ref="BO102">INDEX(Appendix!$G$4:$J$8,_xlfn.IFS(BM102&lt;55,1,BM102&lt;60,2,BM102&lt;65,3,BM102&lt;70,4,TRUE,5),MATCH(YEAR($F$15),Appendix!$G$3:$L$3,0))</f>
        <v>0</v>
      </c>
      <c r="BP102" s="92">
        <f t="shared" si="43"/>
        <v>0</v>
      </c>
      <c r="BQ102" s="89">
        <f t="shared" si="56"/>
        <v>122</v>
      </c>
      <c r="BR102" s="90">
        <f>IF($Q102&gt;'Wage Ceilings '!$C$7+SUMIF('Wage Ceilings '!$B$8:'Wage Ceilings '!$B$11,"&lt;="&amp;$Q$15,'Wage Ceilings '!$D$8:'Wage Ceilings '!$D$11),'Wage Ceilings '!$C$7+SUMIF('Wage Ceilings '!$B$8:'Wage Ceilings '!$B$11,"&lt;="&amp;$Q$15,'Wage Ceilings '!$D$8:'Wage Ceilings '!$D$11),$Q102)</f>
        <v>0</v>
      </c>
      <c r="BS102" s="91" cm="1">
        <f t="array" ref="BS102">INDEX(Appendix!$G$4:$J$8,_xlfn.IFS(BQ102&lt;55,1,BQ102&lt;60,2,BQ102&lt;65,3,BQ102&lt;70,4,TRUE,5),MATCH(YEAR($F$15),Appendix!$G$3:$L$3,0))</f>
        <v>0</v>
      </c>
      <c r="BT102" s="92">
        <f t="shared" si="44"/>
        <v>0</v>
      </c>
      <c r="BU102" s="89">
        <f t="shared" si="57"/>
        <v>122</v>
      </c>
      <c r="BV102" s="90">
        <f>IF($R102&gt;'Wage Ceilings '!$C$7+SUMIF('Wage Ceilings '!$B$8:'Wage Ceilings '!$B$11,"&lt;="&amp;$R$15,'Wage Ceilings '!$D$8:'Wage Ceilings '!$D$11),'Wage Ceilings '!$C$7+SUMIF('Wage Ceilings '!$B$8:'Wage Ceilings '!$B$11,"&lt;="&amp;$R$15,'Wage Ceilings '!$D$8:'Wage Ceilings '!$D$11),$R102)</f>
        <v>0</v>
      </c>
      <c r="BW102" s="91" cm="1">
        <f t="array" ref="BW102">INDEX(Appendix!$G$4:$J$8,_xlfn.IFS(BU102&lt;55,1,BU102&lt;60,2,BU102&lt;65,3,BU102&lt;70,4,TRUE,5),MATCH(YEAR($F$15),Appendix!$G$3:$L$3,0))</f>
        <v>0</v>
      </c>
      <c r="BX102" s="92">
        <f t="shared" si="45"/>
        <v>0</v>
      </c>
      <c r="BY102" s="89" t="str">
        <f t="shared" si="58"/>
        <v>NA</v>
      </c>
      <c r="BZ102" s="92">
        <f>IF(S102&gt;=('Wage Ceilings '!$C$3-SUM(Z102,AD102,AH102,AL102,AP102,AX102,AT102,BB102,BF102,BJ102,BN102,BR102,BV102)),('Wage Ceilings '!$C$3-SUM(Z102,AD102,AH102,AL102,AP102,AX102,AT102,BB102,BF102,BJ102,BN102,BR102,BV102)),S102)</f>
        <v>0</v>
      </c>
      <c r="CA102" s="91" cm="1">
        <f t="array" ref="CA102">INDEX(Appendix!$G$4:$J$8,_xlfn.IFS(BY102&lt;55,1,BY102&lt;60,2,BY102&lt;65,3,BY102&lt;70,4,TRUE,5),MATCH(YEAR($F$15),Appendix!$G$3:$L$3,0))</f>
        <v>0</v>
      </c>
      <c r="CB102" s="92">
        <f t="shared" si="65"/>
        <v>0</v>
      </c>
      <c r="CC102" s="99"/>
    </row>
    <row r="103" spans="1:81" x14ac:dyDescent="0.2">
      <c r="A103" s="64" t="s">
        <v>153</v>
      </c>
      <c r="B103" s="65"/>
      <c r="C103" s="65"/>
      <c r="D103" s="66"/>
      <c r="E103" s="66"/>
      <c r="F103" s="67"/>
      <c r="G103" s="67"/>
      <c r="H103" s="67"/>
      <c r="I103" s="67"/>
      <c r="J103" s="67"/>
      <c r="K103" s="67"/>
      <c r="L103" s="67"/>
      <c r="M103" s="67"/>
      <c r="N103" s="67"/>
      <c r="O103" s="67"/>
      <c r="P103" s="67"/>
      <c r="Q103" s="67"/>
      <c r="R103" s="67"/>
      <c r="S103" s="67"/>
      <c r="T103" s="57">
        <f t="shared" si="59"/>
        <v>0</v>
      </c>
      <c r="U103" s="57">
        <f t="shared" si="60"/>
        <v>0</v>
      </c>
      <c r="V103" s="58">
        <f t="shared" si="61"/>
        <v>0</v>
      </c>
      <c r="W103" s="58">
        <f t="shared" si="62"/>
        <v>0</v>
      </c>
      <c r="X103" s="58">
        <f t="shared" si="63"/>
        <v>0</v>
      </c>
      <c r="Y103" s="89">
        <f t="shared" si="46"/>
        <v>121</v>
      </c>
      <c r="Z103" s="90">
        <f>IF($F103&gt;'Wage Ceilings '!$C$7+SUMIF('Wage Ceilings '!$B$8:'Wage Ceilings '!$B$11,"&lt;="&amp;$F$15,'Wage Ceilings '!$D$8:'Wage Ceilings '!$D$11),'Wage Ceilings '!$C$7+SUMIF('Wage Ceilings '!$B$8:'Wage Ceilings '!$B$11,"&lt;="&amp;$F$15,'Wage Ceilings '!$D$8:'Wage Ceilings '!$D$11),$F103)</f>
        <v>0</v>
      </c>
      <c r="AA103" s="91" cm="1">
        <f t="array" ref="AA103">INDEX(Appendix!$G$4:$J$8,_xlfn.IFS(Y103&lt;55,1,Y103&lt;60,2,Y103&lt;65,3,Y103&lt;70,4,TRUE,5),MATCH(YEAR($F$15),Appendix!$G$3:$L$3,0))</f>
        <v>0</v>
      </c>
      <c r="AB103" s="92">
        <f t="shared" si="33"/>
        <v>0</v>
      </c>
      <c r="AC103" s="89">
        <f t="shared" si="47"/>
        <v>122</v>
      </c>
      <c r="AD103" s="90">
        <f>IF($G103&gt;'Wage Ceilings '!$C$7+SUMIF('Wage Ceilings '!$B$8:'Wage Ceilings '!$B$11,"&lt;="&amp;$G$15,'Wage Ceilings '!$D$8:'Wage Ceilings '!$D$11),'Wage Ceilings '!$C$7+SUMIF('Wage Ceilings '!$B$8:'Wage Ceilings '!$B$11,"&lt;="&amp;$G$15,'Wage Ceilings '!$D$8:'Wage Ceilings '!$D$11),$G103)</f>
        <v>0</v>
      </c>
      <c r="AE103" s="91" cm="1">
        <f t="array" ref="AE103">INDEX(Appendix!$G$4:$J$8,_xlfn.IFS(AC103&lt;55,1,AC103&lt;60,2,AC103&lt;65,3,AC103&lt;70,4,TRUE,5),MATCH(YEAR($F$15),Appendix!$G$3:$L$3,0))</f>
        <v>0</v>
      </c>
      <c r="AF103" s="92">
        <f t="shared" si="34"/>
        <v>0</v>
      </c>
      <c r="AG103" s="89">
        <f t="shared" si="48"/>
        <v>122</v>
      </c>
      <c r="AH103" s="90">
        <f>IF($H103&gt;'Wage Ceilings '!$C$7+SUMIF('Wage Ceilings '!$B$8:'Wage Ceilings '!$B$11,"&lt;="&amp;$H$15,'Wage Ceilings '!$D$8:'Wage Ceilings '!$D$11),'Wage Ceilings '!$C$7+SUMIF('Wage Ceilings '!$B$8:'Wage Ceilings '!$B$11,"&lt;="&amp;$H$15,'Wage Ceilings '!$D$8:'Wage Ceilings '!$D$11),$H103)</f>
        <v>0</v>
      </c>
      <c r="AI103" s="91" cm="1">
        <f t="array" ref="AI103">INDEX(Appendix!$G$4:$J$8,_xlfn.IFS(AG103&lt;55,1,AG103&lt;60,2,AG103&lt;65,3,AG103&lt;70,4,TRUE,5),MATCH(YEAR($F$15),Appendix!$G$3:$L$3,0))</f>
        <v>0</v>
      </c>
      <c r="AJ103" s="92">
        <f t="shared" si="35"/>
        <v>0</v>
      </c>
      <c r="AK103" s="89">
        <f t="shared" si="49"/>
        <v>122</v>
      </c>
      <c r="AL103" s="90">
        <f>IF($I103&gt;'Wage Ceilings '!$C$7+SUMIF('Wage Ceilings '!$B$8:'Wage Ceilings '!$B$11,"&lt;="&amp;$I$15,'Wage Ceilings '!$D$8:'Wage Ceilings '!$D$11),'Wage Ceilings '!$C$7+SUMIF('Wage Ceilings '!$B$8:'Wage Ceilings '!$B$11,"&lt;="&amp;$I$15,'Wage Ceilings '!$D$8:'Wage Ceilings '!$D$11),$I103)</f>
        <v>0</v>
      </c>
      <c r="AM103" s="91" cm="1">
        <f t="array" ref="AM103">INDEX(Appendix!$G$4:$J$8,_xlfn.IFS(AK103&lt;55,1,AK103&lt;60,2,AK103&lt;65,3,AK103&lt;70,4,TRUE,5),MATCH(YEAR($F$15),Appendix!$G$3:$L$3,0))</f>
        <v>0</v>
      </c>
      <c r="AN103" s="92">
        <f t="shared" si="36"/>
        <v>0</v>
      </c>
      <c r="AO103" s="89">
        <f t="shared" si="50"/>
        <v>122</v>
      </c>
      <c r="AP103" s="90">
        <f>IF($J103&gt;'Wage Ceilings '!$C$7+SUMIF('Wage Ceilings '!$B$8:'Wage Ceilings '!$B$11,"&lt;="&amp;$J$15,'Wage Ceilings '!$D$8:'Wage Ceilings '!$D$11),'Wage Ceilings '!$C$7+SUMIF('Wage Ceilings '!$B$8:'Wage Ceilings '!$B$11,"&lt;="&amp;$J$15,'Wage Ceilings '!$D$8:'Wage Ceilings '!$D$11),$J103)</f>
        <v>0</v>
      </c>
      <c r="AQ103" s="91" cm="1">
        <f t="array" ref="AQ103">INDEX(Appendix!$G$4:$J$8,_xlfn.IFS(AO103&lt;55,1,AO103&lt;60,2,AO103&lt;65,3,AO103&lt;70,4,TRUE,5),MATCH(YEAR($F$15),Appendix!$G$3:$L$3,0))</f>
        <v>0</v>
      </c>
      <c r="AR103" s="92">
        <f t="shared" si="37"/>
        <v>0</v>
      </c>
      <c r="AS103" s="89">
        <f t="shared" si="64"/>
        <v>122</v>
      </c>
      <c r="AT103" s="90">
        <f>IF($K103&gt;'Wage Ceilings '!$C$7+SUMIF('Wage Ceilings '!$B$8:'Wage Ceilings '!$B$11,"&lt;="&amp;$K$15,'Wage Ceilings '!$D$8:'Wage Ceilings '!$D$11),'Wage Ceilings '!$C$7+SUMIF('Wage Ceilings '!$B$8:'Wage Ceilings '!$B$11,"&lt;="&amp;$K$15,'Wage Ceilings '!$D$8:'Wage Ceilings '!$D$11),$K103)</f>
        <v>0</v>
      </c>
      <c r="AU103" s="91" cm="1">
        <f t="array" ref="AU103">INDEX(Appendix!$G$4:$J$8,_xlfn.IFS(AS103&lt;55,1,AS103&lt;60,2,AS103&lt;65,3,AS103&lt;70,4,TRUE,5),MATCH(YEAR($F$15),Appendix!$G$3:$L$3,0))</f>
        <v>0</v>
      </c>
      <c r="AV103" s="92">
        <f t="shared" si="38"/>
        <v>0</v>
      </c>
      <c r="AW103" s="89" t="str">
        <f t="shared" si="51"/>
        <v>NA</v>
      </c>
      <c r="AX103" s="92">
        <f>IF(L103&gt;=('Wage Ceilings '!$C$3-SUM(Z103,AD103,AH103,AL103,AP103,AT103,BB103,BF103,BJ103,BN103,BR103,BV103)),('Wage Ceilings '!$C$3-SUM(Z103,AD103,AH103,AL103,AP103,AT103,BB103,BF103,BJ103,BN103,BR103,BV103)),L103)</f>
        <v>0</v>
      </c>
      <c r="AY103" s="91" cm="1">
        <f t="array" ref="AY103">INDEX(Appendix!$G$4:$J$8,_xlfn.IFS(AW103&lt;55,1,AW103&lt;60,2,AW103&lt;65,3,AW103&lt;70,4,TRUE,5),MATCH(YEAR($F$15),Appendix!$G$3:$L$3,0))</f>
        <v>0</v>
      </c>
      <c r="AZ103" s="92">
        <f t="shared" si="39"/>
        <v>0</v>
      </c>
      <c r="BA103" s="89">
        <f t="shared" si="52"/>
        <v>122</v>
      </c>
      <c r="BB103" s="90">
        <f>IF($M103&gt;'Wage Ceilings '!$C$7+SUMIF('Wage Ceilings '!$B$8:'Wage Ceilings '!$B$11,"&lt;="&amp;$M$15,'Wage Ceilings '!$D$8:'Wage Ceilings '!$D$11),'Wage Ceilings '!$C$7+SUMIF('Wage Ceilings '!$B$8:'Wage Ceilings '!$B$11,"&lt;="&amp;$M$15,'Wage Ceilings '!$D$8:'Wage Ceilings '!$D$11),$M103)</f>
        <v>0</v>
      </c>
      <c r="BC103" s="91" cm="1">
        <f t="array" ref="BC103">INDEX(Appendix!$G$4:$J$8,_xlfn.IFS(BA103&lt;55,1,BA103&lt;60,2,BA103&lt;65,3,BA103&lt;70,4,TRUE,5),MATCH(YEAR($F$15),Appendix!$G$3:$L$3,0))</f>
        <v>0</v>
      </c>
      <c r="BD103" s="92">
        <f t="shared" si="40"/>
        <v>0</v>
      </c>
      <c r="BE103" s="89">
        <f t="shared" si="53"/>
        <v>122</v>
      </c>
      <c r="BF103" s="90">
        <f>IF($N103&gt;'Wage Ceilings '!$C$7+SUMIF('Wage Ceilings '!$B$8:'Wage Ceilings '!$B$11,"&lt;="&amp;$N$15,'Wage Ceilings '!$D$8:'Wage Ceilings '!$D$11),'Wage Ceilings '!$C$7+SUMIF('Wage Ceilings '!$B$8:'Wage Ceilings '!$B$11,"&lt;="&amp;$N$15,'Wage Ceilings '!$D$8:'Wage Ceilings '!$D$11),$N103)</f>
        <v>0</v>
      </c>
      <c r="BG103" s="91" cm="1">
        <f t="array" ref="BG103">INDEX(Appendix!$G$4:$J$8,_xlfn.IFS(BE103&lt;55,1,BE103&lt;60,2,BE103&lt;65,3,BE103&lt;70,4,TRUE,5),MATCH(YEAR($F$15),Appendix!$G$3:$L$3,0))</f>
        <v>0</v>
      </c>
      <c r="BH103" s="92">
        <f t="shared" si="41"/>
        <v>0</v>
      </c>
      <c r="BI103" s="89">
        <f t="shared" si="54"/>
        <v>122</v>
      </c>
      <c r="BJ103" s="90">
        <f>IF($O103&gt;'Wage Ceilings '!$C$7+SUMIF('Wage Ceilings '!$B$8:'Wage Ceilings '!$B$11,"&lt;="&amp;$O$15,'Wage Ceilings '!$D$8:'Wage Ceilings '!$D$11),'Wage Ceilings '!$C$7+SUMIF('Wage Ceilings '!$B$8:'Wage Ceilings '!$B$11,"&lt;="&amp;$O$15,'Wage Ceilings '!$D$8:'Wage Ceilings '!$D$11),$O103)</f>
        <v>0</v>
      </c>
      <c r="BK103" s="91" cm="1">
        <f t="array" ref="BK103">INDEX(Appendix!$G$4:$J$8,_xlfn.IFS(BI103&lt;55,1,BI103&lt;60,2,BI103&lt;65,3,BI103&lt;70,4,TRUE,5),MATCH(YEAR($F$15),Appendix!$G$3:$L$3,0))</f>
        <v>0</v>
      </c>
      <c r="BL103" s="92">
        <f t="shared" si="42"/>
        <v>0</v>
      </c>
      <c r="BM103" s="89">
        <f t="shared" si="55"/>
        <v>122</v>
      </c>
      <c r="BN103" s="90">
        <f>IF($P103&gt;'Wage Ceilings '!$C$7+SUMIF('Wage Ceilings '!$B$8:'Wage Ceilings '!$B$11,"&lt;="&amp;$P$15,'Wage Ceilings '!$D$8:'Wage Ceilings '!$D$11),'Wage Ceilings '!$C$7+SUMIF('Wage Ceilings '!$B$8:'Wage Ceilings '!$B$11,"&lt;="&amp;$P$15,'Wage Ceilings '!$D$8:'Wage Ceilings '!$D$11),$P103)</f>
        <v>0</v>
      </c>
      <c r="BO103" s="91" cm="1">
        <f t="array" ref="BO103">INDEX(Appendix!$G$4:$J$8,_xlfn.IFS(BM103&lt;55,1,BM103&lt;60,2,BM103&lt;65,3,BM103&lt;70,4,TRUE,5),MATCH(YEAR($F$15),Appendix!$G$3:$L$3,0))</f>
        <v>0</v>
      </c>
      <c r="BP103" s="92">
        <f t="shared" si="43"/>
        <v>0</v>
      </c>
      <c r="BQ103" s="89">
        <f t="shared" si="56"/>
        <v>122</v>
      </c>
      <c r="BR103" s="90">
        <f>IF($Q103&gt;'Wage Ceilings '!$C$7+SUMIF('Wage Ceilings '!$B$8:'Wage Ceilings '!$B$11,"&lt;="&amp;$Q$15,'Wage Ceilings '!$D$8:'Wage Ceilings '!$D$11),'Wage Ceilings '!$C$7+SUMIF('Wage Ceilings '!$B$8:'Wage Ceilings '!$B$11,"&lt;="&amp;$Q$15,'Wage Ceilings '!$D$8:'Wage Ceilings '!$D$11),$Q103)</f>
        <v>0</v>
      </c>
      <c r="BS103" s="91" cm="1">
        <f t="array" ref="BS103">INDEX(Appendix!$G$4:$J$8,_xlfn.IFS(BQ103&lt;55,1,BQ103&lt;60,2,BQ103&lt;65,3,BQ103&lt;70,4,TRUE,5),MATCH(YEAR($F$15),Appendix!$G$3:$L$3,0))</f>
        <v>0</v>
      </c>
      <c r="BT103" s="92">
        <f t="shared" si="44"/>
        <v>0</v>
      </c>
      <c r="BU103" s="89">
        <f t="shared" si="57"/>
        <v>122</v>
      </c>
      <c r="BV103" s="90">
        <f>IF($R103&gt;'Wage Ceilings '!$C$7+SUMIF('Wage Ceilings '!$B$8:'Wage Ceilings '!$B$11,"&lt;="&amp;$R$15,'Wage Ceilings '!$D$8:'Wage Ceilings '!$D$11),'Wage Ceilings '!$C$7+SUMIF('Wage Ceilings '!$B$8:'Wage Ceilings '!$B$11,"&lt;="&amp;$R$15,'Wage Ceilings '!$D$8:'Wage Ceilings '!$D$11),$R103)</f>
        <v>0</v>
      </c>
      <c r="BW103" s="91" cm="1">
        <f t="array" ref="BW103">INDEX(Appendix!$G$4:$J$8,_xlfn.IFS(BU103&lt;55,1,BU103&lt;60,2,BU103&lt;65,3,BU103&lt;70,4,TRUE,5),MATCH(YEAR($F$15),Appendix!$G$3:$L$3,0))</f>
        <v>0</v>
      </c>
      <c r="BX103" s="92">
        <f t="shared" si="45"/>
        <v>0</v>
      </c>
      <c r="BY103" s="89" t="str">
        <f t="shared" si="58"/>
        <v>NA</v>
      </c>
      <c r="BZ103" s="92">
        <f>IF(S103&gt;=('Wage Ceilings '!$C$3-SUM(Z103,AD103,AH103,AL103,AP103,AX103,AT103,BB103,BF103,BJ103,BN103,BR103,BV103)),('Wage Ceilings '!$C$3-SUM(Z103,AD103,AH103,AL103,AP103,AX103,AT103,BB103,BF103,BJ103,BN103,BR103,BV103)),S103)</f>
        <v>0</v>
      </c>
      <c r="CA103" s="91" cm="1">
        <f t="array" ref="CA103">INDEX(Appendix!$G$4:$J$8,_xlfn.IFS(BY103&lt;55,1,BY103&lt;60,2,BY103&lt;65,3,BY103&lt;70,4,TRUE,5),MATCH(YEAR($F$15),Appendix!$G$3:$L$3,0))</f>
        <v>0</v>
      </c>
      <c r="CB103" s="92">
        <f t="shared" si="65"/>
        <v>0</v>
      </c>
      <c r="CC103" s="99"/>
    </row>
    <row r="104" spans="1:81" x14ac:dyDescent="0.2">
      <c r="A104" s="64" t="s">
        <v>154</v>
      </c>
      <c r="B104" s="65"/>
      <c r="C104" s="65"/>
      <c r="D104" s="66"/>
      <c r="E104" s="66"/>
      <c r="F104" s="67"/>
      <c r="G104" s="67"/>
      <c r="H104" s="67"/>
      <c r="I104" s="67"/>
      <c r="J104" s="67"/>
      <c r="K104" s="67"/>
      <c r="L104" s="67"/>
      <c r="M104" s="67"/>
      <c r="N104" s="67"/>
      <c r="O104" s="67"/>
      <c r="P104" s="67"/>
      <c r="Q104" s="67"/>
      <c r="R104" s="67"/>
      <c r="S104" s="67"/>
      <c r="T104" s="57">
        <f t="shared" si="59"/>
        <v>0</v>
      </c>
      <c r="U104" s="57">
        <f t="shared" si="60"/>
        <v>0</v>
      </c>
      <c r="V104" s="58">
        <f t="shared" si="61"/>
        <v>0</v>
      </c>
      <c r="W104" s="58">
        <f t="shared" si="62"/>
        <v>0</v>
      </c>
      <c r="X104" s="58">
        <f t="shared" si="63"/>
        <v>0</v>
      </c>
      <c r="Y104" s="89">
        <f t="shared" si="46"/>
        <v>121</v>
      </c>
      <c r="Z104" s="90">
        <f>IF($F104&gt;'Wage Ceilings '!$C$7+SUMIF('Wage Ceilings '!$B$8:'Wage Ceilings '!$B$11,"&lt;="&amp;$F$15,'Wage Ceilings '!$D$8:'Wage Ceilings '!$D$11),'Wage Ceilings '!$C$7+SUMIF('Wage Ceilings '!$B$8:'Wage Ceilings '!$B$11,"&lt;="&amp;$F$15,'Wage Ceilings '!$D$8:'Wage Ceilings '!$D$11),$F104)</f>
        <v>0</v>
      </c>
      <c r="AA104" s="91" cm="1">
        <f t="array" ref="AA104">INDEX(Appendix!$G$4:$J$8,_xlfn.IFS(Y104&lt;55,1,Y104&lt;60,2,Y104&lt;65,3,Y104&lt;70,4,TRUE,5),MATCH(YEAR($F$15),Appendix!$G$3:$L$3,0))</f>
        <v>0</v>
      </c>
      <c r="AB104" s="92">
        <f t="shared" si="33"/>
        <v>0</v>
      </c>
      <c r="AC104" s="89">
        <f t="shared" si="47"/>
        <v>122</v>
      </c>
      <c r="AD104" s="90">
        <f>IF($G104&gt;'Wage Ceilings '!$C$7+SUMIF('Wage Ceilings '!$B$8:'Wage Ceilings '!$B$11,"&lt;="&amp;$G$15,'Wage Ceilings '!$D$8:'Wage Ceilings '!$D$11),'Wage Ceilings '!$C$7+SUMIF('Wage Ceilings '!$B$8:'Wage Ceilings '!$B$11,"&lt;="&amp;$G$15,'Wage Ceilings '!$D$8:'Wage Ceilings '!$D$11),$G104)</f>
        <v>0</v>
      </c>
      <c r="AE104" s="91" cm="1">
        <f t="array" ref="AE104">INDEX(Appendix!$G$4:$J$8,_xlfn.IFS(AC104&lt;55,1,AC104&lt;60,2,AC104&lt;65,3,AC104&lt;70,4,TRUE,5),MATCH(YEAR($F$15),Appendix!$G$3:$L$3,0))</f>
        <v>0</v>
      </c>
      <c r="AF104" s="92">
        <f t="shared" si="34"/>
        <v>0</v>
      </c>
      <c r="AG104" s="89">
        <f t="shared" si="48"/>
        <v>122</v>
      </c>
      <c r="AH104" s="90">
        <f>IF($H104&gt;'Wage Ceilings '!$C$7+SUMIF('Wage Ceilings '!$B$8:'Wage Ceilings '!$B$11,"&lt;="&amp;$H$15,'Wage Ceilings '!$D$8:'Wage Ceilings '!$D$11),'Wage Ceilings '!$C$7+SUMIF('Wage Ceilings '!$B$8:'Wage Ceilings '!$B$11,"&lt;="&amp;$H$15,'Wage Ceilings '!$D$8:'Wage Ceilings '!$D$11),$H104)</f>
        <v>0</v>
      </c>
      <c r="AI104" s="91" cm="1">
        <f t="array" ref="AI104">INDEX(Appendix!$G$4:$J$8,_xlfn.IFS(AG104&lt;55,1,AG104&lt;60,2,AG104&lt;65,3,AG104&lt;70,4,TRUE,5),MATCH(YEAR($F$15),Appendix!$G$3:$L$3,0))</f>
        <v>0</v>
      </c>
      <c r="AJ104" s="92">
        <f t="shared" si="35"/>
        <v>0</v>
      </c>
      <c r="AK104" s="89">
        <f t="shared" si="49"/>
        <v>122</v>
      </c>
      <c r="AL104" s="90">
        <f>IF($I104&gt;'Wage Ceilings '!$C$7+SUMIF('Wage Ceilings '!$B$8:'Wage Ceilings '!$B$11,"&lt;="&amp;$I$15,'Wage Ceilings '!$D$8:'Wage Ceilings '!$D$11),'Wage Ceilings '!$C$7+SUMIF('Wage Ceilings '!$B$8:'Wage Ceilings '!$B$11,"&lt;="&amp;$I$15,'Wage Ceilings '!$D$8:'Wage Ceilings '!$D$11),$I104)</f>
        <v>0</v>
      </c>
      <c r="AM104" s="91" cm="1">
        <f t="array" ref="AM104">INDEX(Appendix!$G$4:$J$8,_xlfn.IFS(AK104&lt;55,1,AK104&lt;60,2,AK104&lt;65,3,AK104&lt;70,4,TRUE,5),MATCH(YEAR($F$15),Appendix!$G$3:$L$3,0))</f>
        <v>0</v>
      </c>
      <c r="AN104" s="92">
        <f t="shared" si="36"/>
        <v>0</v>
      </c>
      <c r="AO104" s="89">
        <f t="shared" si="50"/>
        <v>122</v>
      </c>
      <c r="AP104" s="90">
        <f>IF($J104&gt;'Wage Ceilings '!$C$7+SUMIF('Wage Ceilings '!$B$8:'Wage Ceilings '!$B$11,"&lt;="&amp;$J$15,'Wage Ceilings '!$D$8:'Wage Ceilings '!$D$11),'Wage Ceilings '!$C$7+SUMIF('Wage Ceilings '!$B$8:'Wage Ceilings '!$B$11,"&lt;="&amp;$J$15,'Wage Ceilings '!$D$8:'Wage Ceilings '!$D$11),$J104)</f>
        <v>0</v>
      </c>
      <c r="AQ104" s="91" cm="1">
        <f t="array" ref="AQ104">INDEX(Appendix!$G$4:$J$8,_xlfn.IFS(AO104&lt;55,1,AO104&lt;60,2,AO104&lt;65,3,AO104&lt;70,4,TRUE,5),MATCH(YEAR($F$15),Appendix!$G$3:$L$3,0))</f>
        <v>0</v>
      </c>
      <c r="AR104" s="92">
        <f t="shared" si="37"/>
        <v>0</v>
      </c>
      <c r="AS104" s="89">
        <f t="shared" si="64"/>
        <v>122</v>
      </c>
      <c r="AT104" s="90">
        <f>IF($K104&gt;'Wage Ceilings '!$C$7+SUMIF('Wage Ceilings '!$B$8:'Wage Ceilings '!$B$11,"&lt;="&amp;$K$15,'Wage Ceilings '!$D$8:'Wage Ceilings '!$D$11),'Wage Ceilings '!$C$7+SUMIF('Wage Ceilings '!$B$8:'Wage Ceilings '!$B$11,"&lt;="&amp;$K$15,'Wage Ceilings '!$D$8:'Wage Ceilings '!$D$11),$K104)</f>
        <v>0</v>
      </c>
      <c r="AU104" s="91" cm="1">
        <f t="array" ref="AU104">INDEX(Appendix!$G$4:$J$8,_xlfn.IFS(AS104&lt;55,1,AS104&lt;60,2,AS104&lt;65,3,AS104&lt;70,4,TRUE,5),MATCH(YEAR($F$15),Appendix!$G$3:$L$3,0))</f>
        <v>0</v>
      </c>
      <c r="AV104" s="92">
        <f t="shared" si="38"/>
        <v>0</v>
      </c>
      <c r="AW104" s="89" t="str">
        <f t="shared" si="51"/>
        <v>NA</v>
      </c>
      <c r="AX104" s="92">
        <f>IF(L104&gt;=('Wage Ceilings '!$C$3-SUM(Z104,AD104,AH104,AL104,AP104,AT104,BB104,BF104,BJ104,BN104,BR104,BV104)),('Wage Ceilings '!$C$3-SUM(Z104,AD104,AH104,AL104,AP104,AT104,BB104,BF104,BJ104,BN104,BR104,BV104)),L104)</f>
        <v>0</v>
      </c>
      <c r="AY104" s="91" cm="1">
        <f t="array" ref="AY104">INDEX(Appendix!$G$4:$J$8,_xlfn.IFS(AW104&lt;55,1,AW104&lt;60,2,AW104&lt;65,3,AW104&lt;70,4,TRUE,5),MATCH(YEAR($F$15),Appendix!$G$3:$L$3,0))</f>
        <v>0</v>
      </c>
      <c r="AZ104" s="92">
        <f t="shared" si="39"/>
        <v>0</v>
      </c>
      <c r="BA104" s="89">
        <f t="shared" si="52"/>
        <v>122</v>
      </c>
      <c r="BB104" s="90">
        <f>IF($M104&gt;'Wage Ceilings '!$C$7+SUMIF('Wage Ceilings '!$B$8:'Wage Ceilings '!$B$11,"&lt;="&amp;$M$15,'Wage Ceilings '!$D$8:'Wage Ceilings '!$D$11),'Wage Ceilings '!$C$7+SUMIF('Wage Ceilings '!$B$8:'Wage Ceilings '!$B$11,"&lt;="&amp;$M$15,'Wage Ceilings '!$D$8:'Wage Ceilings '!$D$11),$M104)</f>
        <v>0</v>
      </c>
      <c r="BC104" s="91" cm="1">
        <f t="array" ref="BC104">INDEX(Appendix!$G$4:$J$8,_xlfn.IFS(BA104&lt;55,1,BA104&lt;60,2,BA104&lt;65,3,BA104&lt;70,4,TRUE,5),MATCH(YEAR($F$15),Appendix!$G$3:$L$3,0))</f>
        <v>0</v>
      </c>
      <c r="BD104" s="92">
        <f t="shared" si="40"/>
        <v>0</v>
      </c>
      <c r="BE104" s="89">
        <f t="shared" si="53"/>
        <v>122</v>
      </c>
      <c r="BF104" s="90">
        <f>IF($N104&gt;'Wage Ceilings '!$C$7+SUMIF('Wage Ceilings '!$B$8:'Wage Ceilings '!$B$11,"&lt;="&amp;$N$15,'Wage Ceilings '!$D$8:'Wage Ceilings '!$D$11),'Wage Ceilings '!$C$7+SUMIF('Wage Ceilings '!$B$8:'Wage Ceilings '!$B$11,"&lt;="&amp;$N$15,'Wage Ceilings '!$D$8:'Wage Ceilings '!$D$11),$N104)</f>
        <v>0</v>
      </c>
      <c r="BG104" s="91" cm="1">
        <f t="array" ref="BG104">INDEX(Appendix!$G$4:$J$8,_xlfn.IFS(BE104&lt;55,1,BE104&lt;60,2,BE104&lt;65,3,BE104&lt;70,4,TRUE,5),MATCH(YEAR($F$15),Appendix!$G$3:$L$3,0))</f>
        <v>0</v>
      </c>
      <c r="BH104" s="92">
        <f t="shared" si="41"/>
        <v>0</v>
      </c>
      <c r="BI104" s="89">
        <f t="shared" si="54"/>
        <v>122</v>
      </c>
      <c r="BJ104" s="90">
        <f>IF($O104&gt;'Wage Ceilings '!$C$7+SUMIF('Wage Ceilings '!$B$8:'Wage Ceilings '!$B$11,"&lt;="&amp;$O$15,'Wage Ceilings '!$D$8:'Wage Ceilings '!$D$11),'Wage Ceilings '!$C$7+SUMIF('Wage Ceilings '!$B$8:'Wage Ceilings '!$B$11,"&lt;="&amp;$O$15,'Wage Ceilings '!$D$8:'Wage Ceilings '!$D$11),$O104)</f>
        <v>0</v>
      </c>
      <c r="BK104" s="91" cm="1">
        <f t="array" ref="BK104">INDEX(Appendix!$G$4:$J$8,_xlfn.IFS(BI104&lt;55,1,BI104&lt;60,2,BI104&lt;65,3,BI104&lt;70,4,TRUE,5),MATCH(YEAR($F$15),Appendix!$G$3:$L$3,0))</f>
        <v>0</v>
      </c>
      <c r="BL104" s="92">
        <f t="shared" si="42"/>
        <v>0</v>
      </c>
      <c r="BM104" s="89">
        <f t="shared" si="55"/>
        <v>122</v>
      </c>
      <c r="BN104" s="90">
        <f>IF($P104&gt;'Wage Ceilings '!$C$7+SUMIF('Wage Ceilings '!$B$8:'Wage Ceilings '!$B$11,"&lt;="&amp;$P$15,'Wage Ceilings '!$D$8:'Wage Ceilings '!$D$11),'Wage Ceilings '!$C$7+SUMIF('Wage Ceilings '!$B$8:'Wage Ceilings '!$B$11,"&lt;="&amp;$P$15,'Wage Ceilings '!$D$8:'Wage Ceilings '!$D$11),$P104)</f>
        <v>0</v>
      </c>
      <c r="BO104" s="91" cm="1">
        <f t="array" ref="BO104">INDEX(Appendix!$G$4:$J$8,_xlfn.IFS(BM104&lt;55,1,BM104&lt;60,2,BM104&lt;65,3,BM104&lt;70,4,TRUE,5),MATCH(YEAR($F$15),Appendix!$G$3:$L$3,0))</f>
        <v>0</v>
      </c>
      <c r="BP104" s="92">
        <f t="shared" si="43"/>
        <v>0</v>
      </c>
      <c r="BQ104" s="89">
        <f t="shared" si="56"/>
        <v>122</v>
      </c>
      <c r="BR104" s="90">
        <f>IF($Q104&gt;'Wage Ceilings '!$C$7+SUMIF('Wage Ceilings '!$B$8:'Wage Ceilings '!$B$11,"&lt;="&amp;$Q$15,'Wage Ceilings '!$D$8:'Wage Ceilings '!$D$11),'Wage Ceilings '!$C$7+SUMIF('Wage Ceilings '!$B$8:'Wage Ceilings '!$B$11,"&lt;="&amp;$Q$15,'Wage Ceilings '!$D$8:'Wage Ceilings '!$D$11),$Q104)</f>
        <v>0</v>
      </c>
      <c r="BS104" s="91" cm="1">
        <f t="array" ref="BS104">INDEX(Appendix!$G$4:$J$8,_xlfn.IFS(BQ104&lt;55,1,BQ104&lt;60,2,BQ104&lt;65,3,BQ104&lt;70,4,TRUE,5),MATCH(YEAR($F$15),Appendix!$G$3:$L$3,0))</f>
        <v>0</v>
      </c>
      <c r="BT104" s="92">
        <f t="shared" si="44"/>
        <v>0</v>
      </c>
      <c r="BU104" s="89">
        <f t="shared" si="57"/>
        <v>122</v>
      </c>
      <c r="BV104" s="90">
        <f>IF($R104&gt;'Wage Ceilings '!$C$7+SUMIF('Wage Ceilings '!$B$8:'Wage Ceilings '!$B$11,"&lt;="&amp;$R$15,'Wage Ceilings '!$D$8:'Wage Ceilings '!$D$11),'Wage Ceilings '!$C$7+SUMIF('Wage Ceilings '!$B$8:'Wage Ceilings '!$B$11,"&lt;="&amp;$R$15,'Wage Ceilings '!$D$8:'Wage Ceilings '!$D$11),$R104)</f>
        <v>0</v>
      </c>
      <c r="BW104" s="91" cm="1">
        <f t="array" ref="BW104">INDEX(Appendix!$G$4:$J$8,_xlfn.IFS(BU104&lt;55,1,BU104&lt;60,2,BU104&lt;65,3,BU104&lt;70,4,TRUE,5),MATCH(YEAR($F$15),Appendix!$G$3:$L$3,0))</f>
        <v>0</v>
      </c>
      <c r="BX104" s="92">
        <f t="shared" si="45"/>
        <v>0</v>
      </c>
      <c r="BY104" s="89" t="str">
        <f t="shared" si="58"/>
        <v>NA</v>
      </c>
      <c r="BZ104" s="92">
        <f>IF(S104&gt;=('Wage Ceilings '!$C$3-SUM(Z104,AD104,AH104,AL104,AP104,AX104,AT104,BB104,BF104,BJ104,BN104,BR104,BV104)),('Wage Ceilings '!$C$3-SUM(Z104,AD104,AH104,AL104,AP104,AX104,AT104,BB104,BF104,BJ104,BN104,BR104,BV104)),S104)</f>
        <v>0</v>
      </c>
      <c r="CA104" s="91" cm="1">
        <f t="array" ref="CA104">INDEX(Appendix!$G$4:$J$8,_xlfn.IFS(BY104&lt;55,1,BY104&lt;60,2,BY104&lt;65,3,BY104&lt;70,4,TRUE,5),MATCH(YEAR($F$15),Appendix!$G$3:$L$3,0))</f>
        <v>0</v>
      </c>
      <c r="CB104" s="92">
        <f t="shared" si="65"/>
        <v>0</v>
      </c>
      <c r="CC104" s="99"/>
    </row>
    <row r="105" spans="1:81" x14ac:dyDescent="0.2">
      <c r="A105" s="64" t="s">
        <v>155</v>
      </c>
      <c r="B105" s="65"/>
      <c r="C105" s="65"/>
      <c r="D105" s="66"/>
      <c r="E105" s="66"/>
      <c r="F105" s="67"/>
      <c r="G105" s="67"/>
      <c r="H105" s="67"/>
      <c r="I105" s="67"/>
      <c r="J105" s="67"/>
      <c r="K105" s="67"/>
      <c r="L105" s="67"/>
      <c r="M105" s="67"/>
      <c r="N105" s="67"/>
      <c r="O105" s="67"/>
      <c r="P105" s="67"/>
      <c r="Q105" s="67"/>
      <c r="R105" s="67"/>
      <c r="S105" s="67"/>
      <c r="T105" s="57">
        <f t="shared" si="59"/>
        <v>0</v>
      </c>
      <c r="U105" s="57">
        <f t="shared" si="60"/>
        <v>0</v>
      </c>
      <c r="V105" s="58">
        <f t="shared" si="61"/>
        <v>0</v>
      </c>
      <c r="W105" s="58">
        <f t="shared" si="62"/>
        <v>0</v>
      </c>
      <c r="X105" s="58">
        <f t="shared" si="63"/>
        <v>0</v>
      </c>
      <c r="Y105" s="89">
        <f t="shared" si="46"/>
        <v>121</v>
      </c>
      <c r="Z105" s="90">
        <f>IF($F105&gt;'Wage Ceilings '!$C$7+SUMIF('Wage Ceilings '!$B$8:'Wage Ceilings '!$B$11,"&lt;="&amp;$F$15,'Wage Ceilings '!$D$8:'Wage Ceilings '!$D$11),'Wage Ceilings '!$C$7+SUMIF('Wage Ceilings '!$B$8:'Wage Ceilings '!$B$11,"&lt;="&amp;$F$15,'Wage Ceilings '!$D$8:'Wage Ceilings '!$D$11),$F105)</f>
        <v>0</v>
      </c>
      <c r="AA105" s="91" cm="1">
        <f t="array" ref="AA105">INDEX(Appendix!$G$4:$J$8,_xlfn.IFS(Y105&lt;55,1,Y105&lt;60,2,Y105&lt;65,3,Y105&lt;70,4,TRUE,5),MATCH(YEAR($F$15),Appendix!$G$3:$L$3,0))</f>
        <v>0</v>
      </c>
      <c r="AB105" s="92">
        <f t="shared" si="33"/>
        <v>0</v>
      </c>
      <c r="AC105" s="89">
        <f t="shared" si="47"/>
        <v>122</v>
      </c>
      <c r="AD105" s="90">
        <f>IF($G105&gt;'Wage Ceilings '!$C$7+SUMIF('Wage Ceilings '!$B$8:'Wage Ceilings '!$B$11,"&lt;="&amp;$G$15,'Wage Ceilings '!$D$8:'Wage Ceilings '!$D$11),'Wage Ceilings '!$C$7+SUMIF('Wage Ceilings '!$B$8:'Wage Ceilings '!$B$11,"&lt;="&amp;$G$15,'Wage Ceilings '!$D$8:'Wage Ceilings '!$D$11),$G105)</f>
        <v>0</v>
      </c>
      <c r="AE105" s="91" cm="1">
        <f t="array" ref="AE105">INDEX(Appendix!$G$4:$J$8,_xlfn.IFS(AC105&lt;55,1,AC105&lt;60,2,AC105&lt;65,3,AC105&lt;70,4,TRUE,5),MATCH(YEAR($F$15),Appendix!$G$3:$L$3,0))</f>
        <v>0</v>
      </c>
      <c r="AF105" s="92">
        <f t="shared" si="34"/>
        <v>0</v>
      </c>
      <c r="AG105" s="89">
        <f t="shared" si="48"/>
        <v>122</v>
      </c>
      <c r="AH105" s="90">
        <f>IF($H105&gt;'Wage Ceilings '!$C$7+SUMIF('Wage Ceilings '!$B$8:'Wage Ceilings '!$B$11,"&lt;="&amp;$H$15,'Wage Ceilings '!$D$8:'Wage Ceilings '!$D$11),'Wage Ceilings '!$C$7+SUMIF('Wage Ceilings '!$B$8:'Wage Ceilings '!$B$11,"&lt;="&amp;$H$15,'Wage Ceilings '!$D$8:'Wage Ceilings '!$D$11),$H105)</f>
        <v>0</v>
      </c>
      <c r="AI105" s="91" cm="1">
        <f t="array" ref="AI105">INDEX(Appendix!$G$4:$J$8,_xlfn.IFS(AG105&lt;55,1,AG105&lt;60,2,AG105&lt;65,3,AG105&lt;70,4,TRUE,5),MATCH(YEAR($F$15),Appendix!$G$3:$L$3,0))</f>
        <v>0</v>
      </c>
      <c r="AJ105" s="92">
        <f t="shared" si="35"/>
        <v>0</v>
      </c>
      <c r="AK105" s="89">
        <f t="shared" si="49"/>
        <v>122</v>
      </c>
      <c r="AL105" s="90">
        <f>IF($I105&gt;'Wage Ceilings '!$C$7+SUMIF('Wage Ceilings '!$B$8:'Wage Ceilings '!$B$11,"&lt;="&amp;$I$15,'Wage Ceilings '!$D$8:'Wage Ceilings '!$D$11),'Wage Ceilings '!$C$7+SUMIF('Wage Ceilings '!$B$8:'Wage Ceilings '!$B$11,"&lt;="&amp;$I$15,'Wage Ceilings '!$D$8:'Wage Ceilings '!$D$11),$I105)</f>
        <v>0</v>
      </c>
      <c r="AM105" s="91" cm="1">
        <f t="array" ref="AM105">INDEX(Appendix!$G$4:$J$8,_xlfn.IFS(AK105&lt;55,1,AK105&lt;60,2,AK105&lt;65,3,AK105&lt;70,4,TRUE,5),MATCH(YEAR($F$15),Appendix!$G$3:$L$3,0))</f>
        <v>0</v>
      </c>
      <c r="AN105" s="92">
        <f t="shared" si="36"/>
        <v>0</v>
      </c>
      <c r="AO105" s="89">
        <f t="shared" si="50"/>
        <v>122</v>
      </c>
      <c r="AP105" s="90">
        <f>IF($J105&gt;'Wage Ceilings '!$C$7+SUMIF('Wage Ceilings '!$B$8:'Wage Ceilings '!$B$11,"&lt;="&amp;$J$15,'Wage Ceilings '!$D$8:'Wage Ceilings '!$D$11),'Wage Ceilings '!$C$7+SUMIF('Wage Ceilings '!$B$8:'Wage Ceilings '!$B$11,"&lt;="&amp;$J$15,'Wage Ceilings '!$D$8:'Wage Ceilings '!$D$11),$J105)</f>
        <v>0</v>
      </c>
      <c r="AQ105" s="91" cm="1">
        <f t="array" ref="AQ105">INDEX(Appendix!$G$4:$J$8,_xlfn.IFS(AO105&lt;55,1,AO105&lt;60,2,AO105&lt;65,3,AO105&lt;70,4,TRUE,5),MATCH(YEAR($F$15),Appendix!$G$3:$L$3,0))</f>
        <v>0</v>
      </c>
      <c r="AR105" s="92">
        <f t="shared" si="37"/>
        <v>0</v>
      </c>
      <c r="AS105" s="89">
        <f t="shared" si="64"/>
        <v>122</v>
      </c>
      <c r="AT105" s="90">
        <f>IF($K105&gt;'Wage Ceilings '!$C$7+SUMIF('Wage Ceilings '!$B$8:'Wage Ceilings '!$B$11,"&lt;="&amp;$K$15,'Wage Ceilings '!$D$8:'Wage Ceilings '!$D$11),'Wage Ceilings '!$C$7+SUMIF('Wage Ceilings '!$B$8:'Wage Ceilings '!$B$11,"&lt;="&amp;$K$15,'Wage Ceilings '!$D$8:'Wage Ceilings '!$D$11),$K105)</f>
        <v>0</v>
      </c>
      <c r="AU105" s="91" cm="1">
        <f t="array" ref="AU105">INDEX(Appendix!$G$4:$J$8,_xlfn.IFS(AS105&lt;55,1,AS105&lt;60,2,AS105&lt;65,3,AS105&lt;70,4,TRUE,5),MATCH(YEAR($F$15),Appendix!$G$3:$L$3,0))</f>
        <v>0</v>
      </c>
      <c r="AV105" s="92">
        <f t="shared" si="38"/>
        <v>0</v>
      </c>
      <c r="AW105" s="89" t="str">
        <f t="shared" si="51"/>
        <v>NA</v>
      </c>
      <c r="AX105" s="92">
        <f>IF(L105&gt;=('Wage Ceilings '!$C$3-SUM(Z105,AD105,AH105,AL105,AP105,AT105,BB105,BF105,BJ105,BN105,BR105,BV105)),('Wage Ceilings '!$C$3-SUM(Z105,AD105,AH105,AL105,AP105,AT105,BB105,BF105,BJ105,BN105,BR105,BV105)),L105)</f>
        <v>0</v>
      </c>
      <c r="AY105" s="91" cm="1">
        <f t="array" ref="AY105">INDEX(Appendix!$G$4:$J$8,_xlfn.IFS(AW105&lt;55,1,AW105&lt;60,2,AW105&lt;65,3,AW105&lt;70,4,TRUE,5),MATCH(YEAR($F$15),Appendix!$G$3:$L$3,0))</f>
        <v>0</v>
      </c>
      <c r="AZ105" s="92">
        <f t="shared" si="39"/>
        <v>0</v>
      </c>
      <c r="BA105" s="89">
        <f t="shared" si="52"/>
        <v>122</v>
      </c>
      <c r="BB105" s="90">
        <f>IF($M105&gt;'Wage Ceilings '!$C$7+SUMIF('Wage Ceilings '!$B$8:'Wage Ceilings '!$B$11,"&lt;="&amp;$M$15,'Wage Ceilings '!$D$8:'Wage Ceilings '!$D$11),'Wage Ceilings '!$C$7+SUMIF('Wage Ceilings '!$B$8:'Wage Ceilings '!$B$11,"&lt;="&amp;$M$15,'Wage Ceilings '!$D$8:'Wage Ceilings '!$D$11),$M105)</f>
        <v>0</v>
      </c>
      <c r="BC105" s="91" cm="1">
        <f t="array" ref="BC105">INDEX(Appendix!$G$4:$J$8,_xlfn.IFS(BA105&lt;55,1,BA105&lt;60,2,BA105&lt;65,3,BA105&lt;70,4,TRUE,5),MATCH(YEAR($F$15),Appendix!$G$3:$L$3,0))</f>
        <v>0</v>
      </c>
      <c r="BD105" s="92">
        <f t="shared" si="40"/>
        <v>0</v>
      </c>
      <c r="BE105" s="89">
        <f t="shared" si="53"/>
        <v>122</v>
      </c>
      <c r="BF105" s="90">
        <f>IF($N105&gt;'Wage Ceilings '!$C$7+SUMIF('Wage Ceilings '!$B$8:'Wage Ceilings '!$B$11,"&lt;="&amp;$N$15,'Wage Ceilings '!$D$8:'Wage Ceilings '!$D$11),'Wage Ceilings '!$C$7+SUMIF('Wage Ceilings '!$B$8:'Wage Ceilings '!$B$11,"&lt;="&amp;$N$15,'Wage Ceilings '!$D$8:'Wage Ceilings '!$D$11),$N105)</f>
        <v>0</v>
      </c>
      <c r="BG105" s="91" cm="1">
        <f t="array" ref="BG105">INDEX(Appendix!$G$4:$J$8,_xlfn.IFS(BE105&lt;55,1,BE105&lt;60,2,BE105&lt;65,3,BE105&lt;70,4,TRUE,5),MATCH(YEAR($F$15),Appendix!$G$3:$L$3,0))</f>
        <v>0</v>
      </c>
      <c r="BH105" s="92">
        <f t="shared" si="41"/>
        <v>0</v>
      </c>
      <c r="BI105" s="89">
        <f t="shared" si="54"/>
        <v>122</v>
      </c>
      <c r="BJ105" s="90">
        <f>IF($O105&gt;'Wage Ceilings '!$C$7+SUMIF('Wage Ceilings '!$B$8:'Wage Ceilings '!$B$11,"&lt;="&amp;$O$15,'Wage Ceilings '!$D$8:'Wage Ceilings '!$D$11),'Wage Ceilings '!$C$7+SUMIF('Wage Ceilings '!$B$8:'Wage Ceilings '!$B$11,"&lt;="&amp;$O$15,'Wage Ceilings '!$D$8:'Wage Ceilings '!$D$11),$O105)</f>
        <v>0</v>
      </c>
      <c r="BK105" s="91" cm="1">
        <f t="array" ref="BK105">INDEX(Appendix!$G$4:$J$8,_xlfn.IFS(BI105&lt;55,1,BI105&lt;60,2,BI105&lt;65,3,BI105&lt;70,4,TRUE,5),MATCH(YEAR($F$15),Appendix!$G$3:$L$3,0))</f>
        <v>0</v>
      </c>
      <c r="BL105" s="92">
        <f t="shared" si="42"/>
        <v>0</v>
      </c>
      <c r="BM105" s="89">
        <f t="shared" si="55"/>
        <v>122</v>
      </c>
      <c r="BN105" s="90">
        <f>IF($P105&gt;'Wage Ceilings '!$C$7+SUMIF('Wage Ceilings '!$B$8:'Wage Ceilings '!$B$11,"&lt;="&amp;$P$15,'Wage Ceilings '!$D$8:'Wage Ceilings '!$D$11),'Wage Ceilings '!$C$7+SUMIF('Wage Ceilings '!$B$8:'Wage Ceilings '!$B$11,"&lt;="&amp;$P$15,'Wage Ceilings '!$D$8:'Wage Ceilings '!$D$11),$P105)</f>
        <v>0</v>
      </c>
      <c r="BO105" s="91" cm="1">
        <f t="array" ref="BO105">INDEX(Appendix!$G$4:$J$8,_xlfn.IFS(BM105&lt;55,1,BM105&lt;60,2,BM105&lt;65,3,BM105&lt;70,4,TRUE,5),MATCH(YEAR($F$15),Appendix!$G$3:$L$3,0))</f>
        <v>0</v>
      </c>
      <c r="BP105" s="92">
        <f t="shared" si="43"/>
        <v>0</v>
      </c>
      <c r="BQ105" s="89">
        <f t="shared" si="56"/>
        <v>122</v>
      </c>
      <c r="BR105" s="90">
        <f>IF($Q105&gt;'Wage Ceilings '!$C$7+SUMIF('Wage Ceilings '!$B$8:'Wage Ceilings '!$B$11,"&lt;="&amp;$Q$15,'Wage Ceilings '!$D$8:'Wage Ceilings '!$D$11),'Wage Ceilings '!$C$7+SUMIF('Wage Ceilings '!$B$8:'Wage Ceilings '!$B$11,"&lt;="&amp;$Q$15,'Wage Ceilings '!$D$8:'Wage Ceilings '!$D$11),$Q105)</f>
        <v>0</v>
      </c>
      <c r="BS105" s="91" cm="1">
        <f t="array" ref="BS105">INDEX(Appendix!$G$4:$J$8,_xlfn.IFS(BQ105&lt;55,1,BQ105&lt;60,2,BQ105&lt;65,3,BQ105&lt;70,4,TRUE,5),MATCH(YEAR($F$15),Appendix!$G$3:$L$3,0))</f>
        <v>0</v>
      </c>
      <c r="BT105" s="92">
        <f t="shared" si="44"/>
        <v>0</v>
      </c>
      <c r="BU105" s="89">
        <f t="shared" si="57"/>
        <v>122</v>
      </c>
      <c r="BV105" s="90">
        <f>IF($R105&gt;'Wage Ceilings '!$C$7+SUMIF('Wage Ceilings '!$B$8:'Wage Ceilings '!$B$11,"&lt;="&amp;$R$15,'Wage Ceilings '!$D$8:'Wage Ceilings '!$D$11),'Wage Ceilings '!$C$7+SUMIF('Wage Ceilings '!$B$8:'Wage Ceilings '!$B$11,"&lt;="&amp;$R$15,'Wage Ceilings '!$D$8:'Wage Ceilings '!$D$11),$R105)</f>
        <v>0</v>
      </c>
      <c r="BW105" s="91" cm="1">
        <f t="array" ref="BW105">INDEX(Appendix!$G$4:$J$8,_xlfn.IFS(BU105&lt;55,1,BU105&lt;60,2,BU105&lt;65,3,BU105&lt;70,4,TRUE,5),MATCH(YEAR($F$15),Appendix!$G$3:$L$3,0))</f>
        <v>0</v>
      </c>
      <c r="BX105" s="92">
        <f t="shared" si="45"/>
        <v>0</v>
      </c>
      <c r="BY105" s="89" t="str">
        <f t="shared" si="58"/>
        <v>NA</v>
      </c>
      <c r="BZ105" s="92">
        <f>IF(S105&gt;=('Wage Ceilings '!$C$3-SUM(Z105,AD105,AH105,AL105,AP105,AX105,AT105,BB105,BF105,BJ105,BN105,BR105,BV105)),('Wage Ceilings '!$C$3-SUM(Z105,AD105,AH105,AL105,AP105,AX105,AT105,BB105,BF105,BJ105,BN105,BR105,BV105)),S105)</f>
        <v>0</v>
      </c>
      <c r="CA105" s="91" cm="1">
        <f t="array" ref="CA105">INDEX(Appendix!$G$4:$J$8,_xlfn.IFS(BY105&lt;55,1,BY105&lt;60,2,BY105&lt;65,3,BY105&lt;70,4,TRUE,5),MATCH(YEAR($F$15),Appendix!$G$3:$L$3,0))</f>
        <v>0</v>
      </c>
      <c r="CB105" s="92">
        <f t="shared" si="65"/>
        <v>0</v>
      </c>
      <c r="CC105" s="99"/>
    </row>
    <row r="106" spans="1:81" x14ac:dyDescent="0.2">
      <c r="A106" s="64" t="s">
        <v>156</v>
      </c>
      <c r="B106" s="65"/>
      <c r="C106" s="65"/>
      <c r="D106" s="66"/>
      <c r="E106" s="66"/>
      <c r="F106" s="67"/>
      <c r="G106" s="67"/>
      <c r="H106" s="67"/>
      <c r="I106" s="67"/>
      <c r="J106" s="67"/>
      <c r="K106" s="67"/>
      <c r="L106" s="67"/>
      <c r="M106" s="67"/>
      <c r="N106" s="67"/>
      <c r="O106" s="67"/>
      <c r="P106" s="67"/>
      <c r="Q106" s="67"/>
      <c r="R106" s="67"/>
      <c r="S106" s="67"/>
      <c r="T106" s="57">
        <f t="shared" si="59"/>
        <v>0</v>
      </c>
      <c r="U106" s="57">
        <f t="shared" si="60"/>
        <v>0</v>
      </c>
      <c r="V106" s="58">
        <f t="shared" si="61"/>
        <v>0</v>
      </c>
      <c r="W106" s="58">
        <f t="shared" si="62"/>
        <v>0</v>
      </c>
      <c r="X106" s="58">
        <f t="shared" si="63"/>
        <v>0</v>
      </c>
      <c r="Y106" s="89">
        <f t="shared" si="46"/>
        <v>121</v>
      </c>
      <c r="Z106" s="90">
        <f>IF($F106&gt;'Wage Ceilings '!$C$7+SUMIF('Wage Ceilings '!$B$8:'Wage Ceilings '!$B$11,"&lt;="&amp;$F$15,'Wage Ceilings '!$D$8:'Wage Ceilings '!$D$11),'Wage Ceilings '!$C$7+SUMIF('Wage Ceilings '!$B$8:'Wage Ceilings '!$B$11,"&lt;="&amp;$F$15,'Wage Ceilings '!$D$8:'Wage Ceilings '!$D$11),$F106)</f>
        <v>0</v>
      </c>
      <c r="AA106" s="91" cm="1">
        <f t="array" ref="AA106">INDEX(Appendix!$G$4:$J$8,_xlfn.IFS(Y106&lt;55,1,Y106&lt;60,2,Y106&lt;65,3,Y106&lt;70,4,TRUE,5),MATCH(YEAR($F$15),Appendix!$G$3:$L$3,0))</f>
        <v>0</v>
      </c>
      <c r="AB106" s="92">
        <f t="shared" si="33"/>
        <v>0</v>
      </c>
      <c r="AC106" s="89">
        <f t="shared" si="47"/>
        <v>122</v>
      </c>
      <c r="AD106" s="90">
        <f>IF($G106&gt;'Wage Ceilings '!$C$7+SUMIF('Wage Ceilings '!$B$8:'Wage Ceilings '!$B$11,"&lt;="&amp;$G$15,'Wage Ceilings '!$D$8:'Wage Ceilings '!$D$11),'Wage Ceilings '!$C$7+SUMIF('Wage Ceilings '!$B$8:'Wage Ceilings '!$B$11,"&lt;="&amp;$G$15,'Wage Ceilings '!$D$8:'Wage Ceilings '!$D$11),$G106)</f>
        <v>0</v>
      </c>
      <c r="AE106" s="91" cm="1">
        <f t="array" ref="AE106">INDEX(Appendix!$G$4:$J$8,_xlfn.IFS(AC106&lt;55,1,AC106&lt;60,2,AC106&lt;65,3,AC106&lt;70,4,TRUE,5),MATCH(YEAR($F$15),Appendix!$G$3:$L$3,0))</f>
        <v>0</v>
      </c>
      <c r="AF106" s="92">
        <f t="shared" si="34"/>
        <v>0</v>
      </c>
      <c r="AG106" s="89">
        <f t="shared" si="48"/>
        <v>122</v>
      </c>
      <c r="AH106" s="90">
        <f>IF($H106&gt;'Wage Ceilings '!$C$7+SUMIF('Wage Ceilings '!$B$8:'Wage Ceilings '!$B$11,"&lt;="&amp;$H$15,'Wage Ceilings '!$D$8:'Wage Ceilings '!$D$11),'Wage Ceilings '!$C$7+SUMIF('Wage Ceilings '!$B$8:'Wage Ceilings '!$B$11,"&lt;="&amp;$H$15,'Wage Ceilings '!$D$8:'Wage Ceilings '!$D$11),$H106)</f>
        <v>0</v>
      </c>
      <c r="AI106" s="91" cm="1">
        <f t="array" ref="AI106">INDEX(Appendix!$G$4:$J$8,_xlfn.IFS(AG106&lt;55,1,AG106&lt;60,2,AG106&lt;65,3,AG106&lt;70,4,TRUE,5),MATCH(YEAR($F$15),Appendix!$G$3:$L$3,0))</f>
        <v>0</v>
      </c>
      <c r="AJ106" s="92">
        <f t="shared" si="35"/>
        <v>0</v>
      </c>
      <c r="AK106" s="89">
        <f t="shared" si="49"/>
        <v>122</v>
      </c>
      <c r="AL106" s="90">
        <f>IF($I106&gt;'Wage Ceilings '!$C$7+SUMIF('Wage Ceilings '!$B$8:'Wage Ceilings '!$B$11,"&lt;="&amp;$I$15,'Wage Ceilings '!$D$8:'Wage Ceilings '!$D$11),'Wage Ceilings '!$C$7+SUMIF('Wage Ceilings '!$B$8:'Wage Ceilings '!$B$11,"&lt;="&amp;$I$15,'Wage Ceilings '!$D$8:'Wage Ceilings '!$D$11),$I106)</f>
        <v>0</v>
      </c>
      <c r="AM106" s="91" cm="1">
        <f t="array" ref="AM106">INDEX(Appendix!$G$4:$J$8,_xlfn.IFS(AK106&lt;55,1,AK106&lt;60,2,AK106&lt;65,3,AK106&lt;70,4,TRUE,5),MATCH(YEAR($F$15),Appendix!$G$3:$L$3,0))</f>
        <v>0</v>
      </c>
      <c r="AN106" s="92">
        <f t="shared" si="36"/>
        <v>0</v>
      </c>
      <c r="AO106" s="89">
        <f t="shared" si="50"/>
        <v>122</v>
      </c>
      <c r="AP106" s="90">
        <f>IF($J106&gt;'Wage Ceilings '!$C$7+SUMIF('Wage Ceilings '!$B$8:'Wage Ceilings '!$B$11,"&lt;="&amp;$J$15,'Wage Ceilings '!$D$8:'Wage Ceilings '!$D$11),'Wage Ceilings '!$C$7+SUMIF('Wage Ceilings '!$B$8:'Wage Ceilings '!$B$11,"&lt;="&amp;$J$15,'Wage Ceilings '!$D$8:'Wage Ceilings '!$D$11),$J106)</f>
        <v>0</v>
      </c>
      <c r="AQ106" s="91" cm="1">
        <f t="array" ref="AQ106">INDEX(Appendix!$G$4:$J$8,_xlfn.IFS(AO106&lt;55,1,AO106&lt;60,2,AO106&lt;65,3,AO106&lt;70,4,TRUE,5),MATCH(YEAR($F$15),Appendix!$G$3:$L$3,0))</f>
        <v>0</v>
      </c>
      <c r="AR106" s="92">
        <f t="shared" si="37"/>
        <v>0</v>
      </c>
      <c r="AS106" s="89">
        <f t="shared" si="64"/>
        <v>122</v>
      </c>
      <c r="AT106" s="90">
        <f>IF($K106&gt;'Wage Ceilings '!$C$7+SUMIF('Wage Ceilings '!$B$8:'Wage Ceilings '!$B$11,"&lt;="&amp;$K$15,'Wage Ceilings '!$D$8:'Wage Ceilings '!$D$11),'Wage Ceilings '!$C$7+SUMIF('Wage Ceilings '!$B$8:'Wage Ceilings '!$B$11,"&lt;="&amp;$K$15,'Wage Ceilings '!$D$8:'Wage Ceilings '!$D$11),$K106)</f>
        <v>0</v>
      </c>
      <c r="AU106" s="91" cm="1">
        <f t="array" ref="AU106">INDEX(Appendix!$G$4:$J$8,_xlfn.IFS(AS106&lt;55,1,AS106&lt;60,2,AS106&lt;65,3,AS106&lt;70,4,TRUE,5),MATCH(YEAR($F$15),Appendix!$G$3:$L$3,0))</f>
        <v>0</v>
      </c>
      <c r="AV106" s="92">
        <f t="shared" si="38"/>
        <v>0</v>
      </c>
      <c r="AW106" s="89" t="str">
        <f t="shared" si="51"/>
        <v>NA</v>
      </c>
      <c r="AX106" s="92">
        <f>IF(L106&gt;=('Wage Ceilings '!$C$3-SUM(Z106,AD106,AH106,AL106,AP106,AT106,BB106,BF106,BJ106,BN106,BR106,BV106)),('Wage Ceilings '!$C$3-SUM(Z106,AD106,AH106,AL106,AP106,AT106,BB106,BF106,BJ106,BN106,BR106,BV106)),L106)</f>
        <v>0</v>
      </c>
      <c r="AY106" s="91" cm="1">
        <f t="array" ref="AY106">INDEX(Appendix!$G$4:$J$8,_xlfn.IFS(AW106&lt;55,1,AW106&lt;60,2,AW106&lt;65,3,AW106&lt;70,4,TRUE,5),MATCH(YEAR($F$15),Appendix!$G$3:$L$3,0))</f>
        <v>0</v>
      </c>
      <c r="AZ106" s="92">
        <f t="shared" si="39"/>
        <v>0</v>
      </c>
      <c r="BA106" s="89">
        <f t="shared" si="52"/>
        <v>122</v>
      </c>
      <c r="BB106" s="90">
        <f>IF($M106&gt;'Wage Ceilings '!$C$7+SUMIF('Wage Ceilings '!$B$8:'Wage Ceilings '!$B$11,"&lt;="&amp;$M$15,'Wage Ceilings '!$D$8:'Wage Ceilings '!$D$11),'Wage Ceilings '!$C$7+SUMIF('Wage Ceilings '!$B$8:'Wage Ceilings '!$B$11,"&lt;="&amp;$M$15,'Wage Ceilings '!$D$8:'Wage Ceilings '!$D$11),$M106)</f>
        <v>0</v>
      </c>
      <c r="BC106" s="91" cm="1">
        <f t="array" ref="BC106">INDEX(Appendix!$G$4:$J$8,_xlfn.IFS(BA106&lt;55,1,BA106&lt;60,2,BA106&lt;65,3,BA106&lt;70,4,TRUE,5),MATCH(YEAR($F$15),Appendix!$G$3:$L$3,0))</f>
        <v>0</v>
      </c>
      <c r="BD106" s="92">
        <f t="shared" si="40"/>
        <v>0</v>
      </c>
      <c r="BE106" s="89">
        <f t="shared" si="53"/>
        <v>122</v>
      </c>
      <c r="BF106" s="90">
        <f>IF($N106&gt;'Wage Ceilings '!$C$7+SUMIF('Wage Ceilings '!$B$8:'Wage Ceilings '!$B$11,"&lt;="&amp;$N$15,'Wage Ceilings '!$D$8:'Wage Ceilings '!$D$11),'Wage Ceilings '!$C$7+SUMIF('Wage Ceilings '!$B$8:'Wage Ceilings '!$B$11,"&lt;="&amp;$N$15,'Wage Ceilings '!$D$8:'Wage Ceilings '!$D$11),$N106)</f>
        <v>0</v>
      </c>
      <c r="BG106" s="91" cm="1">
        <f t="array" ref="BG106">INDEX(Appendix!$G$4:$J$8,_xlfn.IFS(BE106&lt;55,1,BE106&lt;60,2,BE106&lt;65,3,BE106&lt;70,4,TRUE,5),MATCH(YEAR($F$15),Appendix!$G$3:$L$3,0))</f>
        <v>0</v>
      </c>
      <c r="BH106" s="92">
        <f t="shared" si="41"/>
        <v>0</v>
      </c>
      <c r="BI106" s="89">
        <f t="shared" si="54"/>
        <v>122</v>
      </c>
      <c r="BJ106" s="90">
        <f>IF($O106&gt;'Wage Ceilings '!$C$7+SUMIF('Wage Ceilings '!$B$8:'Wage Ceilings '!$B$11,"&lt;="&amp;$O$15,'Wage Ceilings '!$D$8:'Wage Ceilings '!$D$11),'Wage Ceilings '!$C$7+SUMIF('Wage Ceilings '!$B$8:'Wage Ceilings '!$B$11,"&lt;="&amp;$O$15,'Wage Ceilings '!$D$8:'Wage Ceilings '!$D$11),$O106)</f>
        <v>0</v>
      </c>
      <c r="BK106" s="91" cm="1">
        <f t="array" ref="BK106">INDEX(Appendix!$G$4:$J$8,_xlfn.IFS(BI106&lt;55,1,BI106&lt;60,2,BI106&lt;65,3,BI106&lt;70,4,TRUE,5),MATCH(YEAR($F$15),Appendix!$G$3:$L$3,0))</f>
        <v>0</v>
      </c>
      <c r="BL106" s="92">
        <f t="shared" si="42"/>
        <v>0</v>
      </c>
      <c r="BM106" s="89">
        <f t="shared" si="55"/>
        <v>122</v>
      </c>
      <c r="BN106" s="90">
        <f>IF($P106&gt;'Wage Ceilings '!$C$7+SUMIF('Wage Ceilings '!$B$8:'Wage Ceilings '!$B$11,"&lt;="&amp;$P$15,'Wage Ceilings '!$D$8:'Wage Ceilings '!$D$11),'Wage Ceilings '!$C$7+SUMIF('Wage Ceilings '!$B$8:'Wage Ceilings '!$B$11,"&lt;="&amp;$P$15,'Wage Ceilings '!$D$8:'Wage Ceilings '!$D$11),$P106)</f>
        <v>0</v>
      </c>
      <c r="BO106" s="91" cm="1">
        <f t="array" ref="BO106">INDEX(Appendix!$G$4:$J$8,_xlfn.IFS(BM106&lt;55,1,BM106&lt;60,2,BM106&lt;65,3,BM106&lt;70,4,TRUE,5),MATCH(YEAR($F$15),Appendix!$G$3:$L$3,0))</f>
        <v>0</v>
      </c>
      <c r="BP106" s="92">
        <f t="shared" si="43"/>
        <v>0</v>
      </c>
      <c r="BQ106" s="89">
        <f t="shared" si="56"/>
        <v>122</v>
      </c>
      <c r="BR106" s="90">
        <f>IF($Q106&gt;'Wage Ceilings '!$C$7+SUMIF('Wage Ceilings '!$B$8:'Wage Ceilings '!$B$11,"&lt;="&amp;$Q$15,'Wage Ceilings '!$D$8:'Wage Ceilings '!$D$11),'Wage Ceilings '!$C$7+SUMIF('Wage Ceilings '!$B$8:'Wage Ceilings '!$B$11,"&lt;="&amp;$Q$15,'Wage Ceilings '!$D$8:'Wage Ceilings '!$D$11),$Q106)</f>
        <v>0</v>
      </c>
      <c r="BS106" s="91" cm="1">
        <f t="array" ref="BS106">INDEX(Appendix!$G$4:$J$8,_xlfn.IFS(BQ106&lt;55,1,BQ106&lt;60,2,BQ106&lt;65,3,BQ106&lt;70,4,TRUE,5),MATCH(YEAR($F$15),Appendix!$G$3:$L$3,0))</f>
        <v>0</v>
      </c>
      <c r="BT106" s="92">
        <f t="shared" si="44"/>
        <v>0</v>
      </c>
      <c r="BU106" s="89">
        <f t="shared" si="57"/>
        <v>122</v>
      </c>
      <c r="BV106" s="90">
        <f>IF($R106&gt;'Wage Ceilings '!$C$7+SUMIF('Wage Ceilings '!$B$8:'Wage Ceilings '!$B$11,"&lt;="&amp;$R$15,'Wage Ceilings '!$D$8:'Wage Ceilings '!$D$11),'Wage Ceilings '!$C$7+SUMIF('Wage Ceilings '!$B$8:'Wage Ceilings '!$B$11,"&lt;="&amp;$R$15,'Wage Ceilings '!$D$8:'Wage Ceilings '!$D$11),$R106)</f>
        <v>0</v>
      </c>
      <c r="BW106" s="91" cm="1">
        <f t="array" ref="BW106">INDEX(Appendix!$G$4:$J$8,_xlfn.IFS(BU106&lt;55,1,BU106&lt;60,2,BU106&lt;65,3,BU106&lt;70,4,TRUE,5),MATCH(YEAR($F$15),Appendix!$G$3:$L$3,0))</f>
        <v>0</v>
      </c>
      <c r="BX106" s="92">
        <f t="shared" si="45"/>
        <v>0</v>
      </c>
      <c r="BY106" s="89" t="str">
        <f t="shared" si="58"/>
        <v>NA</v>
      </c>
      <c r="BZ106" s="92">
        <f>IF(S106&gt;=('Wage Ceilings '!$C$3-SUM(Z106,AD106,AH106,AL106,AP106,AX106,AT106,BB106,BF106,BJ106,BN106,BR106,BV106)),('Wage Ceilings '!$C$3-SUM(Z106,AD106,AH106,AL106,AP106,AX106,AT106,BB106,BF106,BJ106,BN106,BR106,BV106)),S106)</f>
        <v>0</v>
      </c>
      <c r="CA106" s="91" cm="1">
        <f t="array" ref="CA106">INDEX(Appendix!$G$4:$J$8,_xlfn.IFS(BY106&lt;55,1,BY106&lt;60,2,BY106&lt;65,3,BY106&lt;70,4,TRUE,5),MATCH(YEAR($F$15),Appendix!$G$3:$L$3,0))</f>
        <v>0</v>
      </c>
      <c r="CB106" s="92">
        <f t="shared" si="65"/>
        <v>0</v>
      </c>
      <c r="CC106" s="99"/>
    </row>
    <row r="107" spans="1:81" x14ac:dyDescent="0.2">
      <c r="A107" s="64" t="s">
        <v>157</v>
      </c>
      <c r="B107" s="65"/>
      <c r="C107" s="65"/>
      <c r="D107" s="66"/>
      <c r="E107" s="66"/>
      <c r="F107" s="67"/>
      <c r="G107" s="67"/>
      <c r="H107" s="67"/>
      <c r="I107" s="67"/>
      <c r="J107" s="67"/>
      <c r="K107" s="67"/>
      <c r="L107" s="67"/>
      <c r="M107" s="67"/>
      <c r="N107" s="67"/>
      <c r="O107" s="67"/>
      <c r="P107" s="67"/>
      <c r="Q107" s="67"/>
      <c r="R107" s="67"/>
      <c r="S107" s="67"/>
      <c r="T107" s="57">
        <f t="shared" si="59"/>
        <v>0</v>
      </c>
      <c r="U107" s="57">
        <f t="shared" si="60"/>
        <v>0</v>
      </c>
      <c r="V107" s="58">
        <f t="shared" si="61"/>
        <v>0</v>
      </c>
      <c r="W107" s="58">
        <f t="shared" si="62"/>
        <v>0</v>
      </c>
      <c r="X107" s="58">
        <f t="shared" si="63"/>
        <v>0</v>
      </c>
      <c r="Y107" s="89">
        <f t="shared" si="46"/>
        <v>121</v>
      </c>
      <c r="Z107" s="90">
        <f>IF($F107&gt;'Wage Ceilings '!$C$7+SUMIF('Wage Ceilings '!$B$8:'Wage Ceilings '!$B$11,"&lt;="&amp;$F$15,'Wage Ceilings '!$D$8:'Wage Ceilings '!$D$11),'Wage Ceilings '!$C$7+SUMIF('Wage Ceilings '!$B$8:'Wage Ceilings '!$B$11,"&lt;="&amp;$F$15,'Wage Ceilings '!$D$8:'Wage Ceilings '!$D$11),$F107)</f>
        <v>0</v>
      </c>
      <c r="AA107" s="91" cm="1">
        <f t="array" ref="AA107">INDEX(Appendix!$G$4:$J$8,_xlfn.IFS(Y107&lt;55,1,Y107&lt;60,2,Y107&lt;65,3,Y107&lt;70,4,TRUE,5),MATCH(YEAR($F$15),Appendix!$G$3:$L$3,0))</f>
        <v>0</v>
      </c>
      <c r="AB107" s="92">
        <f t="shared" si="33"/>
        <v>0</v>
      </c>
      <c r="AC107" s="89">
        <f t="shared" si="47"/>
        <v>122</v>
      </c>
      <c r="AD107" s="90">
        <f>IF($G107&gt;'Wage Ceilings '!$C$7+SUMIF('Wage Ceilings '!$B$8:'Wage Ceilings '!$B$11,"&lt;="&amp;$G$15,'Wage Ceilings '!$D$8:'Wage Ceilings '!$D$11),'Wage Ceilings '!$C$7+SUMIF('Wage Ceilings '!$B$8:'Wage Ceilings '!$B$11,"&lt;="&amp;$G$15,'Wage Ceilings '!$D$8:'Wage Ceilings '!$D$11),$G107)</f>
        <v>0</v>
      </c>
      <c r="AE107" s="91" cm="1">
        <f t="array" ref="AE107">INDEX(Appendix!$G$4:$J$8,_xlfn.IFS(AC107&lt;55,1,AC107&lt;60,2,AC107&lt;65,3,AC107&lt;70,4,TRUE,5),MATCH(YEAR($F$15),Appendix!$G$3:$L$3,0))</f>
        <v>0</v>
      </c>
      <c r="AF107" s="92">
        <f t="shared" si="34"/>
        <v>0</v>
      </c>
      <c r="AG107" s="89">
        <f t="shared" si="48"/>
        <v>122</v>
      </c>
      <c r="AH107" s="90">
        <f>IF($H107&gt;'Wage Ceilings '!$C$7+SUMIF('Wage Ceilings '!$B$8:'Wage Ceilings '!$B$11,"&lt;="&amp;$H$15,'Wage Ceilings '!$D$8:'Wage Ceilings '!$D$11),'Wage Ceilings '!$C$7+SUMIF('Wage Ceilings '!$B$8:'Wage Ceilings '!$B$11,"&lt;="&amp;$H$15,'Wage Ceilings '!$D$8:'Wage Ceilings '!$D$11),$H107)</f>
        <v>0</v>
      </c>
      <c r="AI107" s="91" cm="1">
        <f t="array" ref="AI107">INDEX(Appendix!$G$4:$J$8,_xlfn.IFS(AG107&lt;55,1,AG107&lt;60,2,AG107&lt;65,3,AG107&lt;70,4,TRUE,5),MATCH(YEAR($F$15),Appendix!$G$3:$L$3,0))</f>
        <v>0</v>
      </c>
      <c r="AJ107" s="92">
        <f t="shared" si="35"/>
        <v>0</v>
      </c>
      <c r="AK107" s="89">
        <f t="shared" si="49"/>
        <v>122</v>
      </c>
      <c r="AL107" s="90">
        <f>IF($I107&gt;'Wage Ceilings '!$C$7+SUMIF('Wage Ceilings '!$B$8:'Wage Ceilings '!$B$11,"&lt;="&amp;$I$15,'Wage Ceilings '!$D$8:'Wage Ceilings '!$D$11),'Wage Ceilings '!$C$7+SUMIF('Wage Ceilings '!$B$8:'Wage Ceilings '!$B$11,"&lt;="&amp;$I$15,'Wage Ceilings '!$D$8:'Wage Ceilings '!$D$11),$I107)</f>
        <v>0</v>
      </c>
      <c r="AM107" s="91" cm="1">
        <f t="array" ref="AM107">INDEX(Appendix!$G$4:$J$8,_xlfn.IFS(AK107&lt;55,1,AK107&lt;60,2,AK107&lt;65,3,AK107&lt;70,4,TRUE,5),MATCH(YEAR($F$15),Appendix!$G$3:$L$3,0))</f>
        <v>0</v>
      </c>
      <c r="AN107" s="92">
        <f t="shared" si="36"/>
        <v>0</v>
      </c>
      <c r="AO107" s="89">
        <f t="shared" si="50"/>
        <v>122</v>
      </c>
      <c r="AP107" s="90">
        <f>IF($J107&gt;'Wage Ceilings '!$C$7+SUMIF('Wage Ceilings '!$B$8:'Wage Ceilings '!$B$11,"&lt;="&amp;$J$15,'Wage Ceilings '!$D$8:'Wage Ceilings '!$D$11),'Wage Ceilings '!$C$7+SUMIF('Wage Ceilings '!$B$8:'Wage Ceilings '!$B$11,"&lt;="&amp;$J$15,'Wage Ceilings '!$D$8:'Wage Ceilings '!$D$11),$J107)</f>
        <v>0</v>
      </c>
      <c r="AQ107" s="91" cm="1">
        <f t="array" ref="AQ107">INDEX(Appendix!$G$4:$J$8,_xlfn.IFS(AO107&lt;55,1,AO107&lt;60,2,AO107&lt;65,3,AO107&lt;70,4,TRUE,5),MATCH(YEAR($F$15),Appendix!$G$3:$L$3,0))</f>
        <v>0</v>
      </c>
      <c r="AR107" s="92">
        <f t="shared" si="37"/>
        <v>0</v>
      </c>
      <c r="AS107" s="89">
        <f t="shared" si="64"/>
        <v>122</v>
      </c>
      <c r="AT107" s="90">
        <f>IF($K107&gt;'Wage Ceilings '!$C$7+SUMIF('Wage Ceilings '!$B$8:'Wage Ceilings '!$B$11,"&lt;="&amp;$K$15,'Wage Ceilings '!$D$8:'Wage Ceilings '!$D$11),'Wage Ceilings '!$C$7+SUMIF('Wage Ceilings '!$B$8:'Wage Ceilings '!$B$11,"&lt;="&amp;$K$15,'Wage Ceilings '!$D$8:'Wage Ceilings '!$D$11),$K107)</f>
        <v>0</v>
      </c>
      <c r="AU107" s="91" cm="1">
        <f t="array" ref="AU107">INDEX(Appendix!$G$4:$J$8,_xlfn.IFS(AS107&lt;55,1,AS107&lt;60,2,AS107&lt;65,3,AS107&lt;70,4,TRUE,5),MATCH(YEAR($F$15),Appendix!$G$3:$L$3,0))</f>
        <v>0</v>
      </c>
      <c r="AV107" s="92">
        <f t="shared" si="38"/>
        <v>0</v>
      </c>
      <c r="AW107" s="89" t="str">
        <f t="shared" si="51"/>
        <v>NA</v>
      </c>
      <c r="AX107" s="92">
        <f>IF(L107&gt;=('Wage Ceilings '!$C$3-SUM(Z107,AD107,AH107,AL107,AP107,AT107,BB107,BF107,BJ107,BN107,BR107,BV107)),('Wage Ceilings '!$C$3-SUM(Z107,AD107,AH107,AL107,AP107,AT107,BB107,BF107,BJ107,BN107,BR107,BV107)),L107)</f>
        <v>0</v>
      </c>
      <c r="AY107" s="91" cm="1">
        <f t="array" ref="AY107">INDEX(Appendix!$G$4:$J$8,_xlfn.IFS(AW107&lt;55,1,AW107&lt;60,2,AW107&lt;65,3,AW107&lt;70,4,TRUE,5),MATCH(YEAR($F$15),Appendix!$G$3:$L$3,0))</f>
        <v>0</v>
      </c>
      <c r="AZ107" s="92">
        <f t="shared" si="39"/>
        <v>0</v>
      </c>
      <c r="BA107" s="89">
        <f t="shared" si="52"/>
        <v>122</v>
      </c>
      <c r="BB107" s="90">
        <f>IF($M107&gt;'Wage Ceilings '!$C$7+SUMIF('Wage Ceilings '!$B$8:'Wage Ceilings '!$B$11,"&lt;="&amp;$M$15,'Wage Ceilings '!$D$8:'Wage Ceilings '!$D$11),'Wage Ceilings '!$C$7+SUMIF('Wage Ceilings '!$B$8:'Wage Ceilings '!$B$11,"&lt;="&amp;$M$15,'Wage Ceilings '!$D$8:'Wage Ceilings '!$D$11),$M107)</f>
        <v>0</v>
      </c>
      <c r="BC107" s="91" cm="1">
        <f t="array" ref="BC107">INDEX(Appendix!$G$4:$J$8,_xlfn.IFS(BA107&lt;55,1,BA107&lt;60,2,BA107&lt;65,3,BA107&lt;70,4,TRUE,5),MATCH(YEAR($F$15),Appendix!$G$3:$L$3,0))</f>
        <v>0</v>
      </c>
      <c r="BD107" s="92">
        <f t="shared" si="40"/>
        <v>0</v>
      </c>
      <c r="BE107" s="89">
        <f t="shared" si="53"/>
        <v>122</v>
      </c>
      <c r="BF107" s="90">
        <f>IF($N107&gt;'Wage Ceilings '!$C$7+SUMIF('Wage Ceilings '!$B$8:'Wage Ceilings '!$B$11,"&lt;="&amp;$N$15,'Wage Ceilings '!$D$8:'Wage Ceilings '!$D$11),'Wage Ceilings '!$C$7+SUMIF('Wage Ceilings '!$B$8:'Wage Ceilings '!$B$11,"&lt;="&amp;$N$15,'Wage Ceilings '!$D$8:'Wage Ceilings '!$D$11),$N107)</f>
        <v>0</v>
      </c>
      <c r="BG107" s="91" cm="1">
        <f t="array" ref="BG107">INDEX(Appendix!$G$4:$J$8,_xlfn.IFS(BE107&lt;55,1,BE107&lt;60,2,BE107&lt;65,3,BE107&lt;70,4,TRUE,5),MATCH(YEAR($F$15),Appendix!$G$3:$L$3,0))</f>
        <v>0</v>
      </c>
      <c r="BH107" s="92">
        <f t="shared" si="41"/>
        <v>0</v>
      </c>
      <c r="BI107" s="89">
        <f t="shared" si="54"/>
        <v>122</v>
      </c>
      <c r="BJ107" s="90">
        <f>IF($O107&gt;'Wage Ceilings '!$C$7+SUMIF('Wage Ceilings '!$B$8:'Wage Ceilings '!$B$11,"&lt;="&amp;$O$15,'Wage Ceilings '!$D$8:'Wage Ceilings '!$D$11),'Wage Ceilings '!$C$7+SUMIF('Wage Ceilings '!$B$8:'Wage Ceilings '!$B$11,"&lt;="&amp;$O$15,'Wage Ceilings '!$D$8:'Wage Ceilings '!$D$11),$O107)</f>
        <v>0</v>
      </c>
      <c r="BK107" s="91" cm="1">
        <f t="array" ref="BK107">INDEX(Appendix!$G$4:$J$8,_xlfn.IFS(BI107&lt;55,1,BI107&lt;60,2,BI107&lt;65,3,BI107&lt;70,4,TRUE,5),MATCH(YEAR($F$15),Appendix!$G$3:$L$3,0))</f>
        <v>0</v>
      </c>
      <c r="BL107" s="92">
        <f t="shared" si="42"/>
        <v>0</v>
      </c>
      <c r="BM107" s="89">
        <f t="shared" si="55"/>
        <v>122</v>
      </c>
      <c r="BN107" s="90">
        <f>IF($P107&gt;'Wage Ceilings '!$C$7+SUMIF('Wage Ceilings '!$B$8:'Wage Ceilings '!$B$11,"&lt;="&amp;$P$15,'Wage Ceilings '!$D$8:'Wage Ceilings '!$D$11),'Wage Ceilings '!$C$7+SUMIF('Wage Ceilings '!$B$8:'Wage Ceilings '!$B$11,"&lt;="&amp;$P$15,'Wage Ceilings '!$D$8:'Wage Ceilings '!$D$11),$P107)</f>
        <v>0</v>
      </c>
      <c r="BO107" s="91" cm="1">
        <f t="array" ref="BO107">INDEX(Appendix!$G$4:$J$8,_xlfn.IFS(BM107&lt;55,1,BM107&lt;60,2,BM107&lt;65,3,BM107&lt;70,4,TRUE,5),MATCH(YEAR($F$15),Appendix!$G$3:$L$3,0))</f>
        <v>0</v>
      </c>
      <c r="BP107" s="92">
        <f t="shared" si="43"/>
        <v>0</v>
      </c>
      <c r="BQ107" s="89">
        <f t="shared" si="56"/>
        <v>122</v>
      </c>
      <c r="BR107" s="90">
        <f>IF($Q107&gt;'Wage Ceilings '!$C$7+SUMIF('Wage Ceilings '!$B$8:'Wage Ceilings '!$B$11,"&lt;="&amp;$Q$15,'Wage Ceilings '!$D$8:'Wage Ceilings '!$D$11),'Wage Ceilings '!$C$7+SUMIF('Wage Ceilings '!$B$8:'Wage Ceilings '!$B$11,"&lt;="&amp;$Q$15,'Wage Ceilings '!$D$8:'Wage Ceilings '!$D$11),$Q107)</f>
        <v>0</v>
      </c>
      <c r="BS107" s="91" cm="1">
        <f t="array" ref="BS107">INDEX(Appendix!$G$4:$J$8,_xlfn.IFS(BQ107&lt;55,1,BQ107&lt;60,2,BQ107&lt;65,3,BQ107&lt;70,4,TRUE,5),MATCH(YEAR($F$15),Appendix!$G$3:$L$3,0))</f>
        <v>0</v>
      </c>
      <c r="BT107" s="92">
        <f t="shared" si="44"/>
        <v>0</v>
      </c>
      <c r="BU107" s="89">
        <f t="shared" si="57"/>
        <v>122</v>
      </c>
      <c r="BV107" s="90">
        <f>IF($R107&gt;'Wage Ceilings '!$C$7+SUMIF('Wage Ceilings '!$B$8:'Wage Ceilings '!$B$11,"&lt;="&amp;$R$15,'Wage Ceilings '!$D$8:'Wage Ceilings '!$D$11),'Wage Ceilings '!$C$7+SUMIF('Wage Ceilings '!$B$8:'Wage Ceilings '!$B$11,"&lt;="&amp;$R$15,'Wage Ceilings '!$D$8:'Wage Ceilings '!$D$11),$R107)</f>
        <v>0</v>
      </c>
      <c r="BW107" s="91" cm="1">
        <f t="array" ref="BW107">INDEX(Appendix!$G$4:$J$8,_xlfn.IFS(BU107&lt;55,1,BU107&lt;60,2,BU107&lt;65,3,BU107&lt;70,4,TRUE,5),MATCH(YEAR($F$15),Appendix!$G$3:$L$3,0))</f>
        <v>0</v>
      </c>
      <c r="BX107" s="92">
        <f t="shared" si="45"/>
        <v>0</v>
      </c>
      <c r="BY107" s="89" t="str">
        <f t="shared" si="58"/>
        <v>NA</v>
      </c>
      <c r="BZ107" s="92">
        <f>IF(S107&gt;=('Wage Ceilings '!$C$3-SUM(Z107,AD107,AH107,AL107,AP107,AX107,AT107,BB107,BF107,BJ107,BN107,BR107,BV107)),('Wage Ceilings '!$C$3-SUM(Z107,AD107,AH107,AL107,AP107,AX107,AT107,BB107,BF107,BJ107,BN107,BR107,BV107)),S107)</f>
        <v>0</v>
      </c>
      <c r="CA107" s="91" cm="1">
        <f t="array" ref="CA107">INDEX(Appendix!$G$4:$J$8,_xlfn.IFS(BY107&lt;55,1,BY107&lt;60,2,BY107&lt;65,3,BY107&lt;70,4,TRUE,5),MATCH(YEAR($F$15),Appendix!$G$3:$L$3,0))</f>
        <v>0</v>
      </c>
      <c r="CB107" s="92">
        <f t="shared" si="65"/>
        <v>0</v>
      </c>
      <c r="CC107" s="99"/>
    </row>
    <row r="108" spans="1:81" x14ac:dyDescent="0.2">
      <c r="A108" s="64" t="s">
        <v>158</v>
      </c>
      <c r="B108" s="65"/>
      <c r="C108" s="65"/>
      <c r="D108" s="66"/>
      <c r="E108" s="66"/>
      <c r="F108" s="67"/>
      <c r="G108" s="67"/>
      <c r="H108" s="67"/>
      <c r="I108" s="67"/>
      <c r="J108" s="67"/>
      <c r="K108" s="67"/>
      <c r="L108" s="67"/>
      <c r="M108" s="67"/>
      <c r="N108" s="67"/>
      <c r="O108" s="67"/>
      <c r="P108" s="67"/>
      <c r="Q108" s="67"/>
      <c r="R108" s="67"/>
      <c r="S108" s="67"/>
      <c r="T108" s="57">
        <f t="shared" si="59"/>
        <v>0</v>
      </c>
      <c r="U108" s="57">
        <f t="shared" si="60"/>
        <v>0</v>
      </c>
      <c r="V108" s="58">
        <f t="shared" si="61"/>
        <v>0</v>
      </c>
      <c r="W108" s="58">
        <f t="shared" si="62"/>
        <v>0</v>
      </c>
      <c r="X108" s="58">
        <f t="shared" si="63"/>
        <v>0</v>
      </c>
      <c r="Y108" s="89">
        <f t="shared" si="46"/>
        <v>121</v>
      </c>
      <c r="Z108" s="90">
        <f>IF($F108&gt;'Wage Ceilings '!$C$7+SUMIF('Wage Ceilings '!$B$8:'Wage Ceilings '!$B$11,"&lt;="&amp;$F$15,'Wage Ceilings '!$D$8:'Wage Ceilings '!$D$11),'Wage Ceilings '!$C$7+SUMIF('Wage Ceilings '!$B$8:'Wage Ceilings '!$B$11,"&lt;="&amp;$F$15,'Wage Ceilings '!$D$8:'Wage Ceilings '!$D$11),$F108)</f>
        <v>0</v>
      </c>
      <c r="AA108" s="91" cm="1">
        <f t="array" ref="AA108">INDEX(Appendix!$G$4:$J$8,_xlfn.IFS(Y108&lt;55,1,Y108&lt;60,2,Y108&lt;65,3,Y108&lt;70,4,TRUE,5),MATCH(YEAR($F$15),Appendix!$G$3:$L$3,0))</f>
        <v>0</v>
      </c>
      <c r="AB108" s="92">
        <f t="shared" si="33"/>
        <v>0</v>
      </c>
      <c r="AC108" s="89">
        <f t="shared" si="47"/>
        <v>122</v>
      </c>
      <c r="AD108" s="90">
        <f>IF($G108&gt;'Wage Ceilings '!$C$7+SUMIF('Wage Ceilings '!$B$8:'Wage Ceilings '!$B$11,"&lt;="&amp;$G$15,'Wage Ceilings '!$D$8:'Wage Ceilings '!$D$11),'Wage Ceilings '!$C$7+SUMIF('Wage Ceilings '!$B$8:'Wage Ceilings '!$B$11,"&lt;="&amp;$G$15,'Wage Ceilings '!$D$8:'Wage Ceilings '!$D$11),$G108)</f>
        <v>0</v>
      </c>
      <c r="AE108" s="91" cm="1">
        <f t="array" ref="AE108">INDEX(Appendix!$G$4:$J$8,_xlfn.IFS(AC108&lt;55,1,AC108&lt;60,2,AC108&lt;65,3,AC108&lt;70,4,TRUE,5),MATCH(YEAR($F$15),Appendix!$G$3:$L$3,0))</f>
        <v>0</v>
      </c>
      <c r="AF108" s="92">
        <f t="shared" si="34"/>
        <v>0</v>
      </c>
      <c r="AG108" s="89">
        <f t="shared" si="48"/>
        <v>122</v>
      </c>
      <c r="AH108" s="90">
        <f>IF($H108&gt;'Wage Ceilings '!$C$7+SUMIF('Wage Ceilings '!$B$8:'Wage Ceilings '!$B$11,"&lt;="&amp;$H$15,'Wage Ceilings '!$D$8:'Wage Ceilings '!$D$11),'Wage Ceilings '!$C$7+SUMIF('Wage Ceilings '!$B$8:'Wage Ceilings '!$B$11,"&lt;="&amp;$H$15,'Wage Ceilings '!$D$8:'Wage Ceilings '!$D$11),$H108)</f>
        <v>0</v>
      </c>
      <c r="AI108" s="91" cm="1">
        <f t="array" ref="AI108">INDEX(Appendix!$G$4:$J$8,_xlfn.IFS(AG108&lt;55,1,AG108&lt;60,2,AG108&lt;65,3,AG108&lt;70,4,TRUE,5),MATCH(YEAR($F$15),Appendix!$G$3:$L$3,0))</f>
        <v>0</v>
      </c>
      <c r="AJ108" s="92">
        <f t="shared" si="35"/>
        <v>0</v>
      </c>
      <c r="AK108" s="89">
        <f t="shared" si="49"/>
        <v>122</v>
      </c>
      <c r="AL108" s="90">
        <f>IF($I108&gt;'Wage Ceilings '!$C$7+SUMIF('Wage Ceilings '!$B$8:'Wage Ceilings '!$B$11,"&lt;="&amp;$I$15,'Wage Ceilings '!$D$8:'Wage Ceilings '!$D$11),'Wage Ceilings '!$C$7+SUMIF('Wage Ceilings '!$B$8:'Wage Ceilings '!$B$11,"&lt;="&amp;$I$15,'Wage Ceilings '!$D$8:'Wage Ceilings '!$D$11),$I108)</f>
        <v>0</v>
      </c>
      <c r="AM108" s="91" cm="1">
        <f t="array" ref="AM108">INDEX(Appendix!$G$4:$J$8,_xlfn.IFS(AK108&lt;55,1,AK108&lt;60,2,AK108&lt;65,3,AK108&lt;70,4,TRUE,5),MATCH(YEAR($F$15),Appendix!$G$3:$L$3,0))</f>
        <v>0</v>
      </c>
      <c r="AN108" s="92">
        <f t="shared" si="36"/>
        <v>0</v>
      </c>
      <c r="AO108" s="89">
        <f t="shared" si="50"/>
        <v>122</v>
      </c>
      <c r="AP108" s="90">
        <f>IF($J108&gt;'Wage Ceilings '!$C$7+SUMIF('Wage Ceilings '!$B$8:'Wage Ceilings '!$B$11,"&lt;="&amp;$J$15,'Wage Ceilings '!$D$8:'Wage Ceilings '!$D$11),'Wage Ceilings '!$C$7+SUMIF('Wage Ceilings '!$B$8:'Wage Ceilings '!$B$11,"&lt;="&amp;$J$15,'Wage Ceilings '!$D$8:'Wage Ceilings '!$D$11),$J108)</f>
        <v>0</v>
      </c>
      <c r="AQ108" s="91" cm="1">
        <f t="array" ref="AQ108">INDEX(Appendix!$G$4:$J$8,_xlfn.IFS(AO108&lt;55,1,AO108&lt;60,2,AO108&lt;65,3,AO108&lt;70,4,TRUE,5),MATCH(YEAR($F$15),Appendix!$G$3:$L$3,0))</f>
        <v>0</v>
      </c>
      <c r="AR108" s="92">
        <f t="shared" si="37"/>
        <v>0</v>
      </c>
      <c r="AS108" s="89">
        <f t="shared" si="64"/>
        <v>122</v>
      </c>
      <c r="AT108" s="90">
        <f>IF($K108&gt;'Wage Ceilings '!$C$7+SUMIF('Wage Ceilings '!$B$8:'Wage Ceilings '!$B$11,"&lt;="&amp;$K$15,'Wage Ceilings '!$D$8:'Wage Ceilings '!$D$11),'Wage Ceilings '!$C$7+SUMIF('Wage Ceilings '!$B$8:'Wage Ceilings '!$B$11,"&lt;="&amp;$K$15,'Wage Ceilings '!$D$8:'Wage Ceilings '!$D$11),$K108)</f>
        <v>0</v>
      </c>
      <c r="AU108" s="91" cm="1">
        <f t="array" ref="AU108">INDEX(Appendix!$G$4:$J$8,_xlfn.IFS(AS108&lt;55,1,AS108&lt;60,2,AS108&lt;65,3,AS108&lt;70,4,TRUE,5),MATCH(YEAR($F$15),Appendix!$G$3:$L$3,0))</f>
        <v>0</v>
      </c>
      <c r="AV108" s="92">
        <f t="shared" si="38"/>
        <v>0</v>
      </c>
      <c r="AW108" s="89" t="str">
        <f t="shared" si="51"/>
        <v>NA</v>
      </c>
      <c r="AX108" s="92">
        <f>IF(L108&gt;=('Wage Ceilings '!$C$3-SUM(Z108,AD108,AH108,AL108,AP108,AT108,BB108,BF108,BJ108,BN108,BR108,BV108)),('Wage Ceilings '!$C$3-SUM(Z108,AD108,AH108,AL108,AP108,AT108,BB108,BF108,BJ108,BN108,BR108,BV108)),L108)</f>
        <v>0</v>
      </c>
      <c r="AY108" s="91" cm="1">
        <f t="array" ref="AY108">INDEX(Appendix!$G$4:$J$8,_xlfn.IFS(AW108&lt;55,1,AW108&lt;60,2,AW108&lt;65,3,AW108&lt;70,4,TRUE,5),MATCH(YEAR($F$15),Appendix!$G$3:$L$3,0))</f>
        <v>0</v>
      </c>
      <c r="AZ108" s="92">
        <f t="shared" si="39"/>
        <v>0</v>
      </c>
      <c r="BA108" s="89">
        <f t="shared" si="52"/>
        <v>122</v>
      </c>
      <c r="BB108" s="90">
        <f>IF($M108&gt;'Wage Ceilings '!$C$7+SUMIF('Wage Ceilings '!$B$8:'Wage Ceilings '!$B$11,"&lt;="&amp;$M$15,'Wage Ceilings '!$D$8:'Wage Ceilings '!$D$11),'Wage Ceilings '!$C$7+SUMIF('Wage Ceilings '!$B$8:'Wage Ceilings '!$B$11,"&lt;="&amp;$M$15,'Wage Ceilings '!$D$8:'Wage Ceilings '!$D$11),$M108)</f>
        <v>0</v>
      </c>
      <c r="BC108" s="91" cm="1">
        <f t="array" ref="BC108">INDEX(Appendix!$G$4:$J$8,_xlfn.IFS(BA108&lt;55,1,BA108&lt;60,2,BA108&lt;65,3,BA108&lt;70,4,TRUE,5),MATCH(YEAR($F$15),Appendix!$G$3:$L$3,0))</f>
        <v>0</v>
      </c>
      <c r="BD108" s="92">
        <f t="shared" si="40"/>
        <v>0</v>
      </c>
      <c r="BE108" s="89">
        <f t="shared" si="53"/>
        <v>122</v>
      </c>
      <c r="BF108" s="90">
        <f>IF($N108&gt;'Wage Ceilings '!$C$7+SUMIF('Wage Ceilings '!$B$8:'Wage Ceilings '!$B$11,"&lt;="&amp;$N$15,'Wage Ceilings '!$D$8:'Wage Ceilings '!$D$11),'Wage Ceilings '!$C$7+SUMIF('Wage Ceilings '!$B$8:'Wage Ceilings '!$B$11,"&lt;="&amp;$N$15,'Wage Ceilings '!$D$8:'Wage Ceilings '!$D$11),$N108)</f>
        <v>0</v>
      </c>
      <c r="BG108" s="91" cm="1">
        <f t="array" ref="BG108">INDEX(Appendix!$G$4:$J$8,_xlfn.IFS(BE108&lt;55,1,BE108&lt;60,2,BE108&lt;65,3,BE108&lt;70,4,TRUE,5),MATCH(YEAR($F$15),Appendix!$G$3:$L$3,0))</f>
        <v>0</v>
      </c>
      <c r="BH108" s="92">
        <f t="shared" si="41"/>
        <v>0</v>
      </c>
      <c r="BI108" s="89">
        <f t="shared" si="54"/>
        <v>122</v>
      </c>
      <c r="BJ108" s="90">
        <f>IF($O108&gt;'Wage Ceilings '!$C$7+SUMIF('Wage Ceilings '!$B$8:'Wage Ceilings '!$B$11,"&lt;="&amp;$O$15,'Wage Ceilings '!$D$8:'Wage Ceilings '!$D$11),'Wage Ceilings '!$C$7+SUMIF('Wage Ceilings '!$B$8:'Wage Ceilings '!$B$11,"&lt;="&amp;$O$15,'Wage Ceilings '!$D$8:'Wage Ceilings '!$D$11),$O108)</f>
        <v>0</v>
      </c>
      <c r="BK108" s="91" cm="1">
        <f t="array" ref="BK108">INDEX(Appendix!$G$4:$J$8,_xlfn.IFS(BI108&lt;55,1,BI108&lt;60,2,BI108&lt;65,3,BI108&lt;70,4,TRUE,5),MATCH(YEAR($F$15),Appendix!$G$3:$L$3,0))</f>
        <v>0</v>
      </c>
      <c r="BL108" s="92">
        <f t="shared" si="42"/>
        <v>0</v>
      </c>
      <c r="BM108" s="89">
        <f t="shared" si="55"/>
        <v>122</v>
      </c>
      <c r="BN108" s="90">
        <f>IF($P108&gt;'Wage Ceilings '!$C$7+SUMIF('Wage Ceilings '!$B$8:'Wage Ceilings '!$B$11,"&lt;="&amp;$P$15,'Wage Ceilings '!$D$8:'Wage Ceilings '!$D$11),'Wage Ceilings '!$C$7+SUMIF('Wage Ceilings '!$B$8:'Wage Ceilings '!$B$11,"&lt;="&amp;$P$15,'Wage Ceilings '!$D$8:'Wage Ceilings '!$D$11),$P108)</f>
        <v>0</v>
      </c>
      <c r="BO108" s="91" cm="1">
        <f t="array" ref="BO108">INDEX(Appendix!$G$4:$J$8,_xlfn.IFS(BM108&lt;55,1,BM108&lt;60,2,BM108&lt;65,3,BM108&lt;70,4,TRUE,5),MATCH(YEAR($F$15),Appendix!$G$3:$L$3,0))</f>
        <v>0</v>
      </c>
      <c r="BP108" s="92">
        <f t="shared" si="43"/>
        <v>0</v>
      </c>
      <c r="BQ108" s="89">
        <f t="shared" si="56"/>
        <v>122</v>
      </c>
      <c r="BR108" s="90">
        <f>IF($Q108&gt;'Wage Ceilings '!$C$7+SUMIF('Wage Ceilings '!$B$8:'Wage Ceilings '!$B$11,"&lt;="&amp;$Q$15,'Wage Ceilings '!$D$8:'Wage Ceilings '!$D$11),'Wage Ceilings '!$C$7+SUMIF('Wage Ceilings '!$B$8:'Wage Ceilings '!$B$11,"&lt;="&amp;$Q$15,'Wage Ceilings '!$D$8:'Wage Ceilings '!$D$11),$Q108)</f>
        <v>0</v>
      </c>
      <c r="BS108" s="91" cm="1">
        <f t="array" ref="BS108">INDEX(Appendix!$G$4:$J$8,_xlfn.IFS(BQ108&lt;55,1,BQ108&lt;60,2,BQ108&lt;65,3,BQ108&lt;70,4,TRUE,5),MATCH(YEAR($F$15),Appendix!$G$3:$L$3,0))</f>
        <v>0</v>
      </c>
      <c r="BT108" s="92">
        <f t="shared" si="44"/>
        <v>0</v>
      </c>
      <c r="BU108" s="89">
        <f t="shared" si="57"/>
        <v>122</v>
      </c>
      <c r="BV108" s="90">
        <f>IF($R108&gt;'Wage Ceilings '!$C$7+SUMIF('Wage Ceilings '!$B$8:'Wage Ceilings '!$B$11,"&lt;="&amp;$R$15,'Wage Ceilings '!$D$8:'Wage Ceilings '!$D$11),'Wage Ceilings '!$C$7+SUMIF('Wage Ceilings '!$B$8:'Wage Ceilings '!$B$11,"&lt;="&amp;$R$15,'Wage Ceilings '!$D$8:'Wage Ceilings '!$D$11),$R108)</f>
        <v>0</v>
      </c>
      <c r="BW108" s="91" cm="1">
        <f t="array" ref="BW108">INDEX(Appendix!$G$4:$J$8,_xlfn.IFS(BU108&lt;55,1,BU108&lt;60,2,BU108&lt;65,3,BU108&lt;70,4,TRUE,5),MATCH(YEAR($F$15),Appendix!$G$3:$L$3,0))</f>
        <v>0</v>
      </c>
      <c r="BX108" s="92">
        <f t="shared" si="45"/>
        <v>0</v>
      </c>
      <c r="BY108" s="89" t="str">
        <f t="shared" si="58"/>
        <v>NA</v>
      </c>
      <c r="BZ108" s="92">
        <f>IF(S108&gt;=('Wage Ceilings '!$C$3-SUM(Z108,AD108,AH108,AL108,AP108,AX108,AT108,BB108,BF108,BJ108,BN108,BR108,BV108)),('Wage Ceilings '!$C$3-SUM(Z108,AD108,AH108,AL108,AP108,AX108,AT108,BB108,BF108,BJ108,BN108,BR108,BV108)),S108)</f>
        <v>0</v>
      </c>
      <c r="CA108" s="91" cm="1">
        <f t="array" ref="CA108">INDEX(Appendix!$G$4:$J$8,_xlfn.IFS(BY108&lt;55,1,BY108&lt;60,2,BY108&lt;65,3,BY108&lt;70,4,TRUE,5),MATCH(YEAR($F$15),Appendix!$G$3:$L$3,0))</f>
        <v>0</v>
      </c>
      <c r="CB108" s="92">
        <f t="shared" si="65"/>
        <v>0</v>
      </c>
      <c r="CC108" s="99"/>
    </row>
    <row r="109" spans="1:81" x14ac:dyDescent="0.2">
      <c r="A109" s="64" t="s">
        <v>159</v>
      </c>
      <c r="B109" s="65"/>
      <c r="C109" s="65"/>
      <c r="D109" s="66"/>
      <c r="E109" s="66"/>
      <c r="F109" s="67"/>
      <c r="G109" s="67"/>
      <c r="H109" s="67"/>
      <c r="I109" s="67"/>
      <c r="J109" s="67"/>
      <c r="K109" s="67"/>
      <c r="L109" s="67"/>
      <c r="M109" s="67"/>
      <c r="N109" s="67"/>
      <c r="O109" s="67"/>
      <c r="P109" s="67"/>
      <c r="Q109" s="67"/>
      <c r="R109" s="67"/>
      <c r="S109" s="67"/>
      <c r="T109" s="57">
        <f t="shared" si="59"/>
        <v>0</v>
      </c>
      <c r="U109" s="57">
        <f t="shared" si="60"/>
        <v>0</v>
      </c>
      <c r="V109" s="58">
        <f t="shared" si="61"/>
        <v>0</v>
      </c>
      <c r="W109" s="58">
        <f t="shared" si="62"/>
        <v>0</v>
      </c>
      <c r="X109" s="58">
        <f t="shared" si="63"/>
        <v>0</v>
      </c>
      <c r="Y109" s="89">
        <f t="shared" si="46"/>
        <v>121</v>
      </c>
      <c r="Z109" s="90">
        <f>IF($F109&gt;'Wage Ceilings '!$C$7+SUMIF('Wage Ceilings '!$B$8:'Wage Ceilings '!$B$11,"&lt;="&amp;$F$15,'Wage Ceilings '!$D$8:'Wage Ceilings '!$D$11),'Wage Ceilings '!$C$7+SUMIF('Wage Ceilings '!$B$8:'Wage Ceilings '!$B$11,"&lt;="&amp;$F$15,'Wage Ceilings '!$D$8:'Wage Ceilings '!$D$11),$F109)</f>
        <v>0</v>
      </c>
      <c r="AA109" s="91" cm="1">
        <f t="array" ref="AA109">INDEX(Appendix!$G$4:$J$8,_xlfn.IFS(Y109&lt;55,1,Y109&lt;60,2,Y109&lt;65,3,Y109&lt;70,4,TRUE,5),MATCH(YEAR($F$15),Appendix!$G$3:$L$3,0))</f>
        <v>0</v>
      </c>
      <c r="AB109" s="92">
        <f t="shared" si="33"/>
        <v>0</v>
      </c>
      <c r="AC109" s="89">
        <f t="shared" si="47"/>
        <v>122</v>
      </c>
      <c r="AD109" s="90">
        <f>IF($G109&gt;'Wage Ceilings '!$C$7+SUMIF('Wage Ceilings '!$B$8:'Wage Ceilings '!$B$11,"&lt;="&amp;$G$15,'Wage Ceilings '!$D$8:'Wage Ceilings '!$D$11),'Wage Ceilings '!$C$7+SUMIF('Wage Ceilings '!$B$8:'Wage Ceilings '!$B$11,"&lt;="&amp;$G$15,'Wage Ceilings '!$D$8:'Wage Ceilings '!$D$11),$G109)</f>
        <v>0</v>
      </c>
      <c r="AE109" s="91" cm="1">
        <f t="array" ref="AE109">INDEX(Appendix!$G$4:$J$8,_xlfn.IFS(AC109&lt;55,1,AC109&lt;60,2,AC109&lt;65,3,AC109&lt;70,4,TRUE,5),MATCH(YEAR($F$15),Appendix!$G$3:$L$3,0))</f>
        <v>0</v>
      </c>
      <c r="AF109" s="92">
        <f t="shared" si="34"/>
        <v>0</v>
      </c>
      <c r="AG109" s="89">
        <f t="shared" si="48"/>
        <v>122</v>
      </c>
      <c r="AH109" s="90">
        <f>IF($H109&gt;'Wage Ceilings '!$C$7+SUMIF('Wage Ceilings '!$B$8:'Wage Ceilings '!$B$11,"&lt;="&amp;$H$15,'Wage Ceilings '!$D$8:'Wage Ceilings '!$D$11),'Wage Ceilings '!$C$7+SUMIF('Wage Ceilings '!$B$8:'Wage Ceilings '!$B$11,"&lt;="&amp;$H$15,'Wage Ceilings '!$D$8:'Wage Ceilings '!$D$11),$H109)</f>
        <v>0</v>
      </c>
      <c r="AI109" s="91" cm="1">
        <f t="array" ref="AI109">INDEX(Appendix!$G$4:$J$8,_xlfn.IFS(AG109&lt;55,1,AG109&lt;60,2,AG109&lt;65,3,AG109&lt;70,4,TRUE,5),MATCH(YEAR($F$15),Appendix!$G$3:$L$3,0))</f>
        <v>0</v>
      </c>
      <c r="AJ109" s="92">
        <f t="shared" si="35"/>
        <v>0</v>
      </c>
      <c r="AK109" s="89">
        <f t="shared" si="49"/>
        <v>122</v>
      </c>
      <c r="AL109" s="90">
        <f>IF($I109&gt;'Wage Ceilings '!$C$7+SUMIF('Wage Ceilings '!$B$8:'Wage Ceilings '!$B$11,"&lt;="&amp;$I$15,'Wage Ceilings '!$D$8:'Wage Ceilings '!$D$11),'Wage Ceilings '!$C$7+SUMIF('Wage Ceilings '!$B$8:'Wage Ceilings '!$B$11,"&lt;="&amp;$I$15,'Wage Ceilings '!$D$8:'Wage Ceilings '!$D$11),$I109)</f>
        <v>0</v>
      </c>
      <c r="AM109" s="91" cm="1">
        <f t="array" ref="AM109">INDEX(Appendix!$G$4:$J$8,_xlfn.IFS(AK109&lt;55,1,AK109&lt;60,2,AK109&lt;65,3,AK109&lt;70,4,TRUE,5),MATCH(YEAR($F$15),Appendix!$G$3:$L$3,0))</f>
        <v>0</v>
      </c>
      <c r="AN109" s="92">
        <f t="shared" si="36"/>
        <v>0</v>
      </c>
      <c r="AO109" s="89">
        <f t="shared" si="50"/>
        <v>122</v>
      </c>
      <c r="AP109" s="90">
        <f>IF($J109&gt;'Wage Ceilings '!$C$7+SUMIF('Wage Ceilings '!$B$8:'Wage Ceilings '!$B$11,"&lt;="&amp;$J$15,'Wage Ceilings '!$D$8:'Wage Ceilings '!$D$11),'Wage Ceilings '!$C$7+SUMIF('Wage Ceilings '!$B$8:'Wage Ceilings '!$B$11,"&lt;="&amp;$J$15,'Wage Ceilings '!$D$8:'Wage Ceilings '!$D$11),$J109)</f>
        <v>0</v>
      </c>
      <c r="AQ109" s="91" cm="1">
        <f t="array" ref="AQ109">INDEX(Appendix!$G$4:$J$8,_xlfn.IFS(AO109&lt;55,1,AO109&lt;60,2,AO109&lt;65,3,AO109&lt;70,4,TRUE,5),MATCH(YEAR($F$15),Appendix!$G$3:$L$3,0))</f>
        <v>0</v>
      </c>
      <c r="AR109" s="92">
        <f t="shared" si="37"/>
        <v>0</v>
      </c>
      <c r="AS109" s="89">
        <f t="shared" si="64"/>
        <v>122</v>
      </c>
      <c r="AT109" s="90">
        <f>IF($K109&gt;'Wage Ceilings '!$C$7+SUMIF('Wage Ceilings '!$B$8:'Wage Ceilings '!$B$11,"&lt;="&amp;$K$15,'Wage Ceilings '!$D$8:'Wage Ceilings '!$D$11),'Wage Ceilings '!$C$7+SUMIF('Wage Ceilings '!$B$8:'Wage Ceilings '!$B$11,"&lt;="&amp;$K$15,'Wage Ceilings '!$D$8:'Wage Ceilings '!$D$11),$K109)</f>
        <v>0</v>
      </c>
      <c r="AU109" s="91" cm="1">
        <f t="array" ref="AU109">INDEX(Appendix!$G$4:$J$8,_xlfn.IFS(AS109&lt;55,1,AS109&lt;60,2,AS109&lt;65,3,AS109&lt;70,4,TRUE,5),MATCH(YEAR($F$15),Appendix!$G$3:$L$3,0))</f>
        <v>0</v>
      </c>
      <c r="AV109" s="92">
        <f t="shared" si="38"/>
        <v>0</v>
      </c>
      <c r="AW109" s="89" t="str">
        <f t="shared" si="51"/>
        <v>NA</v>
      </c>
      <c r="AX109" s="92">
        <f>IF(L109&gt;=('Wage Ceilings '!$C$3-SUM(Z109,AD109,AH109,AL109,AP109,AT109,BB109,BF109,BJ109,BN109,BR109,BV109)),('Wage Ceilings '!$C$3-SUM(Z109,AD109,AH109,AL109,AP109,AT109,BB109,BF109,BJ109,BN109,BR109,BV109)),L109)</f>
        <v>0</v>
      </c>
      <c r="AY109" s="91" cm="1">
        <f t="array" ref="AY109">INDEX(Appendix!$G$4:$J$8,_xlfn.IFS(AW109&lt;55,1,AW109&lt;60,2,AW109&lt;65,3,AW109&lt;70,4,TRUE,5),MATCH(YEAR($F$15),Appendix!$G$3:$L$3,0))</f>
        <v>0</v>
      </c>
      <c r="AZ109" s="92">
        <f t="shared" si="39"/>
        <v>0</v>
      </c>
      <c r="BA109" s="89">
        <f t="shared" si="52"/>
        <v>122</v>
      </c>
      <c r="BB109" s="90">
        <f>IF($M109&gt;'Wage Ceilings '!$C$7+SUMIF('Wage Ceilings '!$B$8:'Wage Ceilings '!$B$11,"&lt;="&amp;$M$15,'Wage Ceilings '!$D$8:'Wage Ceilings '!$D$11),'Wage Ceilings '!$C$7+SUMIF('Wage Ceilings '!$B$8:'Wage Ceilings '!$B$11,"&lt;="&amp;$M$15,'Wage Ceilings '!$D$8:'Wage Ceilings '!$D$11),$M109)</f>
        <v>0</v>
      </c>
      <c r="BC109" s="91" cm="1">
        <f t="array" ref="BC109">INDEX(Appendix!$G$4:$J$8,_xlfn.IFS(BA109&lt;55,1,BA109&lt;60,2,BA109&lt;65,3,BA109&lt;70,4,TRUE,5),MATCH(YEAR($F$15),Appendix!$G$3:$L$3,0))</f>
        <v>0</v>
      </c>
      <c r="BD109" s="92">
        <f t="shared" si="40"/>
        <v>0</v>
      </c>
      <c r="BE109" s="89">
        <f t="shared" si="53"/>
        <v>122</v>
      </c>
      <c r="BF109" s="90">
        <f>IF($N109&gt;'Wage Ceilings '!$C$7+SUMIF('Wage Ceilings '!$B$8:'Wage Ceilings '!$B$11,"&lt;="&amp;$N$15,'Wage Ceilings '!$D$8:'Wage Ceilings '!$D$11),'Wage Ceilings '!$C$7+SUMIF('Wage Ceilings '!$B$8:'Wage Ceilings '!$B$11,"&lt;="&amp;$N$15,'Wage Ceilings '!$D$8:'Wage Ceilings '!$D$11),$N109)</f>
        <v>0</v>
      </c>
      <c r="BG109" s="91" cm="1">
        <f t="array" ref="BG109">INDEX(Appendix!$G$4:$J$8,_xlfn.IFS(BE109&lt;55,1,BE109&lt;60,2,BE109&lt;65,3,BE109&lt;70,4,TRUE,5),MATCH(YEAR($F$15),Appendix!$G$3:$L$3,0))</f>
        <v>0</v>
      </c>
      <c r="BH109" s="92">
        <f t="shared" si="41"/>
        <v>0</v>
      </c>
      <c r="BI109" s="89">
        <f t="shared" si="54"/>
        <v>122</v>
      </c>
      <c r="BJ109" s="90">
        <f>IF($O109&gt;'Wage Ceilings '!$C$7+SUMIF('Wage Ceilings '!$B$8:'Wage Ceilings '!$B$11,"&lt;="&amp;$O$15,'Wage Ceilings '!$D$8:'Wage Ceilings '!$D$11),'Wage Ceilings '!$C$7+SUMIF('Wage Ceilings '!$B$8:'Wage Ceilings '!$B$11,"&lt;="&amp;$O$15,'Wage Ceilings '!$D$8:'Wage Ceilings '!$D$11),$O109)</f>
        <v>0</v>
      </c>
      <c r="BK109" s="91" cm="1">
        <f t="array" ref="BK109">INDEX(Appendix!$G$4:$J$8,_xlfn.IFS(BI109&lt;55,1,BI109&lt;60,2,BI109&lt;65,3,BI109&lt;70,4,TRUE,5),MATCH(YEAR($F$15),Appendix!$G$3:$L$3,0))</f>
        <v>0</v>
      </c>
      <c r="BL109" s="92">
        <f t="shared" si="42"/>
        <v>0</v>
      </c>
      <c r="BM109" s="89">
        <f t="shared" si="55"/>
        <v>122</v>
      </c>
      <c r="BN109" s="90">
        <f>IF($P109&gt;'Wage Ceilings '!$C$7+SUMIF('Wage Ceilings '!$B$8:'Wage Ceilings '!$B$11,"&lt;="&amp;$P$15,'Wage Ceilings '!$D$8:'Wage Ceilings '!$D$11),'Wage Ceilings '!$C$7+SUMIF('Wage Ceilings '!$B$8:'Wage Ceilings '!$B$11,"&lt;="&amp;$P$15,'Wage Ceilings '!$D$8:'Wage Ceilings '!$D$11),$P109)</f>
        <v>0</v>
      </c>
      <c r="BO109" s="91" cm="1">
        <f t="array" ref="BO109">INDEX(Appendix!$G$4:$J$8,_xlfn.IFS(BM109&lt;55,1,BM109&lt;60,2,BM109&lt;65,3,BM109&lt;70,4,TRUE,5),MATCH(YEAR($F$15),Appendix!$G$3:$L$3,0))</f>
        <v>0</v>
      </c>
      <c r="BP109" s="92">
        <f t="shared" si="43"/>
        <v>0</v>
      </c>
      <c r="BQ109" s="89">
        <f t="shared" si="56"/>
        <v>122</v>
      </c>
      <c r="BR109" s="90">
        <f>IF($Q109&gt;'Wage Ceilings '!$C$7+SUMIF('Wage Ceilings '!$B$8:'Wage Ceilings '!$B$11,"&lt;="&amp;$Q$15,'Wage Ceilings '!$D$8:'Wage Ceilings '!$D$11),'Wage Ceilings '!$C$7+SUMIF('Wage Ceilings '!$B$8:'Wage Ceilings '!$B$11,"&lt;="&amp;$Q$15,'Wage Ceilings '!$D$8:'Wage Ceilings '!$D$11),$Q109)</f>
        <v>0</v>
      </c>
      <c r="BS109" s="91" cm="1">
        <f t="array" ref="BS109">INDEX(Appendix!$G$4:$J$8,_xlfn.IFS(BQ109&lt;55,1,BQ109&lt;60,2,BQ109&lt;65,3,BQ109&lt;70,4,TRUE,5),MATCH(YEAR($F$15),Appendix!$G$3:$L$3,0))</f>
        <v>0</v>
      </c>
      <c r="BT109" s="92">
        <f t="shared" si="44"/>
        <v>0</v>
      </c>
      <c r="BU109" s="89">
        <f t="shared" si="57"/>
        <v>122</v>
      </c>
      <c r="BV109" s="90">
        <f>IF($R109&gt;'Wage Ceilings '!$C$7+SUMIF('Wage Ceilings '!$B$8:'Wage Ceilings '!$B$11,"&lt;="&amp;$R$15,'Wage Ceilings '!$D$8:'Wage Ceilings '!$D$11),'Wage Ceilings '!$C$7+SUMIF('Wage Ceilings '!$B$8:'Wage Ceilings '!$B$11,"&lt;="&amp;$R$15,'Wage Ceilings '!$D$8:'Wage Ceilings '!$D$11),$R109)</f>
        <v>0</v>
      </c>
      <c r="BW109" s="91" cm="1">
        <f t="array" ref="BW109">INDEX(Appendix!$G$4:$J$8,_xlfn.IFS(BU109&lt;55,1,BU109&lt;60,2,BU109&lt;65,3,BU109&lt;70,4,TRUE,5),MATCH(YEAR($F$15),Appendix!$G$3:$L$3,0))</f>
        <v>0</v>
      </c>
      <c r="BX109" s="92">
        <f t="shared" si="45"/>
        <v>0</v>
      </c>
      <c r="BY109" s="89" t="str">
        <f t="shared" si="58"/>
        <v>NA</v>
      </c>
      <c r="BZ109" s="92">
        <f>IF(S109&gt;=('Wage Ceilings '!$C$3-SUM(Z109,AD109,AH109,AL109,AP109,AX109,AT109,BB109,BF109,BJ109,BN109,BR109,BV109)),('Wage Ceilings '!$C$3-SUM(Z109,AD109,AH109,AL109,AP109,AX109,AT109,BB109,BF109,BJ109,BN109,BR109,BV109)),S109)</f>
        <v>0</v>
      </c>
      <c r="CA109" s="91" cm="1">
        <f t="array" ref="CA109">INDEX(Appendix!$G$4:$J$8,_xlfn.IFS(BY109&lt;55,1,BY109&lt;60,2,BY109&lt;65,3,BY109&lt;70,4,TRUE,5),MATCH(YEAR($F$15),Appendix!$G$3:$L$3,0))</f>
        <v>0</v>
      </c>
      <c r="CB109" s="92">
        <f t="shared" si="65"/>
        <v>0</v>
      </c>
      <c r="CC109" s="99"/>
    </row>
    <row r="110" spans="1:81" x14ac:dyDescent="0.2">
      <c r="A110" s="64" t="s">
        <v>160</v>
      </c>
      <c r="B110" s="65"/>
      <c r="C110" s="65"/>
      <c r="D110" s="66"/>
      <c r="E110" s="66"/>
      <c r="F110" s="67"/>
      <c r="G110" s="67"/>
      <c r="H110" s="67"/>
      <c r="I110" s="67"/>
      <c r="J110" s="67"/>
      <c r="K110" s="67"/>
      <c r="L110" s="67"/>
      <c r="M110" s="67"/>
      <c r="N110" s="67"/>
      <c r="O110" s="67"/>
      <c r="P110" s="67"/>
      <c r="Q110" s="67"/>
      <c r="R110" s="67"/>
      <c r="S110" s="67"/>
      <c r="T110" s="57">
        <f t="shared" si="59"/>
        <v>0</v>
      </c>
      <c r="U110" s="57">
        <f t="shared" si="60"/>
        <v>0</v>
      </c>
      <c r="V110" s="58">
        <f t="shared" si="61"/>
        <v>0</v>
      </c>
      <c r="W110" s="58">
        <f t="shared" si="62"/>
        <v>0</v>
      </c>
      <c r="X110" s="58">
        <f t="shared" si="63"/>
        <v>0</v>
      </c>
      <c r="Y110" s="89">
        <f t="shared" si="46"/>
        <v>121</v>
      </c>
      <c r="Z110" s="90">
        <f>IF($F110&gt;'Wage Ceilings '!$C$7+SUMIF('Wage Ceilings '!$B$8:'Wage Ceilings '!$B$11,"&lt;="&amp;$F$15,'Wage Ceilings '!$D$8:'Wage Ceilings '!$D$11),'Wage Ceilings '!$C$7+SUMIF('Wage Ceilings '!$B$8:'Wage Ceilings '!$B$11,"&lt;="&amp;$F$15,'Wage Ceilings '!$D$8:'Wage Ceilings '!$D$11),$F110)</f>
        <v>0</v>
      </c>
      <c r="AA110" s="91" cm="1">
        <f t="array" ref="AA110">INDEX(Appendix!$G$4:$J$8,_xlfn.IFS(Y110&lt;55,1,Y110&lt;60,2,Y110&lt;65,3,Y110&lt;70,4,TRUE,5),MATCH(YEAR($F$15),Appendix!$G$3:$L$3,0))</f>
        <v>0</v>
      </c>
      <c r="AB110" s="92">
        <f t="shared" si="33"/>
        <v>0</v>
      </c>
      <c r="AC110" s="89">
        <f t="shared" si="47"/>
        <v>122</v>
      </c>
      <c r="AD110" s="90">
        <f>IF($G110&gt;'Wage Ceilings '!$C$7+SUMIF('Wage Ceilings '!$B$8:'Wage Ceilings '!$B$11,"&lt;="&amp;$G$15,'Wage Ceilings '!$D$8:'Wage Ceilings '!$D$11),'Wage Ceilings '!$C$7+SUMIF('Wage Ceilings '!$B$8:'Wage Ceilings '!$B$11,"&lt;="&amp;$G$15,'Wage Ceilings '!$D$8:'Wage Ceilings '!$D$11),$G110)</f>
        <v>0</v>
      </c>
      <c r="AE110" s="91" cm="1">
        <f t="array" ref="AE110">INDEX(Appendix!$G$4:$J$8,_xlfn.IFS(AC110&lt;55,1,AC110&lt;60,2,AC110&lt;65,3,AC110&lt;70,4,TRUE,5),MATCH(YEAR($F$15),Appendix!$G$3:$L$3,0))</f>
        <v>0</v>
      </c>
      <c r="AF110" s="92">
        <f t="shared" si="34"/>
        <v>0</v>
      </c>
      <c r="AG110" s="89">
        <f t="shared" si="48"/>
        <v>122</v>
      </c>
      <c r="AH110" s="90">
        <f>IF($H110&gt;'Wage Ceilings '!$C$7+SUMIF('Wage Ceilings '!$B$8:'Wage Ceilings '!$B$11,"&lt;="&amp;$H$15,'Wage Ceilings '!$D$8:'Wage Ceilings '!$D$11),'Wage Ceilings '!$C$7+SUMIF('Wage Ceilings '!$B$8:'Wage Ceilings '!$B$11,"&lt;="&amp;$H$15,'Wage Ceilings '!$D$8:'Wage Ceilings '!$D$11),$H110)</f>
        <v>0</v>
      </c>
      <c r="AI110" s="91" cm="1">
        <f t="array" ref="AI110">INDEX(Appendix!$G$4:$J$8,_xlfn.IFS(AG110&lt;55,1,AG110&lt;60,2,AG110&lt;65,3,AG110&lt;70,4,TRUE,5),MATCH(YEAR($F$15),Appendix!$G$3:$L$3,0))</f>
        <v>0</v>
      </c>
      <c r="AJ110" s="92">
        <f t="shared" si="35"/>
        <v>0</v>
      </c>
      <c r="AK110" s="89">
        <f t="shared" si="49"/>
        <v>122</v>
      </c>
      <c r="AL110" s="90">
        <f>IF($I110&gt;'Wage Ceilings '!$C$7+SUMIF('Wage Ceilings '!$B$8:'Wage Ceilings '!$B$11,"&lt;="&amp;$I$15,'Wage Ceilings '!$D$8:'Wage Ceilings '!$D$11),'Wage Ceilings '!$C$7+SUMIF('Wage Ceilings '!$B$8:'Wage Ceilings '!$B$11,"&lt;="&amp;$I$15,'Wage Ceilings '!$D$8:'Wage Ceilings '!$D$11),$I110)</f>
        <v>0</v>
      </c>
      <c r="AM110" s="91" cm="1">
        <f t="array" ref="AM110">INDEX(Appendix!$G$4:$J$8,_xlfn.IFS(AK110&lt;55,1,AK110&lt;60,2,AK110&lt;65,3,AK110&lt;70,4,TRUE,5),MATCH(YEAR($F$15),Appendix!$G$3:$L$3,0))</f>
        <v>0</v>
      </c>
      <c r="AN110" s="92">
        <f t="shared" si="36"/>
        <v>0</v>
      </c>
      <c r="AO110" s="89">
        <f t="shared" si="50"/>
        <v>122</v>
      </c>
      <c r="AP110" s="90">
        <f>IF($J110&gt;'Wage Ceilings '!$C$7+SUMIF('Wage Ceilings '!$B$8:'Wage Ceilings '!$B$11,"&lt;="&amp;$J$15,'Wage Ceilings '!$D$8:'Wage Ceilings '!$D$11),'Wage Ceilings '!$C$7+SUMIF('Wage Ceilings '!$B$8:'Wage Ceilings '!$B$11,"&lt;="&amp;$J$15,'Wage Ceilings '!$D$8:'Wage Ceilings '!$D$11),$J110)</f>
        <v>0</v>
      </c>
      <c r="AQ110" s="91" cm="1">
        <f t="array" ref="AQ110">INDEX(Appendix!$G$4:$J$8,_xlfn.IFS(AO110&lt;55,1,AO110&lt;60,2,AO110&lt;65,3,AO110&lt;70,4,TRUE,5),MATCH(YEAR($F$15),Appendix!$G$3:$L$3,0))</f>
        <v>0</v>
      </c>
      <c r="AR110" s="92">
        <f t="shared" si="37"/>
        <v>0</v>
      </c>
      <c r="AS110" s="89">
        <f t="shared" si="64"/>
        <v>122</v>
      </c>
      <c r="AT110" s="90">
        <f>IF($K110&gt;'Wage Ceilings '!$C$7+SUMIF('Wage Ceilings '!$B$8:'Wage Ceilings '!$B$11,"&lt;="&amp;$K$15,'Wage Ceilings '!$D$8:'Wage Ceilings '!$D$11),'Wage Ceilings '!$C$7+SUMIF('Wage Ceilings '!$B$8:'Wage Ceilings '!$B$11,"&lt;="&amp;$K$15,'Wage Ceilings '!$D$8:'Wage Ceilings '!$D$11),$K110)</f>
        <v>0</v>
      </c>
      <c r="AU110" s="91" cm="1">
        <f t="array" ref="AU110">INDEX(Appendix!$G$4:$J$8,_xlfn.IFS(AS110&lt;55,1,AS110&lt;60,2,AS110&lt;65,3,AS110&lt;70,4,TRUE,5),MATCH(YEAR($F$15),Appendix!$G$3:$L$3,0))</f>
        <v>0</v>
      </c>
      <c r="AV110" s="92">
        <f t="shared" si="38"/>
        <v>0</v>
      </c>
      <c r="AW110" s="89" t="str">
        <f t="shared" si="51"/>
        <v>NA</v>
      </c>
      <c r="AX110" s="92">
        <f>IF(L110&gt;=('Wage Ceilings '!$C$3-SUM(Z110,AD110,AH110,AL110,AP110,AT110,BB110,BF110,BJ110,BN110,BR110,BV110)),('Wage Ceilings '!$C$3-SUM(Z110,AD110,AH110,AL110,AP110,AT110,BB110,BF110,BJ110,BN110,BR110,BV110)),L110)</f>
        <v>0</v>
      </c>
      <c r="AY110" s="91" cm="1">
        <f t="array" ref="AY110">INDEX(Appendix!$G$4:$J$8,_xlfn.IFS(AW110&lt;55,1,AW110&lt;60,2,AW110&lt;65,3,AW110&lt;70,4,TRUE,5),MATCH(YEAR($F$15),Appendix!$G$3:$L$3,0))</f>
        <v>0</v>
      </c>
      <c r="AZ110" s="92">
        <f t="shared" si="39"/>
        <v>0</v>
      </c>
      <c r="BA110" s="89">
        <f t="shared" si="52"/>
        <v>122</v>
      </c>
      <c r="BB110" s="90">
        <f>IF($M110&gt;'Wage Ceilings '!$C$7+SUMIF('Wage Ceilings '!$B$8:'Wage Ceilings '!$B$11,"&lt;="&amp;$M$15,'Wage Ceilings '!$D$8:'Wage Ceilings '!$D$11),'Wage Ceilings '!$C$7+SUMIF('Wage Ceilings '!$B$8:'Wage Ceilings '!$B$11,"&lt;="&amp;$M$15,'Wage Ceilings '!$D$8:'Wage Ceilings '!$D$11),$M110)</f>
        <v>0</v>
      </c>
      <c r="BC110" s="91" cm="1">
        <f t="array" ref="BC110">INDEX(Appendix!$G$4:$J$8,_xlfn.IFS(BA110&lt;55,1,BA110&lt;60,2,BA110&lt;65,3,BA110&lt;70,4,TRUE,5),MATCH(YEAR($F$15),Appendix!$G$3:$L$3,0))</f>
        <v>0</v>
      </c>
      <c r="BD110" s="92">
        <f t="shared" si="40"/>
        <v>0</v>
      </c>
      <c r="BE110" s="89">
        <f t="shared" si="53"/>
        <v>122</v>
      </c>
      <c r="BF110" s="90">
        <f>IF($N110&gt;'Wage Ceilings '!$C$7+SUMIF('Wage Ceilings '!$B$8:'Wage Ceilings '!$B$11,"&lt;="&amp;$N$15,'Wage Ceilings '!$D$8:'Wage Ceilings '!$D$11),'Wage Ceilings '!$C$7+SUMIF('Wage Ceilings '!$B$8:'Wage Ceilings '!$B$11,"&lt;="&amp;$N$15,'Wage Ceilings '!$D$8:'Wage Ceilings '!$D$11),$N110)</f>
        <v>0</v>
      </c>
      <c r="BG110" s="91" cm="1">
        <f t="array" ref="BG110">INDEX(Appendix!$G$4:$J$8,_xlfn.IFS(BE110&lt;55,1,BE110&lt;60,2,BE110&lt;65,3,BE110&lt;70,4,TRUE,5),MATCH(YEAR($F$15),Appendix!$G$3:$L$3,0))</f>
        <v>0</v>
      </c>
      <c r="BH110" s="92">
        <f t="shared" si="41"/>
        <v>0</v>
      </c>
      <c r="BI110" s="89">
        <f t="shared" si="54"/>
        <v>122</v>
      </c>
      <c r="BJ110" s="90">
        <f>IF($O110&gt;'Wage Ceilings '!$C$7+SUMIF('Wage Ceilings '!$B$8:'Wage Ceilings '!$B$11,"&lt;="&amp;$O$15,'Wage Ceilings '!$D$8:'Wage Ceilings '!$D$11),'Wage Ceilings '!$C$7+SUMIF('Wage Ceilings '!$B$8:'Wage Ceilings '!$B$11,"&lt;="&amp;$O$15,'Wage Ceilings '!$D$8:'Wage Ceilings '!$D$11),$O110)</f>
        <v>0</v>
      </c>
      <c r="BK110" s="91" cm="1">
        <f t="array" ref="BK110">INDEX(Appendix!$G$4:$J$8,_xlfn.IFS(BI110&lt;55,1,BI110&lt;60,2,BI110&lt;65,3,BI110&lt;70,4,TRUE,5),MATCH(YEAR($F$15),Appendix!$G$3:$L$3,0))</f>
        <v>0</v>
      </c>
      <c r="BL110" s="92">
        <f t="shared" si="42"/>
        <v>0</v>
      </c>
      <c r="BM110" s="89">
        <f t="shared" si="55"/>
        <v>122</v>
      </c>
      <c r="BN110" s="90">
        <f>IF($P110&gt;'Wage Ceilings '!$C$7+SUMIF('Wage Ceilings '!$B$8:'Wage Ceilings '!$B$11,"&lt;="&amp;$P$15,'Wage Ceilings '!$D$8:'Wage Ceilings '!$D$11),'Wage Ceilings '!$C$7+SUMIF('Wage Ceilings '!$B$8:'Wage Ceilings '!$B$11,"&lt;="&amp;$P$15,'Wage Ceilings '!$D$8:'Wage Ceilings '!$D$11),$P110)</f>
        <v>0</v>
      </c>
      <c r="BO110" s="91" cm="1">
        <f t="array" ref="BO110">INDEX(Appendix!$G$4:$J$8,_xlfn.IFS(BM110&lt;55,1,BM110&lt;60,2,BM110&lt;65,3,BM110&lt;70,4,TRUE,5),MATCH(YEAR($F$15),Appendix!$G$3:$L$3,0))</f>
        <v>0</v>
      </c>
      <c r="BP110" s="92">
        <f t="shared" si="43"/>
        <v>0</v>
      </c>
      <c r="BQ110" s="89">
        <f t="shared" si="56"/>
        <v>122</v>
      </c>
      <c r="BR110" s="90">
        <f>IF($Q110&gt;'Wage Ceilings '!$C$7+SUMIF('Wage Ceilings '!$B$8:'Wage Ceilings '!$B$11,"&lt;="&amp;$Q$15,'Wage Ceilings '!$D$8:'Wage Ceilings '!$D$11),'Wage Ceilings '!$C$7+SUMIF('Wage Ceilings '!$B$8:'Wage Ceilings '!$B$11,"&lt;="&amp;$Q$15,'Wage Ceilings '!$D$8:'Wage Ceilings '!$D$11),$Q110)</f>
        <v>0</v>
      </c>
      <c r="BS110" s="91" cm="1">
        <f t="array" ref="BS110">INDEX(Appendix!$G$4:$J$8,_xlfn.IFS(BQ110&lt;55,1,BQ110&lt;60,2,BQ110&lt;65,3,BQ110&lt;70,4,TRUE,5),MATCH(YEAR($F$15),Appendix!$G$3:$L$3,0))</f>
        <v>0</v>
      </c>
      <c r="BT110" s="92">
        <f t="shared" si="44"/>
        <v>0</v>
      </c>
      <c r="BU110" s="89">
        <f t="shared" si="57"/>
        <v>122</v>
      </c>
      <c r="BV110" s="90">
        <f>IF($R110&gt;'Wage Ceilings '!$C$7+SUMIF('Wage Ceilings '!$B$8:'Wage Ceilings '!$B$11,"&lt;="&amp;$R$15,'Wage Ceilings '!$D$8:'Wage Ceilings '!$D$11),'Wage Ceilings '!$C$7+SUMIF('Wage Ceilings '!$B$8:'Wage Ceilings '!$B$11,"&lt;="&amp;$R$15,'Wage Ceilings '!$D$8:'Wage Ceilings '!$D$11),$R110)</f>
        <v>0</v>
      </c>
      <c r="BW110" s="91" cm="1">
        <f t="array" ref="BW110">INDEX(Appendix!$G$4:$J$8,_xlfn.IFS(BU110&lt;55,1,BU110&lt;60,2,BU110&lt;65,3,BU110&lt;70,4,TRUE,5),MATCH(YEAR($F$15),Appendix!$G$3:$L$3,0))</f>
        <v>0</v>
      </c>
      <c r="BX110" s="92">
        <f t="shared" si="45"/>
        <v>0</v>
      </c>
      <c r="BY110" s="89" t="str">
        <f t="shared" si="58"/>
        <v>NA</v>
      </c>
      <c r="BZ110" s="92">
        <f>IF(S110&gt;=('Wage Ceilings '!$C$3-SUM(Z110,AD110,AH110,AL110,AP110,AX110,AT110,BB110,BF110,BJ110,BN110,BR110,BV110)),('Wage Ceilings '!$C$3-SUM(Z110,AD110,AH110,AL110,AP110,AX110,AT110,BB110,BF110,BJ110,BN110,BR110,BV110)),S110)</f>
        <v>0</v>
      </c>
      <c r="CA110" s="91" cm="1">
        <f t="array" ref="CA110">INDEX(Appendix!$G$4:$J$8,_xlfn.IFS(BY110&lt;55,1,BY110&lt;60,2,BY110&lt;65,3,BY110&lt;70,4,TRUE,5),MATCH(YEAR($F$15),Appendix!$G$3:$L$3,0))</f>
        <v>0</v>
      </c>
      <c r="CB110" s="92">
        <f t="shared" si="65"/>
        <v>0</v>
      </c>
      <c r="CC110" s="99"/>
    </row>
    <row r="111" spans="1:81" x14ac:dyDescent="0.2">
      <c r="A111" s="64" t="s">
        <v>161</v>
      </c>
      <c r="B111" s="65"/>
      <c r="C111" s="65"/>
      <c r="D111" s="66"/>
      <c r="E111" s="66"/>
      <c r="F111" s="67"/>
      <c r="G111" s="67"/>
      <c r="H111" s="67"/>
      <c r="I111" s="67"/>
      <c r="J111" s="67"/>
      <c r="K111" s="67"/>
      <c r="L111" s="67"/>
      <c r="M111" s="67"/>
      <c r="N111" s="67"/>
      <c r="O111" s="67"/>
      <c r="P111" s="67"/>
      <c r="Q111" s="67"/>
      <c r="R111" s="67"/>
      <c r="S111" s="67"/>
      <c r="T111" s="57">
        <f t="shared" si="59"/>
        <v>0</v>
      </c>
      <c r="U111" s="57">
        <f t="shared" si="60"/>
        <v>0</v>
      </c>
      <c r="V111" s="58">
        <f t="shared" si="61"/>
        <v>0</v>
      </c>
      <c r="W111" s="58">
        <f t="shared" si="62"/>
        <v>0</v>
      </c>
      <c r="X111" s="58">
        <f t="shared" si="63"/>
        <v>0</v>
      </c>
      <c r="Y111" s="89">
        <f t="shared" si="46"/>
        <v>121</v>
      </c>
      <c r="Z111" s="90">
        <f>IF($F111&gt;'Wage Ceilings '!$C$7+SUMIF('Wage Ceilings '!$B$8:'Wage Ceilings '!$B$11,"&lt;="&amp;$F$15,'Wage Ceilings '!$D$8:'Wage Ceilings '!$D$11),'Wage Ceilings '!$C$7+SUMIF('Wage Ceilings '!$B$8:'Wage Ceilings '!$B$11,"&lt;="&amp;$F$15,'Wage Ceilings '!$D$8:'Wage Ceilings '!$D$11),$F111)</f>
        <v>0</v>
      </c>
      <c r="AA111" s="91" cm="1">
        <f t="array" ref="AA111">INDEX(Appendix!$G$4:$J$8,_xlfn.IFS(Y111&lt;55,1,Y111&lt;60,2,Y111&lt;65,3,Y111&lt;70,4,TRUE,5),MATCH(YEAR($F$15),Appendix!$G$3:$L$3,0))</f>
        <v>0</v>
      </c>
      <c r="AB111" s="92">
        <f t="shared" si="33"/>
        <v>0</v>
      </c>
      <c r="AC111" s="89">
        <f t="shared" si="47"/>
        <v>122</v>
      </c>
      <c r="AD111" s="90">
        <f>IF($G111&gt;'Wage Ceilings '!$C$7+SUMIF('Wage Ceilings '!$B$8:'Wage Ceilings '!$B$11,"&lt;="&amp;$G$15,'Wage Ceilings '!$D$8:'Wage Ceilings '!$D$11),'Wage Ceilings '!$C$7+SUMIF('Wage Ceilings '!$B$8:'Wage Ceilings '!$B$11,"&lt;="&amp;$G$15,'Wage Ceilings '!$D$8:'Wage Ceilings '!$D$11),$G111)</f>
        <v>0</v>
      </c>
      <c r="AE111" s="91" cm="1">
        <f t="array" ref="AE111">INDEX(Appendix!$G$4:$J$8,_xlfn.IFS(AC111&lt;55,1,AC111&lt;60,2,AC111&lt;65,3,AC111&lt;70,4,TRUE,5),MATCH(YEAR($F$15),Appendix!$G$3:$L$3,0))</f>
        <v>0</v>
      </c>
      <c r="AF111" s="92">
        <f t="shared" si="34"/>
        <v>0</v>
      </c>
      <c r="AG111" s="89">
        <f t="shared" si="48"/>
        <v>122</v>
      </c>
      <c r="AH111" s="90">
        <f>IF($H111&gt;'Wage Ceilings '!$C$7+SUMIF('Wage Ceilings '!$B$8:'Wage Ceilings '!$B$11,"&lt;="&amp;$H$15,'Wage Ceilings '!$D$8:'Wage Ceilings '!$D$11),'Wage Ceilings '!$C$7+SUMIF('Wage Ceilings '!$B$8:'Wage Ceilings '!$B$11,"&lt;="&amp;$H$15,'Wage Ceilings '!$D$8:'Wage Ceilings '!$D$11),$H111)</f>
        <v>0</v>
      </c>
      <c r="AI111" s="91" cm="1">
        <f t="array" ref="AI111">INDEX(Appendix!$G$4:$J$8,_xlfn.IFS(AG111&lt;55,1,AG111&lt;60,2,AG111&lt;65,3,AG111&lt;70,4,TRUE,5),MATCH(YEAR($F$15),Appendix!$G$3:$L$3,0))</f>
        <v>0</v>
      </c>
      <c r="AJ111" s="92">
        <f t="shared" si="35"/>
        <v>0</v>
      </c>
      <c r="AK111" s="89">
        <f t="shared" si="49"/>
        <v>122</v>
      </c>
      <c r="AL111" s="90">
        <f>IF($I111&gt;'Wage Ceilings '!$C$7+SUMIF('Wage Ceilings '!$B$8:'Wage Ceilings '!$B$11,"&lt;="&amp;$I$15,'Wage Ceilings '!$D$8:'Wage Ceilings '!$D$11),'Wage Ceilings '!$C$7+SUMIF('Wage Ceilings '!$B$8:'Wage Ceilings '!$B$11,"&lt;="&amp;$I$15,'Wage Ceilings '!$D$8:'Wage Ceilings '!$D$11),$I111)</f>
        <v>0</v>
      </c>
      <c r="AM111" s="91" cm="1">
        <f t="array" ref="AM111">INDEX(Appendix!$G$4:$J$8,_xlfn.IFS(AK111&lt;55,1,AK111&lt;60,2,AK111&lt;65,3,AK111&lt;70,4,TRUE,5),MATCH(YEAR($F$15),Appendix!$G$3:$L$3,0))</f>
        <v>0</v>
      </c>
      <c r="AN111" s="92">
        <f t="shared" si="36"/>
        <v>0</v>
      </c>
      <c r="AO111" s="89">
        <f t="shared" si="50"/>
        <v>122</v>
      </c>
      <c r="AP111" s="90">
        <f>IF($J111&gt;'Wage Ceilings '!$C$7+SUMIF('Wage Ceilings '!$B$8:'Wage Ceilings '!$B$11,"&lt;="&amp;$J$15,'Wage Ceilings '!$D$8:'Wage Ceilings '!$D$11),'Wage Ceilings '!$C$7+SUMIF('Wage Ceilings '!$B$8:'Wage Ceilings '!$B$11,"&lt;="&amp;$J$15,'Wage Ceilings '!$D$8:'Wage Ceilings '!$D$11),$J111)</f>
        <v>0</v>
      </c>
      <c r="AQ111" s="91" cm="1">
        <f t="array" ref="AQ111">INDEX(Appendix!$G$4:$J$8,_xlfn.IFS(AO111&lt;55,1,AO111&lt;60,2,AO111&lt;65,3,AO111&lt;70,4,TRUE,5),MATCH(YEAR($F$15),Appendix!$G$3:$L$3,0))</f>
        <v>0</v>
      </c>
      <c r="AR111" s="92">
        <f t="shared" si="37"/>
        <v>0</v>
      </c>
      <c r="AS111" s="89">
        <f t="shared" si="64"/>
        <v>122</v>
      </c>
      <c r="AT111" s="90">
        <f>IF($K111&gt;'Wage Ceilings '!$C$7+SUMIF('Wage Ceilings '!$B$8:'Wage Ceilings '!$B$11,"&lt;="&amp;$K$15,'Wage Ceilings '!$D$8:'Wage Ceilings '!$D$11),'Wage Ceilings '!$C$7+SUMIF('Wage Ceilings '!$B$8:'Wage Ceilings '!$B$11,"&lt;="&amp;$K$15,'Wage Ceilings '!$D$8:'Wage Ceilings '!$D$11),$K111)</f>
        <v>0</v>
      </c>
      <c r="AU111" s="91" cm="1">
        <f t="array" ref="AU111">INDEX(Appendix!$G$4:$J$8,_xlfn.IFS(AS111&lt;55,1,AS111&lt;60,2,AS111&lt;65,3,AS111&lt;70,4,TRUE,5),MATCH(YEAR($F$15),Appendix!$G$3:$L$3,0))</f>
        <v>0</v>
      </c>
      <c r="AV111" s="92">
        <f t="shared" si="38"/>
        <v>0</v>
      </c>
      <c r="AW111" s="89" t="str">
        <f t="shared" si="51"/>
        <v>NA</v>
      </c>
      <c r="AX111" s="92">
        <f>IF(L111&gt;=('Wage Ceilings '!$C$3-SUM(Z111,AD111,AH111,AL111,AP111,AT111,BB111,BF111,BJ111,BN111,BR111,BV111)),('Wage Ceilings '!$C$3-SUM(Z111,AD111,AH111,AL111,AP111,AT111,BB111,BF111,BJ111,BN111,BR111,BV111)),L111)</f>
        <v>0</v>
      </c>
      <c r="AY111" s="91" cm="1">
        <f t="array" ref="AY111">INDEX(Appendix!$G$4:$J$8,_xlfn.IFS(AW111&lt;55,1,AW111&lt;60,2,AW111&lt;65,3,AW111&lt;70,4,TRUE,5),MATCH(YEAR($F$15),Appendix!$G$3:$L$3,0))</f>
        <v>0</v>
      </c>
      <c r="AZ111" s="92">
        <f t="shared" si="39"/>
        <v>0</v>
      </c>
      <c r="BA111" s="89">
        <f t="shared" si="52"/>
        <v>122</v>
      </c>
      <c r="BB111" s="90">
        <f>IF($M111&gt;'Wage Ceilings '!$C$7+SUMIF('Wage Ceilings '!$B$8:'Wage Ceilings '!$B$11,"&lt;="&amp;$M$15,'Wage Ceilings '!$D$8:'Wage Ceilings '!$D$11),'Wage Ceilings '!$C$7+SUMIF('Wage Ceilings '!$B$8:'Wage Ceilings '!$B$11,"&lt;="&amp;$M$15,'Wage Ceilings '!$D$8:'Wage Ceilings '!$D$11),$M111)</f>
        <v>0</v>
      </c>
      <c r="BC111" s="91" cm="1">
        <f t="array" ref="BC111">INDEX(Appendix!$G$4:$J$8,_xlfn.IFS(BA111&lt;55,1,BA111&lt;60,2,BA111&lt;65,3,BA111&lt;70,4,TRUE,5),MATCH(YEAR($F$15),Appendix!$G$3:$L$3,0))</f>
        <v>0</v>
      </c>
      <c r="BD111" s="92">
        <f t="shared" si="40"/>
        <v>0</v>
      </c>
      <c r="BE111" s="89">
        <f t="shared" si="53"/>
        <v>122</v>
      </c>
      <c r="BF111" s="90">
        <f>IF($N111&gt;'Wage Ceilings '!$C$7+SUMIF('Wage Ceilings '!$B$8:'Wage Ceilings '!$B$11,"&lt;="&amp;$N$15,'Wage Ceilings '!$D$8:'Wage Ceilings '!$D$11),'Wage Ceilings '!$C$7+SUMIF('Wage Ceilings '!$B$8:'Wage Ceilings '!$B$11,"&lt;="&amp;$N$15,'Wage Ceilings '!$D$8:'Wage Ceilings '!$D$11),$N111)</f>
        <v>0</v>
      </c>
      <c r="BG111" s="91" cm="1">
        <f t="array" ref="BG111">INDEX(Appendix!$G$4:$J$8,_xlfn.IFS(BE111&lt;55,1,BE111&lt;60,2,BE111&lt;65,3,BE111&lt;70,4,TRUE,5),MATCH(YEAR($F$15),Appendix!$G$3:$L$3,0))</f>
        <v>0</v>
      </c>
      <c r="BH111" s="92">
        <f t="shared" si="41"/>
        <v>0</v>
      </c>
      <c r="BI111" s="89">
        <f t="shared" si="54"/>
        <v>122</v>
      </c>
      <c r="BJ111" s="90">
        <f>IF($O111&gt;'Wage Ceilings '!$C$7+SUMIF('Wage Ceilings '!$B$8:'Wage Ceilings '!$B$11,"&lt;="&amp;$O$15,'Wage Ceilings '!$D$8:'Wage Ceilings '!$D$11),'Wage Ceilings '!$C$7+SUMIF('Wage Ceilings '!$B$8:'Wage Ceilings '!$B$11,"&lt;="&amp;$O$15,'Wage Ceilings '!$D$8:'Wage Ceilings '!$D$11),$O111)</f>
        <v>0</v>
      </c>
      <c r="BK111" s="91" cm="1">
        <f t="array" ref="BK111">INDEX(Appendix!$G$4:$J$8,_xlfn.IFS(BI111&lt;55,1,BI111&lt;60,2,BI111&lt;65,3,BI111&lt;70,4,TRUE,5),MATCH(YEAR($F$15),Appendix!$G$3:$L$3,0))</f>
        <v>0</v>
      </c>
      <c r="BL111" s="92">
        <f t="shared" si="42"/>
        <v>0</v>
      </c>
      <c r="BM111" s="89">
        <f t="shared" si="55"/>
        <v>122</v>
      </c>
      <c r="BN111" s="90">
        <f>IF($P111&gt;'Wage Ceilings '!$C$7+SUMIF('Wage Ceilings '!$B$8:'Wage Ceilings '!$B$11,"&lt;="&amp;$P$15,'Wage Ceilings '!$D$8:'Wage Ceilings '!$D$11),'Wage Ceilings '!$C$7+SUMIF('Wage Ceilings '!$B$8:'Wage Ceilings '!$B$11,"&lt;="&amp;$P$15,'Wage Ceilings '!$D$8:'Wage Ceilings '!$D$11),$P111)</f>
        <v>0</v>
      </c>
      <c r="BO111" s="91" cm="1">
        <f t="array" ref="BO111">INDEX(Appendix!$G$4:$J$8,_xlfn.IFS(BM111&lt;55,1,BM111&lt;60,2,BM111&lt;65,3,BM111&lt;70,4,TRUE,5),MATCH(YEAR($F$15),Appendix!$G$3:$L$3,0))</f>
        <v>0</v>
      </c>
      <c r="BP111" s="92">
        <f t="shared" si="43"/>
        <v>0</v>
      </c>
      <c r="BQ111" s="89">
        <f t="shared" si="56"/>
        <v>122</v>
      </c>
      <c r="BR111" s="90">
        <f>IF($Q111&gt;'Wage Ceilings '!$C$7+SUMIF('Wage Ceilings '!$B$8:'Wage Ceilings '!$B$11,"&lt;="&amp;$Q$15,'Wage Ceilings '!$D$8:'Wage Ceilings '!$D$11),'Wage Ceilings '!$C$7+SUMIF('Wage Ceilings '!$B$8:'Wage Ceilings '!$B$11,"&lt;="&amp;$Q$15,'Wage Ceilings '!$D$8:'Wage Ceilings '!$D$11),$Q111)</f>
        <v>0</v>
      </c>
      <c r="BS111" s="91" cm="1">
        <f t="array" ref="BS111">INDEX(Appendix!$G$4:$J$8,_xlfn.IFS(BQ111&lt;55,1,BQ111&lt;60,2,BQ111&lt;65,3,BQ111&lt;70,4,TRUE,5),MATCH(YEAR($F$15),Appendix!$G$3:$L$3,0))</f>
        <v>0</v>
      </c>
      <c r="BT111" s="92">
        <f t="shared" si="44"/>
        <v>0</v>
      </c>
      <c r="BU111" s="89">
        <f t="shared" si="57"/>
        <v>122</v>
      </c>
      <c r="BV111" s="90">
        <f>IF($R111&gt;'Wage Ceilings '!$C$7+SUMIF('Wage Ceilings '!$B$8:'Wage Ceilings '!$B$11,"&lt;="&amp;$R$15,'Wage Ceilings '!$D$8:'Wage Ceilings '!$D$11),'Wage Ceilings '!$C$7+SUMIF('Wage Ceilings '!$B$8:'Wage Ceilings '!$B$11,"&lt;="&amp;$R$15,'Wage Ceilings '!$D$8:'Wage Ceilings '!$D$11),$R111)</f>
        <v>0</v>
      </c>
      <c r="BW111" s="91" cm="1">
        <f t="array" ref="BW111">INDEX(Appendix!$G$4:$J$8,_xlfn.IFS(BU111&lt;55,1,BU111&lt;60,2,BU111&lt;65,3,BU111&lt;70,4,TRUE,5),MATCH(YEAR($F$15),Appendix!$G$3:$L$3,0))</f>
        <v>0</v>
      </c>
      <c r="BX111" s="92">
        <f t="shared" si="45"/>
        <v>0</v>
      </c>
      <c r="BY111" s="89" t="str">
        <f t="shared" si="58"/>
        <v>NA</v>
      </c>
      <c r="BZ111" s="92">
        <f>IF(S111&gt;=('Wage Ceilings '!$C$3-SUM(Z111,AD111,AH111,AL111,AP111,AX111,AT111,BB111,BF111,BJ111,BN111,BR111,BV111)),('Wage Ceilings '!$C$3-SUM(Z111,AD111,AH111,AL111,AP111,AX111,AT111,BB111,BF111,BJ111,BN111,BR111,BV111)),S111)</f>
        <v>0</v>
      </c>
      <c r="CA111" s="91" cm="1">
        <f t="array" ref="CA111">INDEX(Appendix!$G$4:$J$8,_xlfn.IFS(BY111&lt;55,1,BY111&lt;60,2,BY111&lt;65,3,BY111&lt;70,4,TRUE,5),MATCH(YEAR($F$15),Appendix!$G$3:$L$3,0))</f>
        <v>0</v>
      </c>
      <c r="CB111" s="92">
        <f t="shared" si="65"/>
        <v>0</v>
      </c>
      <c r="CC111" s="99"/>
    </row>
    <row r="112" spans="1:81" x14ac:dyDescent="0.2">
      <c r="A112" s="64" t="s">
        <v>162</v>
      </c>
      <c r="B112" s="65"/>
      <c r="C112" s="65"/>
      <c r="D112" s="66"/>
      <c r="E112" s="66"/>
      <c r="F112" s="67"/>
      <c r="G112" s="67"/>
      <c r="H112" s="67"/>
      <c r="I112" s="67"/>
      <c r="J112" s="67"/>
      <c r="K112" s="67"/>
      <c r="L112" s="67"/>
      <c r="M112" s="67"/>
      <c r="N112" s="67"/>
      <c r="O112" s="67"/>
      <c r="P112" s="67"/>
      <c r="Q112" s="67"/>
      <c r="R112" s="67"/>
      <c r="S112" s="67"/>
      <c r="T112" s="57">
        <f t="shared" si="59"/>
        <v>0</v>
      </c>
      <c r="U112" s="57">
        <f t="shared" si="60"/>
        <v>0</v>
      </c>
      <c r="V112" s="58">
        <f t="shared" si="61"/>
        <v>0</v>
      </c>
      <c r="W112" s="58">
        <f t="shared" si="62"/>
        <v>0</v>
      </c>
      <c r="X112" s="58">
        <f t="shared" si="63"/>
        <v>0</v>
      </c>
      <c r="Y112" s="89">
        <f t="shared" si="46"/>
        <v>121</v>
      </c>
      <c r="Z112" s="90">
        <f>IF($F112&gt;'Wage Ceilings '!$C$7+SUMIF('Wage Ceilings '!$B$8:'Wage Ceilings '!$B$11,"&lt;="&amp;$F$15,'Wage Ceilings '!$D$8:'Wage Ceilings '!$D$11),'Wage Ceilings '!$C$7+SUMIF('Wage Ceilings '!$B$8:'Wage Ceilings '!$B$11,"&lt;="&amp;$F$15,'Wage Ceilings '!$D$8:'Wage Ceilings '!$D$11),$F112)</f>
        <v>0</v>
      </c>
      <c r="AA112" s="91" cm="1">
        <f t="array" ref="AA112">INDEX(Appendix!$G$4:$J$8,_xlfn.IFS(Y112&lt;55,1,Y112&lt;60,2,Y112&lt;65,3,Y112&lt;70,4,TRUE,5),MATCH(YEAR($F$15),Appendix!$G$3:$L$3,0))</f>
        <v>0</v>
      </c>
      <c r="AB112" s="92">
        <f t="shared" si="33"/>
        <v>0</v>
      </c>
      <c r="AC112" s="89">
        <f t="shared" si="47"/>
        <v>122</v>
      </c>
      <c r="AD112" s="90">
        <f>IF($G112&gt;'Wage Ceilings '!$C$7+SUMIF('Wage Ceilings '!$B$8:'Wage Ceilings '!$B$11,"&lt;="&amp;$G$15,'Wage Ceilings '!$D$8:'Wage Ceilings '!$D$11),'Wage Ceilings '!$C$7+SUMIF('Wage Ceilings '!$B$8:'Wage Ceilings '!$B$11,"&lt;="&amp;$G$15,'Wage Ceilings '!$D$8:'Wage Ceilings '!$D$11),$G112)</f>
        <v>0</v>
      </c>
      <c r="AE112" s="91" cm="1">
        <f t="array" ref="AE112">INDEX(Appendix!$G$4:$J$8,_xlfn.IFS(AC112&lt;55,1,AC112&lt;60,2,AC112&lt;65,3,AC112&lt;70,4,TRUE,5),MATCH(YEAR($F$15),Appendix!$G$3:$L$3,0))</f>
        <v>0</v>
      </c>
      <c r="AF112" s="92">
        <f t="shared" si="34"/>
        <v>0</v>
      </c>
      <c r="AG112" s="89">
        <f t="shared" si="48"/>
        <v>122</v>
      </c>
      <c r="AH112" s="90">
        <f>IF($H112&gt;'Wage Ceilings '!$C$7+SUMIF('Wage Ceilings '!$B$8:'Wage Ceilings '!$B$11,"&lt;="&amp;$H$15,'Wage Ceilings '!$D$8:'Wage Ceilings '!$D$11),'Wage Ceilings '!$C$7+SUMIF('Wage Ceilings '!$B$8:'Wage Ceilings '!$B$11,"&lt;="&amp;$H$15,'Wage Ceilings '!$D$8:'Wage Ceilings '!$D$11),$H112)</f>
        <v>0</v>
      </c>
      <c r="AI112" s="91" cm="1">
        <f t="array" ref="AI112">INDEX(Appendix!$G$4:$J$8,_xlfn.IFS(AG112&lt;55,1,AG112&lt;60,2,AG112&lt;65,3,AG112&lt;70,4,TRUE,5),MATCH(YEAR($F$15),Appendix!$G$3:$L$3,0))</f>
        <v>0</v>
      </c>
      <c r="AJ112" s="92">
        <f t="shared" si="35"/>
        <v>0</v>
      </c>
      <c r="AK112" s="89">
        <f t="shared" si="49"/>
        <v>122</v>
      </c>
      <c r="AL112" s="90">
        <f>IF($I112&gt;'Wage Ceilings '!$C$7+SUMIF('Wage Ceilings '!$B$8:'Wage Ceilings '!$B$11,"&lt;="&amp;$I$15,'Wage Ceilings '!$D$8:'Wage Ceilings '!$D$11),'Wage Ceilings '!$C$7+SUMIF('Wage Ceilings '!$B$8:'Wage Ceilings '!$B$11,"&lt;="&amp;$I$15,'Wage Ceilings '!$D$8:'Wage Ceilings '!$D$11),$I112)</f>
        <v>0</v>
      </c>
      <c r="AM112" s="91" cm="1">
        <f t="array" ref="AM112">INDEX(Appendix!$G$4:$J$8,_xlfn.IFS(AK112&lt;55,1,AK112&lt;60,2,AK112&lt;65,3,AK112&lt;70,4,TRUE,5),MATCH(YEAR($F$15),Appendix!$G$3:$L$3,0))</f>
        <v>0</v>
      </c>
      <c r="AN112" s="92">
        <f t="shared" si="36"/>
        <v>0</v>
      </c>
      <c r="AO112" s="89">
        <f t="shared" si="50"/>
        <v>122</v>
      </c>
      <c r="AP112" s="90">
        <f>IF($J112&gt;'Wage Ceilings '!$C$7+SUMIF('Wage Ceilings '!$B$8:'Wage Ceilings '!$B$11,"&lt;="&amp;$J$15,'Wage Ceilings '!$D$8:'Wage Ceilings '!$D$11),'Wage Ceilings '!$C$7+SUMIF('Wage Ceilings '!$B$8:'Wage Ceilings '!$B$11,"&lt;="&amp;$J$15,'Wage Ceilings '!$D$8:'Wage Ceilings '!$D$11),$J112)</f>
        <v>0</v>
      </c>
      <c r="AQ112" s="91" cm="1">
        <f t="array" ref="AQ112">INDEX(Appendix!$G$4:$J$8,_xlfn.IFS(AO112&lt;55,1,AO112&lt;60,2,AO112&lt;65,3,AO112&lt;70,4,TRUE,5),MATCH(YEAR($F$15),Appendix!$G$3:$L$3,0))</f>
        <v>0</v>
      </c>
      <c r="AR112" s="92">
        <f t="shared" si="37"/>
        <v>0</v>
      </c>
      <c r="AS112" s="89">
        <f t="shared" si="64"/>
        <v>122</v>
      </c>
      <c r="AT112" s="90">
        <f>IF($K112&gt;'Wage Ceilings '!$C$7+SUMIF('Wage Ceilings '!$B$8:'Wage Ceilings '!$B$11,"&lt;="&amp;$K$15,'Wage Ceilings '!$D$8:'Wage Ceilings '!$D$11),'Wage Ceilings '!$C$7+SUMIF('Wage Ceilings '!$B$8:'Wage Ceilings '!$B$11,"&lt;="&amp;$K$15,'Wage Ceilings '!$D$8:'Wage Ceilings '!$D$11),$K112)</f>
        <v>0</v>
      </c>
      <c r="AU112" s="91" cm="1">
        <f t="array" ref="AU112">INDEX(Appendix!$G$4:$J$8,_xlfn.IFS(AS112&lt;55,1,AS112&lt;60,2,AS112&lt;65,3,AS112&lt;70,4,TRUE,5),MATCH(YEAR($F$15),Appendix!$G$3:$L$3,0))</f>
        <v>0</v>
      </c>
      <c r="AV112" s="92">
        <f t="shared" si="38"/>
        <v>0</v>
      </c>
      <c r="AW112" s="89" t="str">
        <f t="shared" si="51"/>
        <v>NA</v>
      </c>
      <c r="AX112" s="92">
        <f>IF(L112&gt;=('Wage Ceilings '!$C$3-SUM(Z112,AD112,AH112,AL112,AP112,AT112,BB112,BF112,BJ112,BN112,BR112,BV112)),('Wage Ceilings '!$C$3-SUM(Z112,AD112,AH112,AL112,AP112,AT112,BB112,BF112,BJ112,BN112,BR112,BV112)),L112)</f>
        <v>0</v>
      </c>
      <c r="AY112" s="91" cm="1">
        <f t="array" ref="AY112">INDEX(Appendix!$G$4:$J$8,_xlfn.IFS(AW112&lt;55,1,AW112&lt;60,2,AW112&lt;65,3,AW112&lt;70,4,TRUE,5),MATCH(YEAR($F$15),Appendix!$G$3:$L$3,0))</f>
        <v>0</v>
      </c>
      <c r="AZ112" s="92">
        <f t="shared" si="39"/>
        <v>0</v>
      </c>
      <c r="BA112" s="89">
        <f t="shared" si="52"/>
        <v>122</v>
      </c>
      <c r="BB112" s="90">
        <f>IF($M112&gt;'Wage Ceilings '!$C$7+SUMIF('Wage Ceilings '!$B$8:'Wage Ceilings '!$B$11,"&lt;="&amp;$M$15,'Wage Ceilings '!$D$8:'Wage Ceilings '!$D$11),'Wage Ceilings '!$C$7+SUMIF('Wage Ceilings '!$B$8:'Wage Ceilings '!$B$11,"&lt;="&amp;$M$15,'Wage Ceilings '!$D$8:'Wage Ceilings '!$D$11),$M112)</f>
        <v>0</v>
      </c>
      <c r="BC112" s="91" cm="1">
        <f t="array" ref="BC112">INDEX(Appendix!$G$4:$J$8,_xlfn.IFS(BA112&lt;55,1,BA112&lt;60,2,BA112&lt;65,3,BA112&lt;70,4,TRUE,5),MATCH(YEAR($F$15),Appendix!$G$3:$L$3,0))</f>
        <v>0</v>
      </c>
      <c r="BD112" s="92">
        <f t="shared" si="40"/>
        <v>0</v>
      </c>
      <c r="BE112" s="89">
        <f t="shared" si="53"/>
        <v>122</v>
      </c>
      <c r="BF112" s="90">
        <f>IF($N112&gt;'Wage Ceilings '!$C$7+SUMIF('Wage Ceilings '!$B$8:'Wage Ceilings '!$B$11,"&lt;="&amp;$N$15,'Wage Ceilings '!$D$8:'Wage Ceilings '!$D$11),'Wage Ceilings '!$C$7+SUMIF('Wage Ceilings '!$B$8:'Wage Ceilings '!$B$11,"&lt;="&amp;$N$15,'Wage Ceilings '!$D$8:'Wage Ceilings '!$D$11),$N112)</f>
        <v>0</v>
      </c>
      <c r="BG112" s="91" cm="1">
        <f t="array" ref="BG112">INDEX(Appendix!$G$4:$J$8,_xlfn.IFS(BE112&lt;55,1,BE112&lt;60,2,BE112&lt;65,3,BE112&lt;70,4,TRUE,5),MATCH(YEAR($F$15),Appendix!$G$3:$L$3,0))</f>
        <v>0</v>
      </c>
      <c r="BH112" s="92">
        <f t="shared" si="41"/>
        <v>0</v>
      </c>
      <c r="BI112" s="89">
        <f t="shared" si="54"/>
        <v>122</v>
      </c>
      <c r="BJ112" s="90">
        <f>IF($O112&gt;'Wage Ceilings '!$C$7+SUMIF('Wage Ceilings '!$B$8:'Wage Ceilings '!$B$11,"&lt;="&amp;$O$15,'Wage Ceilings '!$D$8:'Wage Ceilings '!$D$11),'Wage Ceilings '!$C$7+SUMIF('Wage Ceilings '!$B$8:'Wage Ceilings '!$B$11,"&lt;="&amp;$O$15,'Wage Ceilings '!$D$8:'Wage Ceilings '!$D$11),$O112)</f>
        <v>0</v>
      </c>
      <c r="BK112" s="91" cm="1">
        <f t="array" ref="BK112">INDEX(Appendix!$G$4:$J$8,_xlfn.IFS(BI112&lt;55,1,BI112&lt;60,2,BI112&lt;65,3,BI112&lt;70,4,TRUE,5),MATCH(YEAR($F$15),Appendix!$G$3:$L$3,0))</f>
        <v>0</v>
      </c>
      <c r="BL112" s="92">
        <f t="shared" si="42"/>
        <v>0</v>
      </c>
      <c r="BM112" s="89">
        <f t="shared" si="55"/>
        <v>122</v>
      </c>
      <c r="BN112" s="90">
        <f>IF($P112&gt;'Wage Ceilings '!$C$7+SUMIF('Wage Ceilings '!$B$8:'Wage Ceilings '!$B$11,"&lt;="&amp;$P$15,'Wage Ceilings '!$D$8:'Wage Ceilings '!$D$11),'Wage Ceilings '!$C$7+SUMIF('Wage Ceilings '!$B$8:'Wage Ceilings '!$B$11,"&lt;="&amp;$P$15,'Wage Ceilings '!$D$8:'Wage Ceilings '!$D$11),$P112)</f>
        <v>0</v>
      </c>
      <c r="BO112" s="91" cm="1">
        <f t="array" ref="BO112">INDEX(Appendix!$G$4:$J$8,_xlfn.IFS(BM112&lt;55,1,BM112&lt;60,2,BM112&lt;65,3,BM112&lt;70,4,TRUE,5),MATCH(YEAR($F$15),Appendix!$G$3:$L$3,0))</f>
        <v>0</v>
      </c>
      <c r="BP112" s="92">
        <f t="shared" si="43"/>
        <v>0</v>
      </c>
      <c r="BQ112" s="89">
        <f t="shared" si="56"/>
        <v>122</v>
      </c>
      <c r="BR112" s="90">
        <f>IF($Q112&gt;'Wage Ceilings '!$C$7+SUMIF('Wage Ceilings '!$B$8:'Wage Ceilings '!$B$11,"&lt;="&amp;$Q$15,'Wage Ceilings '!$D$8:'Wage Ceilings '!$D$11),'Wage Ceilings '!$C$7+SUMIF('Wage Ceilings '!$B$8:'Wage Ceilings '!$B$11,"&lt;="&amp;$Q$15,'Wage Ceilings '!$D$8:'Wage Ceilings '!$D$11),$Q112)</f>
        <v>0</v>
      </c>
      <c r="BS112" s="91" cm="1">
        <f t="array" ref="BS112">INDEX(Appendix!$G$4:$J$8,_xlfn.IFS(BQ112&lt;55,1,BQ112&lt;60,2,BQ112&lt;65,3,BQ112&lt;70,4,TRUE,5),MATCH(YEAR($F$15),Appendix!$G$3:$L$3,0))</f>
        <v>0</v>
      </c>
      <c r="BT112" s="92">
        <f t="shared" si="44"/>
        <v>0</v>
      </c>
      <c r="BU112" s="89">
        <f t="shared" si="57"/>
        <v>122</v>
      </c>
      <c r="BV112" s="90">
        <f>IF($R112&gt;'Wage Ceilings '!$C$7+SUMIF('Wage Ceilings '!$B$8:'Wage Ceilings '!$B$11,"&lt;="&amp;$R$15,'Wage Ceilings '!$D$8:'Wage Ceilings '!$D$11),'Wage Ceilings '!$C$7+SUMIF('Wage Ceilings '!$B$8:'Wage Ceilings '!$B$11,"&lt;="&amp;$R$15,'Wage Ceilings '!$D$8:'Wage Ceilings '!$D$11),$R112)</f>
        <v>0</v>
      </c>
      <c r="BW112" s="91" cm="1">
        <f t="array" ref="BW112">INDEX(Appendix!$G$4:$J$8,_xlfn.IFS(BU112&lt;55,1,BU112&lt;60,2,BU112&lt;65,3,BU112&lt;70,4,TRUE,5),MATCH(YEAR($F$15),Appendix!$G$3:$L$3,0))</f>
        <v>0</v>
      </c>
      <c r="BX112" s="92">
        <f t="shared" si="45"/>
        <v>0</v>
      </c>
      <c r="BY112" s="89" t="str">
        <f t="shared" si="58"/>
        <v>NA</v>
      </c>
      <c r="BZ112" s="92">
        <f>IF(S112&gt;=('Wage Ceilings '!$C$3-SUM(Z112,AD112,AH112,AL112,AP112,AX112,AT112,BB112,BF112,BJ112,BN112,BR112,BV112)),('Wage Ceilings '!$C$3-SUM(Z112,AD112,AH112,AL112,AP112,AX112,AT112,BB112,BF112,BJ112,BN112,BR112,BV112)),S112)</f>
        <v>0</v>
      </c>
      <c r="CA112" s="91" cm="1">
        <f t="array" ref="CA112">INDEX(Appendix!$G$4:$J$8,_xlfn.IFS(BY112&lt;55,1,BY112&lt;60,2,BY112&lt;65,3,BY112&lt;70,4,TRUE,5),MATCH(YEAR($F$15),Appendix!$G$3:$L$3,0))</f>
        <v>0</v>
      </c>
      <c r="CB112" s="92">
        <f t="shared" si="65"/>
        <v>0</v>
      </c>
      <c r="CC112" s="99"/>
    </row>
    <row r="113" spans="1:81" x14ac:dyDescent="0.2">
      <c r="A113" s="64" t="s">
        <v>163</v>
      </c>
      <c r="B113" s="65"/>
      <c r="C113" s="65"/>
      <c r="D113" s="66"/>
      <c r="E113" s="66"/>
      <c r="F113" s="67"/>
      <c r="G113" s="67"/>
      <c r="H113" s="67"/>
      <c r="I113" s="67"/>
      <c r="J113" s="67"/>
      <c r="K113" s="67"/>
      <c r="L113" s="67"/>
      <c r="M113" s="67"/>
      <c r="N113" s="67"/>
      <c r="O113" s="67"/>
      <c r="P113" s="67"/>
      <c r="Q113" s="67"/>
      <c r="R113" s="67"/>
      <c r="S113" s="67"/>
      <c r="T113" s="57">
        <f t="shared" si="59"/>
        <v>0</v>
      </c>
      <c r="U113" s="57">
        <f t="shared" si="60"/>
        <v>0</v>
      </c>
      <c r="V113" s="58">
        <f t="shared" si="61"/>
        <v>0</v>
      </c>
      <c r="W113" s="58">
        <f t="shared" si="62"/>
        <v>0</v>
      </c>
      <c r="X113" s="58">
        <f t="shared" si="63"/>
        <v>0</v>
      </c>
      <c r="Y113" s="89">
        <f t="shared" si="46"/>
        <v>121</v>
      </c>
      <c r="Z113" s="90">
        <f>IF($F113&gt;'Wage Ceilings '!$C$7+SUMIF('Wage Ceilings '!$B$8:'Wage Ceilings '!$B$11,"&lt;="&amp;$F$15,'Wage Ceilings '!$D$8:'Wage Ceilings '!$D$11),'Wage Ceilings '!$C$7+SUMIF('Wage Ceilings '!$B$8:'Wage Ceilings '!$B$11,"&lt;="&amp;$F$15,'Wage Ceilings '!$D$8:'Wage Ceilings '!$D$11),$F113)</f>
        <v>0</v>
      </c>
      <c r="AA113" s="91" cm="1">
        <f t="array" ref="AA113">INDEX(Appendix!$G$4:$J$8,_xlfn.IFS(Y113&lt;55,1,Y113&lt;60,2,Y113&lt;65,3,Y113&lt;70,4,TRUE,5),MATCH(YEAR($F$15),Appendix!$G$3:$L$3,0))</f>
        <v>0</v>
      </c>
      <c r="AB113" s="92">
        <f t="shared" si="33"/>
        <v>0</v>
      </c>
      <c r="AC113" s="89">
        <f t="shared" si="47"/>
        <v>122</v>
      </c>
      <c r="AD113" s="90">
        <f>IF($G113&gt;'Wage Ceilings '!$C$7+SUMIF('Wage Ceilings '!$B$8:'Wage Ceilings '!$B$11,"&lt;="&amp;$G$15,'Wage Ceilings '!$D$8:'Wage Ceilings '!$D$11),'Wage Ceilings '!$C$7+SUMIF('Wage Ceilings '!$B$8:'Wage Ceilings '!$B$11,"&lt;="&amp;$G$15,'Wage Ceilings '!$D$8:'Wage Ceilings '!$D$11),$G113)</f>
        <v>0</v>
      </c>
      <c r="AE113" s="91" cm="1">
        <f t="array" ref="AE113">INDEX(Appendix!$G$4:$J$8,_xlfn.IFS(AC113&lt;55,1,AC113&lt;60,2,AC113&lt;65,3,AC113&lt;70,4,TRUE,5),MATCH(YEAR($F$15),Appendix!$G$3:$L$3,0))</f>
        <v>0</v>
      </c>
      <c r="AF113" s="92">
        <f t="shared" si="34"/>
        <v>0</v>
      </c>
      <c r="AG113" s="89">
        <f t="shared" si="48"/>
        <v>122</v>
      </c>
      <c r="AH113" s="90">
        <f>IF($H113&gt;'Wage Ceilings '!$C$7+SUMIF('Wage Ceilings '!$B$8:'Wage Ceilings '!$B$11,"&lt;="&amp;$H$15,'Wage Ceilings '!$D$8:'Wage Ceilings '!$D$11),'Wage Ceilings '!$C$7+SUMIF('Wage Ceilings '!$B$8:'Wage Ceilings '!$B$11,"&lt;="&amp;$H$15,'Wage Ceilings '!$D$8:'Wage Ceilings '!$D$11),$H113)</f>
        <v>0</v>
      </c>
      <c r="AI113" s="91" cm="1">
        <f t="array" ref="AI113">INDEX(Appendix!$G$4:$J$8,_xlfn.IFS(AG113&lt;55,1,AG113&lt;60,2,AG113&lt;65,3,AG113&lt;70,4,TRUE,5),MATCH(YEAR($F$15),Appendix!$G$3:$L$3,0))</f>
        <v>0</v>
      </c>
      <c r="AJ113" s="92">
        <f t="shared" si="35"/>
        <v>0</v>
      </c>
      <c r="AK113" s="89">
        <f t="shared" si="49"/>
        <v>122</v>
      </c>
      <c r="AL113" s="90">
        <f>IF($I113&gt;'Wage Ceilings '!$C$7+SUMIF('Wage Ceilings '!$B$8:'Wage Ceilings '!$B$11,"&lt;="&amp;$I$15,'Wage Ceilings '!$D$8:'Wage Ceilings '!$D$11),'Wage Ceilings '!$C$7+SUMIF('Wage Ceilings '!$B$8:'Wage Ceilings '!$B$11,"&lt;="&amp;$I$15,'Wage Ceilings '!$D$8:'Wage Ceilings '!$D$11),$I113)</f>
        <v>0</v>
      </c>
      <c r="AM113" s="91" cm="1">
        <f t="array" ref="AM113">INDEX(Appendix!$G$4:$J$8,_xlfn.IFS(AK113&lt;55,1,AK113&lt;60,2,AK113&lt;65,3,AK113&lt;70,4,TRUE,5),MATCH(YEAR($F$15),Appendix!$G$3:$L$3,0))</f>
        <v>0</v>
      </c>
      <c r="AN113" s="92">
        <f t="shared" si="36"/>
        <v>0</v>
      </c>
      <c r="AO113" s="89">
        <f t="shared" si="50"/>
        <v>122</v>
      </c>
      <c r="AP113" s="90">
        <f>IF($J113&gt;'Wage Ceilings '!$C$7+SUMIF('Wage Ceilings '!$B$8:'Wage Ceilings '!$B$11,"&lt;="&amp;$J$15,'Wage Ceilings '!$D$8:'Wage Ceilings '!$D$11),'Wage Ceilings '!$C$7+SUMIF('Wage Ceilings '!$B$8:'Wage Ceilings '!$B$11,"&lt;="&amp;$J$15,'Wage Ceilings '!$D$8:'Wage Ceilings '!$D$11),$J113)</f>
        <v>0</v>
      </c>
      <c r="AQ113" s="91" cm="1">
        <f t="array" ref="AQ113">INDEX(Appendix!$G$4:$J$8,_xlfn.IFS(AO113&lt;55,1,AO113&lt;60,2,AO113&lt;65,3,AO113&lt;70,4,TRUE,5),MATCH(YEAR($F$15),Appendix!$G$3:$L$3,0))</f>
        <v>0</v>
      </c>
      <c r="AR113" s="92">
        <f t="shared" si="37"/>
        <v>0</v>
      </c>
      <c r="AS113" s="89">
        <f t="shared" si="64"/>
        <v>122</v>
      </c>
      <c r="AT113" s="90">
        <f>IF($K113&gt;'Wage Ceilings '!$C$7+SUMIF('Wage Ceilings '!$B$8:'Wage Ceilings '!$B$11,"&lt;="&amp;$K$15,'Wage Ceilings '!$D$8:'Wage Ceilings '!$D$11),'Wage Ceilings '!$C$7+SUMIF('Wage Ceilings '!$B$8:'Wage Ceilings '!$B$11,"&lt;="&amp;$K$15,'Wage Ceilings '!$D$8:'Wage Ceilings '!$D$11),$K113)</f>
        <v>0</v>
      </c>
      <c r="AU113" s="91" cm="1">
        <f t="array" ref="AU113">INDEX(Appendix!$G$4:$J$8,_xlfn.IFS(AS113&lt;55,1,AS113&lt;60,2,AS113&lt;65,3,AS113&lt;70,4,TRUE,5),MATCH(YEAR($F$15),Appendix!$G$3:$L$3,0))</f>
        <v>0</v>
      </c>
      <c r="AV113" s="92">
        <f t="shared" si="38"/>
        <v>0</v>
      </c>
      <c r="AW113" s="89" t="str">
        <f t="shared" si="51"/>
        <v>NA</v>
      </c>
      <c r="AX113" s="92">
        <f>IF(L113&gt;=('Wage Ceilings '!$C$3-SUM(Z113,AD113,AH113,AL113,AP113,AT113,BB113,BF113,BJ113,BN113,BR113,BV113)),('Wage Ceilings '!$C$3-SUM(Z113,AD113,AH113,AL113,AP113,AT113,BB113,BF113,BJ113,BN113,BR113,BV113)),L113)</f>
        <v>0</v>
      </c>
      <c r="AY113" s="91" cm="1">
        <f t="array" ref="AY113">INDEX(Appendix!$G$4:$J$8,_xlfn.IFS(AW113&lt;55,1,AW113&lt;60,2,AW113&lt;65,3,AW113&lt;70,4,TRUE,5),MATCH(YEAR($F$15),Appendix!$G$3:$L$3,0))</f>
        <v>0</v>
      </c>
      <c r="AZ113" s="92">
        <f t="shared" si="39"/>
        <v>0</v>
      </c>
      <c r="BA113" s="89">
        <f t="shared" si="52"/>
        <v>122</v>
      </c>
      <c r="BB113" s="90">
        <f>IF($M113&gt;'Wage Ceilings '!$C$7+SUMIF('Wage Ceilings '!$B$8:'Wage Ceilings '!$B$11,"&lt;="&amp;$M$15,'Wage Ceilings '!$D$8:'Wage Ceilings '!$D$11),'Wage Ceilings '!$C$7+SUMIF('Wage Ceilings '!$B$8:'Wage Ceilings '!$B$11,"&lt;="&amp;$M$15,'Wage Ceilings '!$D$8:'Wage Ceilings '!$D$11),$M113)</f>
        <v>0</v>
      </c>
      <c r="BC113" s="91" cm="1">
        <f t="array" ref="BC113">INDEX(Appendix!$G$4:$J$8,_xlfn.IFS(BA113&lt;55,1,BA113&lt;60,2,BA113&lt;65,3,BA113&lt;70,4,TRUE,5),MATCH(YEAR($F$15),Appendix!$G$3:$L$3,0))</f>
        <v>0</v>
      </c>
      <c r="BD113" s="92">
        <f t="shared" si="40"/>
        <v>0</v>
      </c>
      <c r="BE113" s="89">
        <f t="shared" si="53"/>
        <v>122</v>
      </c>
      <c r="BF113" s="90">
        <f>IF($N113&gt;'Wage Ceilings '!$C$7+SUMIF('Wage Ceilings '!$B$8:'Wage Ceilings '!$B$11,"&lt;="&amp;$N$15,'Wage Ceilings '!$D$8:'Wage Ceilings '!$D$11),'Wage Ceilings '!$C$7+SUMIF('Wage Ceilings '!$B$8:'Wage Ceilings '!$B$11,"&lt;="&amp;$N$15,'Wage Ceilings '!$D$8:'Wage Ceilings '!$D$11),$N113)</f>
        <v>0</v>
      </c>
      <c r="BG113" s="91" cm="1">
        <f t="array" ref="BG113">INDEX(Appendix!$G$4:$J$8,_xlfn.IFS(BE113&lt;55,1,BE113&lt;60,2,BE113&lt;65,3,BE113&lt;70,4,TRUE,5),MATCH(YEAR($F$15),Appendix!$G$3:$L$3,0))</f>
        <v>0</v>
      </c>
      <c r="BH113" s="92">
        <f t="shared" si="41"/>
        <v>0</v>
      </c>
      <c r="BI113" s="89">
        <f t="shared" si="54"/>
        <v>122</v>
      </c>
      <c r="BJ113" s="90">
        <f>IF($O113&gt;'Wage Ceilings '!$C$7+SUMIF('Wage Ceilings '!$B$8:'Wage Ceilings '!$B$11,"&lt;="&amp;$O$15,'Wage Ceilings '!$D$8:'Wage Ceilings '!$D$11),'Wage Ceilings '!$C$7+SUMIF('Wage Ceilings '!$B$8:'Wage Ceilings '!$B$11,"&lt;="&amp;$O$15,'Wage Ceilings '!$D$8:'Wage Ceilings '!$D$11),$O113)</f>
        <v>0</v>
      </c>
      <c r="BK113" s="91" cm="1">
        <f t="array" ref="BK113">INDEX(Appendix!$G$4:$J$8,_xlfn.IFS(BI113&lt;55,1,BI113&lt;60,2,BI113&lt;65,3,BI113&lt;70,4,TRUE,5),MATCH(YEAR($F$15),Appendix!$G$3:$L$3,0))</f>
        <v>0</v>
      </c>
      <c r="BL113" s="92">
        <f t="shared" si="42"/>
        <v>0</v>
      </c>
      <c r="BM113" s="89">
        <f t="shared" si="55"/>
        <v>122</v>
      </c>
      <c r="BN113" s="90">
        <f>IF($P113&gt;'Wage Ceilings '!$C$7+SUMIF('Wage Ceilings '!$B$8:'Wage Ceilings '!$B$11,"&lt;="&amp;$P$15,'Wage Ceilings '!$D$8:'Wage Ceilings '!$D$11),'Wage Ceilings '!$C$7+SUMIF('Wage Ceilings '!$B$8:'Wage Ceilings '!$B$11,"&lt;="&amp;$P$15,'Wage Ceilings '!$D$8:'Wage Ceilings '!$D$11),$P113)</f>
        <v>0</v>
      </c>
      <c r="BO113" s="91" cm="1">
        <f t="array" ref="BO113">INDEX(Appendix!$G$4:$J$8,_xlfn.IFS(BM113&lt;55,1,BM113&lt;60,2,BM113&lt;65,3,BM113&lt;70,4,TRUE,5),MATCH(YEAR($F$15),Appendix!$G$3:$L$3,0))</f>
        <v>0</v>
      </c>
      <c r="BP113" s="92">
        <f t="shared" si="43"/>
        <v>0</v>
      </c>
      <c r="BQ113" s="89">
        <f t="shared" si="56"/>
        <v>122</v>
      </c>
      <c r="BR113" s="90">
        <f>IF($Q113&gt;'Wage Ceilings '!$C$7+SUMIF('Wage Ceilings '!$B$8:'Wage Ceilings '!$B$11,"&lt;="&amp;$Q$15,'Wage Ceilings '!$D$8:'Wage Ceilings '!$D$11),'Wage Ceilings '!$C$7+SUMIF('Wage Ceilings '!$B$8:'Wage Ceilings '!$B$11,"&lt;="&amp;$Q$15,'Wage Ceilings '!$D$8:'Wage Ceilings '!$D$11),$Q113)</f>
        <v>0</v>
      </c>
      <c r="BS113" s="91" cm="1">
        <f t="array" ref="BS113">INDEX(Appendix!$G$4:$J$8,_xlfn.IFS(BQ113&lt;55,1,BQ113&lt;60,2,BQ113&lt;65,3,BQ113&lt;70,4,TRUE,5),MATCH(YEAR($F$15),Appendix!$G$3:$L$3,0))</f>
        <v>0</v>
      </c>
      <c r="BT113" s="92">
        <f t="shared" si="44"/>
        <v>0</v>
      </c>
      <c r="BU113" s="89">
        <f t="shared" si="57"/>
        <v>122</v>
      </c>
      <c r="BV113" s="90">
        <f>IF($R113&gt;'Wage Ceilings '!$C$7+SUMIF('Wage Ceilings '!$B$8:'Wage Ceilings '!$B$11,"&lt;="&amp;$R$15,'Wage Ceilings '!$D$8:'Wage Ceilings '!$D$11),'Wage Ceilings '!$C$7+SUMIF('Wage Ceilings '!$B$8:'Wage Ceilings '!$B$11,"&lt;="&amp;$R$15,'Wage Ceilings '!$D$8:'Wage Ceilings '!$D$11),$R113)</f>
        <v>0</v>
      </c>
      <c r="BW113" s="91" cm="1">
        <f t="array" ref="BW113">INDEX(Appendix!$G$4:$J$8,_xlfn.IFS(BU113&lt;55,1,BU113&lt;60,2,BU113&lt;65,3,BU113&lt;70,4,TRUE,5),MATCH(YEAR($F$15),Appendix!$G$3:$L$3,0))</f>
        <v>0</v>
      </c>
      <c r="BX113" s="92">
        <f t="shared" si="45"/>
        <v>0</v>
      </c>
      <c r="BY113" s="89" t="str">
        <f t="shared" si="58"/>
        <v>NA</v>
      </c>
      <c r="BZ113" s="92">
        <f>IF(S113&gt;=('Wage Ceilings '!$C$3-SUM(Z113,AD113,AH113,AL113,AP113,AX113,AT113,BB113,BF113,BJ113,BN113,BR113,BV113)),('Wage Ceilings '!$C$3-SUM(Z113,AD113,AH113,AL113,AP113,AX113,AT113,BB113,BF113,BJ113,BN113,BR113,BV113)),S113)</f>
        <v>0</v>
      </c>
      <c r="CA113" s="91" cm="1">
        <f t="array" ref="CA113">INDEX(Appendix!$G$4:$J$8,_xlfn.IFS(BY113&lt;55,1,BY113&lt;60,2,BY113&lt;65,3,BY113&lt;70,4,TRUE,5),MATCH(YEAR($F$15),Appendix!$G$3:$L$3,0))</f>
        <v>0</v>
      </c>
      <c r="CB113" s="92">
        <f t="shared" si="65"/>
        <v>0</v>
      </c>
      <c r="CC113" s="99"/>
    </row>
    <row r="114" spans="1:81" x14ac:dyDescent="0.2">
      <c r="A114" s="64" t="s">
        <v>164</v>
      </c>
      <c r="B114" s="65"/>
      <c r="C114" s="65"/>
      <c r="D114" s="66"/>
      <c r="E114" s="66"/>
      <c r="F114" s="67"/>
      <c r="G114" s="67"/>
      <c r="H114" s="67"/>
      <c r="I114" s="67"/>
      <c r="J114" s="67"/>
      <c r="K114" s="67"/>
      <c r="L114" s="67"/>
      <c r="M114" s="67"/>
      <c r="N114" s="67"/>
      <c r="O114" s="67"/>
      <c r="P114" s="67"/>
      <c r="Q114" s="67"/>
      <c r="R114" s="67"/>
      <c r="S114" s="67"/>
      <c r="T114" s="57">
        <f t="shared" si="59"/>
        <v>0</v>
      </c>
      <c r="U114" s="57">
        <f t="shared" si="60"/>
        <v>0</v>
      </c>
      <c r="V114" s="58">
        <f t="shared" si="61"/>
        <v>0</v>
      </c>
      <c r="W114" s="58">
        <f t="shared" si="62"/>
        <v>0</v>
      </c>
      <c r="X114" s="58">
        <f t="shared" si="63"/>
        <v>0</v>
      </c>
      <c r="Y114" s="89">
        <f t="shared" si="46"/>
        <v>121</v>
      </c>
      <c r="Z114" s="90">
        <f>IF($F114&gt;'Wage Ceilings '!$C$7+SUMIF('Wage Ceilings '!$B$8:'Wage Ceilings '!$B$11,"&lt;="&amp;$F$15,'Wage Ceilings '!$D$8:'Wage Ceilings '!$D$11),'Wage Ceilings '!$C$7+SUMIF('Wage Ceilings '!$B$8:'Wage Ceilings '!$B$11,"&lt;="&amp;$F$15,'Wage Ceilings '!$D$8:'Wage Ceilings '!$D$11),$F114)</f>
        <v>0</v>
      </c>
      <c r="AA114" s="91" cm="1">
        <f t="array" ref="AA114">INDEX(Appendix!$G$4:$J$8,_xlfn.IFS(Y114&lt;55,1,Y114&lt;60,2,Y114&lt;65,3,Y114&lt;70,4,TRUE,5),MATCH(YEAR($F$15),Appendix!$G$3:$L$3,0))</f>
        <v>0</v>
      </c>
      <c r="AB114" s="92">
        <f t="shared" si="33"/>
        <v>0</v>
      </c>
      <c r="AC114" s="89">
        <f t="shared" si="47"/>
        <v>122</v>
      </c>
      <c r="AD114" s="90">
        <f>IF($G114&gt;'Wage Ceilings '!$C$7+SUMIF('Wage Ceilings '!$B$8:'Wage Ceilings '!$B$11,"&lt;="&amp;$G$15,'Wage Ceilings '!$D$8:'Wage Ceilings '!$D$11),'Wage Ceilings '!$C$7+SUMIF('Wage Ceilings '!$B$8:'Wage Ceilings '!$B$11,"&lt;="&amp;$G$15,'Wage Ceilings '!$D$8:'Wage Ceilings '!$D$11),$G114)</f>
        <v>0</v>
      </c>
      <c r="AE114" s="91" cm="1">
        <f t="array" ref="AE114">INDEX(Appendix!$G$4:$J$8,_xlfn.IFS(AC114&lt;55,1,AC114&lt;60,2,AC114&lt;65,3,AC114&lt;70,4,TRUE,5),MATCH(YEAR($F$15),Appendix!$G$3:$L$3,0))</f>
        <v>0</v>
      </c>
      <c r="AF114" s="92">
        <f t="shared" si="34"/>
        <v>0</v>
      </c>
      <c r="AG114" s="89">
        <f t="shared" si="48"/>
        <v>122</v>
      </c>
      <c r="AH114" s="90">
        <f>IF($H114&gt;'Wage Ceilings '!$C$7+SUMIF('Wage Ceilings '!$B$8:'Wage Ceilings '!$B$11,"&lt;="&amp;$H$15,'Wage Ceilings '!$D$8:'Wage Ceilings '!$D$11),'Wage Ceilings '!$C$7+SUMIF('Wage Ceilings '!$B$8:'Wage Ceilings '!$B$11,"&lt;="&amp;$H$15,'Wage Ceilings '!$D$8:'Wage Ceilings '!$D$11),$H114)</f>
        <v>0</v>
      </c>
      <c r="AI114" s="91" cm="1">
        <f t="array" ref="AI114">INDEX(Appendix!$G$4:$J$8,_xlfn.IFS(AG114&lt;55,1,AG114&lt;60,2,AG114&lt;65,3,AG114&lt;70,4,TRUE,5),MATCH(YEAR($F$15),Appendix!$G$3:$L$3,0))</f>
        <v>0</v>
      </c>
      <c r="AJ114" s="92">
        <f t="shared" si="35"/>
        <v>0</v>
      </c>
      <c r="AK114" s="89">
        <f t="shared" si="49"/>
        <v>122</v>
      </c>
      <c r="AL114" s="90">
        <f>IF($I114&gt;'Wage Ceilings '!$C$7+SUMIF('Wage Ceilings '!$B$8:'Wage Ceilings '!$B$11,"&lt;="&amp;$I$15,'Wage Ceilings '!$D$8:'Wage Ceilings '!$D$11),'Wage Ceilings '!$C$7+SUMIF('Wage Ceilings '!$B$8:'Wage Ceilings '!$B$11,"&lt;="&amp;$I$15,'Wage Ceilings '!$D$8:'Wage Ceilings '!$D$11),$I114)</f>
        <v>0</v>
      </c>
      <c r="AM114" s="91" cm="1">
        <f t="array" ref="AM114">INDEX(Appendix!$G$4:$J$8,_xlfn.IFS(AK114&lt;55,1,AK114&lt;60,2,AK114&lt;65,3,AK114&lt;70,4,TRUE,5),MATCH(YEAR($F$15),Appendix!$G$3:$L$3,0))</f>
        <v>0</v>
      </c>
      <c r="AN114" s="92">
        <f t="shared" si="36"/>
        <v>0</v>
      </c>
      <c r="AO114" s="89">
        <f t="shared" si="50"/>
        <v>122</v>
      </c>
      <c r="AP114" s="90">
        <f>IF($J114&gt;'Wage Ceilings '!$C$7+SUMIF('Wage Ceilings '!$B$8:'Wage Ceilings '!$B$11,"&lt;="&amp;$J$15,'Wage Ceilings '!$D$8:'Wage Ceilings '!$D$11),'Wage Ceilings '!$C$7+SUMIF('Wage Ceilings '!$B$8:'Wage Ceilings '!$B$11,"&lt;="&amp;$J$15,'Wage Ceilings '!$D$8:'Wage Ceilings '!$D$11),$J114)</f>
        <v>0</v>
      </c>
      <c r="AQ114" s="91" cm="1">
        <f t="array" ref="AQ114">INDEX(Appendix!$G$4:$J$8,_xlfn.IFS(AO114&lt;55,1,AO114&lt;60,2,AO114&lt;65,3,AO114&lt;70,4,TRUE,5),MATCH(YEAR($F$15),Appendix!$G$3:$L$3,0))</f>
        <v>0</v>
      </c>
      <c r="AR114" s="92">
        <f t="shared" si="37"/>
        <v>0</v>
      </c>
      <c r="AS114" s="89">
        <f t="shared" si="64"/>
        <v>122</v>
      </c>
      <c r="AT114" s="90">
        <f>IF($K114&gt;'Wage Ceilings '!$C$7+SUMIF('Wage Ceilings '!$B$8:'Wage Ceilings '!$B$11,"&lt;="&amp;$K$15,'Wage Ceilings '!$D$8:'Wage Ceilings '!$D$11),'Wage Ceilings '!$C$7+SUMIF('Wage Ceilings '!$B$8:'Wage Ceilings '!$B$11,"&lt;="&amp;$K$15,'Wage Ceilings '!$D$8:'Wage Ceilings '!$D$11),$K114)</f>
        <v>0</v>
      </c>
      <c r="AU114" s="91" cm="1">
        <f t="array" ref="AU114">INDEX(Appendix!$G$4:$J$8,_xlfn.IFS(AS114&lt;55,1,AS114&lt;60,2,AS114&lt;65,3,AS114&lt;70,4,TRUE,5),MATCH(YEAR($F$15),Appendix!$G$3:$L$3,0))</f>
        <v>0</v>
      </c>
      <c r="AV114" s="92">
        <f t="shared" si="38"/>
        <v>0</v>
      </c>
      <c r="AW114" s="89" t="str">
        <f t="shared" si="51"/>
        <v>NA</v>
      </c>
      <c r="AX114" s="92">
        <f>IF(L114&gt;=('Wage Ceilings '!$C$3-SUM(Z114,AD114,AH114,AL114,AP114,AT114,BB114,BF114,BJ114,BN114,BR114,BV114)),('Wage Ceilings '!$C$3-SUM(Z114,AD114,AH114,AL114,AP114,AT114,BB114,BF114,BJ114,BN114,BR114,BV114)),L114)</f>
        <v>0</v>
      </c>
      <c r="AY114" s="91" cm="1">
        <f t="array" ref="AY114">INDEX(Appendix!$G$4:$J$8,_xlfn.IFS(AW114&lt;55,1,AW114&lt;60,2,AW114&lt;65,3,AW114&lt;70,4,TRUE,5),MATCH(YEAR($F$15),Appendix!$G$3:$L$3,0))</f>
        <v>0</v>
      </c>
      <c r="AZ114" s="92">
        <f t="shared" si="39"/>
        <v>0</v>
      </c>
      <c r="BA114" s="89">
        <f t="shared" si="52"/>
        <v>122</v>
      </c>
      <c r="BB114" s="90">
        <f>IF($M114&gt;'Wage Ceilings '!$C$7+SUMIF('Wage Ceilings '!$B$8:'Wage Ceilings '!$B$11,"&lt;="&amp;$M$15,'Wage Ceilings '!$D$8:'Wage Ceilings '!$D$11),'Wage Ceilings '!$C$7+SUMIF('Wage Ceilings '!$B$8:'Wage Ceilings '!$B$11,"&lt;="&amp;$M$15,'Wage Ceilings '!$D$8:'Wage Ceilings '!$D$11),$M114)</f>
        <v>0</v>
      </c>
      <c r="BC114" s="91" cm="1">
        <f t="array" ref="BC114">INDEX(Appendix!$G$4:$J$8,_xlfn.IFS(BA114&lt;55,1,BA114&lt;60,2,BA114&lt;65,3,BA114&lt;70,4,TRUE,5),MATCH(YEAR($F$15),Appendix!$G$3:$L$3,0))</f>
        <v>0</v>
      </c>
      <c r="BD114" s="92">
        <f t="shared" si="40"/>
        <v>0</v>
      </c>
      <c r="BE114" s="89">
        <f t="shared" si="53"/>
        <v>122</v>
      </c>
      <c r="BF114" s="90">
        <f>IF($N114&gt;'Wage Ceilings '!$C$7+SUMIF('Wage Ceilings '!$B$8:'Wage Ceilings '!$B$11,"&lt;="&amp;$N$15,'Wage Ceilings '!$D$8:'Wage Ceilings '!$D$11),'Wage Ceilings '!$C$7+SUMIF('Wage Ceilings '!$B$8:'Wage Ceilings '!$B$11,"&lt;="&amp;$N$15,'Wage Ceilings '!$D$8:'Wage Ceilings '!$D$11),$N114)</f>
        <v>0</v>
      </c>
      <c r="BG114" s="91" cm="1">
        <f t="array" ref="BG114">INDEX(Appendix!$G$4:$J$8,_xlfn.IFS(BE114&lt;55,1,BE114&lt;60,2,BE114&lt;65,3,BE114&lt;70,4,TRUE,5),MATCH(YEAR($F$15),Appendix!$G$3:$L$3,0))</f>
        <v>0</v>
      </c>
      <c r="BH114" s="92">
        <f t="shared" si="41"/>
        <v>0</v>
      </c>
      <c r="BI114" s="89">
        <f t="shared" si="54"/>
        <v>122</v>
      </c>
      <c r="BJ114" s="90">
        <f>IF($O114&gt;'Wage Ceilings '!$C$7+SUMIF('Wage Ceilings '!$B$8:'Wage Ceilings '!$B$11,"&lt;="&amp;$O$15,'Wage Ceilings '!$D$8:'Wage Ceilings '!$D$11),'Wage Ceilings '!$C$7+SUMIF('Wage Ceilings '!$B$8:'Wage Ceilings '!$B$11,"&lt;="&amp;$O$15,'Wage Ceilings '!$D$8:'Wage Ceilings '!$D$11),$O114)</f>
        <v>0</v>
      </c>
      <c r="BK114" s="91" cm="1">
        <f t="array" ref="BK114">INDEX(Appendix!$G$4:$J$8,_xlfn.IFS(BI114&lt;55,1,BI114&lt;60,2,BI114&lt;65,3,BI114&lt;70,4,TRUE,5),MATCH(YEAR($F$15),Appendix!$G$3:$L$3,0))</f>
        <v>0</v>
      </c>
      <c r="BL114" s="92">
        <f t="shared" si="42"/>
        <v>0</v>
      </c>
      <c r="BM114" s="89">
        <f t="shared" si="55"/>
        <v>122</v>
      </c>
      <c r="BN114" s="90">
        <f>IF($P114&gt;'Wage Ceilings '!$C$7+SUMIF('Wage Ceilings '!$B$8:'Wage Ceilings '!$B$11,"&lt;="&amp;$P$15,'Wage Ceilings '!$D$8:'Wage Ceilings '!$D$11),'Wage Ceilings '!$C$7+SUMIF('Wage Ceilings '!$B$8:'Wage Ceilings '!$B$11,"&lt;="&amp;$P$15,'Wage Ceilings '!$D$8:'Wage Ceilings '!$D$11),$P114)</f>
        <v>0</v>
      </c>
      <c r="BO114" s="91" cm="1">
        <f t="array" ref="BO114">INDEX(Appendix!$G$4:$J$8,_xlfn.IFS(BM114&lt;55,1,BM114&lt;60,2,BM114&lt;65,3,BM114&lt;70,4,TRUE,5),MATCH(YEAR($F$15),Appendix!$G$3:$L$3,0))</f>
        <v>0</v>
      </c>
      <c r="BP114" s="92">
        <f t="shared" si="43"/>
        <v>0</v>
      </c>
      <c r="BQ114" s="89">
        <f t="shared" si="56"/>
        <v>122</v>
      </c>
      <c r="BR114" s="90">
        <f>IF($Q114&gt;'Wage Ceilings '!$C$7+SUMIF('Wage Ceilings '!$B$8:'Wage Ceilings '!$B$11,"&lt;="&amp;$Q$15,'Wage Ceilings '!$D$8:'Wage Ceilings '!$D$11),'Wage Ceilings '!$C$7+SUMIF('Wage Ceilings '!$B$8:'Wage Ceilings '!$B$11,"&lt;="&amp;$Q$15,'Wage Ceilings '!$D$8:'Wage Ceilings '!$D$11),$Q114)</f>
        <v>0</v>
      </c>
      <c r="BS114" s="91" cm="1">
        <f t="array" ref="BS114">INDEX(Appendix!$G$4:$J$8,_xlfn.IFS(BQ114&lt;55,1,BQ114&lt;60,2,BQ114&lt;65,3,BQ114&lt;70,4,TRUE,5),MATCH(YEAR($F$15),Appendix!$G$3:$L$3,0))</f>
        <v>0</v>
      </c>
      <c r="BT114" s="92">
        <f t="shared" si="44"/>
        <v>0</v>
      </c>
      <c r="BU114" s="89">
        <f t="shared" si="57"/>
        <v>122</v>
      </c>
      <c r="BV114" s="90">
        <f>IF($R114&gt;'Wage Ceilings '!$C$7+SUMIF('Wage Ceilings '!$B$8:'Wage Ceilings '!$B$11,"&lt;="&amp;$R$15,'Wage Ceilings '!$D$8:'Wage Ceilings '!$D$11),'Wage Ceilings '!$C$7+SUMIF('Wage Ceilings '!$B$8:'Wage Ceilings '!$B$11,"&lt;="&amp;$R$15,'Wage Ceilings '!$D$8:'Wage Ceilings '!$D$11),$R114)</f>
        <v>0</v>
      </c>
      <c r="BW114" s="91" cm="1">
        <f t="array" ref="BW114">INDEX(Appendix!$G$4:$J$8,_xlfn.IFS(BU114&lt;55,1,BU114&lt;60,2,BU114&lt;65,3,BU114&lt;70,4,TRUE,5),MATCH(YEAR($F$15),Appendix!$G$3:$L$3,0))</f>
        <v>0</v>
      </c>
      <c r="BX114" s="92">
        <f t="shared" si="45"/>
        <v>0</v>
      </c>
      <c r="BY114" s="89" t="str">
        <f t="shared" si="58"/>
        <v>NA</v>
      </c>
      <c r="BZ114" s="92">
        <f>IF(S114&gt;=('Wage Ceilings '!$C$3-SUM(Z114,AD114,AH114,AL114,AP114,AX114,AT114,BB114,BF114,BJ114,BN114,BR114,BV114)),('Wage Ceilings '!$C$3-SUM(Z114,AD114,AH114,AL114,AP114,AX114,AT114,BB114,BF114,BJ114,BN114,BR114,BV114)),S114)</f>
        <v>0</v>
      </c>
      <c r="CA114" s="91" cm="1">
        <f t="array" ref="CA114">INDEX(Appendix!$G$4:$J$8,_xlfn.IFS(BY114&lt;55,1,BY114&lt;60,2,BY114&lt;65,3,BY114&lt;70,4,TRUE,5),MATCH(YEAR($F$15),Appendix!$G$3:$L$3,0))</f>
        <v>0</v>
      </c>
      <c r="CB114" s="92">
        <f t="shared" si="65"/>
        <v>0</v>
      </c>
      <c r="CC114" s="99"/>
    </row>
    <row r="115" spans="1:81" x14ac:dyDescent="0.2">
      <c r="A115" s="64" t="s">
        <v>165</v>
      </c>
      <c r="B115" s="65"/>
      <c r="C115" s="65"/>
      <c r="D115" s="66"/>
      <c r="E115" s="66"/>
      <c r="F115" s="67"/>
      <c r="G115" s="67"/>
      <c r="H115" s="67"/>
      <c r="I115" s="67"/>
      <c r="J115" s="67"/>
      <c r="K115" s="67"/>
      <c r="L115" s="67"/>
      <c r="M115" s="67"/>
      <c r="N115" s="67"/>
      <c r="O115" s="67"/>
      <c r="P115" s="67"/>
      <c r="Q115" s="67"/>
      <c r="R115" s="67"/>
      <c r="S115" s="67"/>
      <c r="T115" s="57">
        <f t="shared" si="59"/>
        <v>0</v>
      </c>
      <c r="U115" s="57">
        <f t="shared" si="60"/>
        <v>0</v>
      </c>
      <c r="V115" s="58">
        <f t="shared" si="61"/>
        <v>0</v>
      </c>
      <c r="W115" s="58">
        <f t="shared" si="62"/>
        <v>0</v>
      </c>
      <c r="X115" s="58">
        <f t="shared" si="63"/>
        <v>0</v>
      </c>
      <c r="Y115" s="89">
        <f t="shared" si="46"/>
        <v>121</v>
      </c>
      <c r="Z115" s="90">
        <f>IF($F115&gt;'Wage Ceilings '!$C$7+SUMIF('Wage Ceilings '!$B$8:'Wage Ceilings '!$B$11,"&lt;="&amp;$F$15,'Wage Ceilings '!$D$8:'Wage Ceilings '!$D$11),'Wage Ceilings '!$C$7+SUMIF('Wage Ceilings '!$B$8:'Wage Ceilings '!$B$11,"&lt;="&amp;$F$15,'Wage Ceilings '!$D$8:'Wage Ceilings '!$D$11),$F115)</f>
        <v>0</v>
      </c>
      <c r="AA115" s="91" cm="1">
        <f t="array" ref="AA115">INDEX(Appendix!$G$4:$J$8,_xlfn.IFS(Y115&lt;55,1,Y115&lt;60,2,Y115&lt;65,3,Y115&lt;70,4,TRUE,5),MATCH(YEAR($F$15),Appendix!$G$3:$L$3,0))</f>
        <v>0</v>
      </c>
      <c r="AB115" s="92">
        <f t="shared" si="33"/>
        <v>0</v>
      </c>
      <c r="AC115" s="89">
        <f t="shared" si="47"/>
        <v>122</v>
      </c>
      <c r="AD115" s="90">
        <f>IF($G115&gt;'Wage Ceilings '!$C$7+SUMIF('Wage Ceilings '!$B$8:'Wage Ceilings '!$B$11,"&lt;="&amp;$G$15,'Wage Ceilings '!$D$8:'Wage Ceilings '!$D$11),'Wage Ceilings '!$C$7+SUMIF('Wage Ceilings '!$B$8:'Wage Ceilings '!$B$11,"&lt;="&amp;$G$15,'Wage Ceilings '!$D$8:'Wage Ceilings '!$D$11),$G115)</f>
        <v>0</v>
      </c>
      <c r="AE115" s="91" cm="1">
        <f t="array" ref="AE115">INDEX(Appendix!$G$4:$J$8,_xlfn.IFS(AC115&lt;55,1,AC115&lt;60,2,AC115&lt;65,3,AC115&lt;70,4,TRUE,5),MATCH(YEAR($F$15),Appendix!$G$3:$L$3,0))</f>
        <v>0</v>
      </c>
      <c r="AF115" s="92">
        <f t="shared" si="34"/>
        <v>0</v>
      </c>
      <c r="AG115" s="89">
        <f t="shared" si="48"/>
        <v>122</v>
      </c>
      <c r="AH115" s="90">
        <f>IF($H115&gt;'Wage Ceilings '!$C$7+SUMIF('Wage Ceilings '!$B$8:'Wage Ceilings '!$B$11,"&lt;="&amp;$H$15,'Wage Ceilings '!$D$8:'Wage Ceilings '!$D$11),'Wage Ceilings '!$C$7+SUMIF('Wage Ceilings '!$B$8:'Wage Ceilings '!$B$11,"&lt;="&amp;$H$15,'Wage Ceilings '!$D$8:'Wage Ceilings '!$D$11),$H115)</f>
        <v>0</v>
      </c>
      <c r="AI115" s="91" cm="1">
        <f t="array" ref="AI115">INDEX(Appendix!$G$4:$J$8,_xlfn.IFS(AG115&lt;55,1,AG115&lt;60,2,AG115&lt;65,3,AG115&lt;70,4,TRUE,5),MATCH(YEAR($F$15),Appendix!$G$3:$L$3,0))</f>
        <v>0</v>
      </c>
      <c r="AJ115" s="92">
        <f t="shared" si="35"/>
        <v>0</v>
      </c>
      <c r="AK115" s="89">
        <f t="shared" si="49"/>
        <v>122</v>
      </c>
      <c r="AL115" s="90">
        <f>IF($I115&gt;'Wage Ceilings '!$C$7+SUMIF('Wage Ceilings '!$B$8:'Wage Ceilings '!$B$11,"&lt;="&amp;$I$15,'Wage Ceilings '!$D$8:'Wage Ceilings '!$D$11),'Wage Ceilings '!$C$7+SUMIF('Wage Ceilings '!$B$8:'Wage Ceilings '!$B$11,"&lt;="&amp;$I$15,'Wage Ceilings '!$D$8:'Wage Ceilings '!$D$11),$I115)</f>
        <v>0</v>
      </c>
      <c r="AM115" s="91" cm="1">
        <f t="array" ref="AM115">INDEX(Appendix!$G$4:$J$8,_xlfn.IFS(AK115&lt;55,1,AK115&lt;60,2,AK115&lt;65,3,AK115&lt;70,4,TRUE,5),MATCH(YEAR($F$15),Appendix!$G$3:$L$3,0))</f>
        <v>0</v>
      </c>
      <c r="AN115" s="92">
        <f t="shared" si="36"/>
        <v>0</v>
      </c>
      <c r="AO115" s="89">
        <f t="shared" si="50"/>
        <v>122</v>
      </c>
      <c r="AP115" s="90">
        <f>IF($J115&gt;'Wage Ceilings '!$C$7+SUMIF('Wage Ceilings '!$B$8:'Wage Ceilings '!$B$11,"&lt;="&amp;$J$15,'Wage Ceilings '!$D$8:'Wage Ceilings '!$D$11),'Wage Ceilings '!$C$7+SUMIF('Wage Ceilings '!$B$8:'Wage Ceilings '!$B$11,"&lt;="&amp;$J$15,'Wage Ceilings '!$D$8:'Wage Ceilings '!$D$11),$J115)</f>
        <v>0</v>
      </c>
      <c r="AQ115" s="91" cm="1">
        <f t="array" ref="AQ115">INDEX(Appendix!$G$4:$J$8,_xlfn.IFS(AO115&lt;55,1,AO115&lt;60,2,AO115&lt;65,3,AO115&lt;70,4,TRUE,5),MATCH(YEAR($F$15),Appendix!$G$3:$L$3,0))</f>
        <v>0</v>
      </c>
      <c r="AR115" s="92">
        <f t="shared" si="37"/>
        <v>0</v>
      </c>
      <c r="AS115" s="89">
        <f t="shared" si="64"/>
        <v>122</v>
      </c>
      <c r="AT115" s="90">
        <f>IF($K115&gt;'Wage Ceilings '!$C$7+SUMIF('Wage Ceilings '!$B$8:'Wage Ceilings '!$B$11,"&lt;="&amp;$K$15,'Wage Ceilings '!$D$8:'Wage Ceilings '!$D$11),'Wage Ceilings '!$C$7+SUMIF('Wage Ceilings '!$B$8:'Wage Ceilings '!$B$11,"&lt;="&amp;$K$15,'Wage Ceilings '!$D$8:'Wage Ceilings '!$D$11),$K115)</f>
        <v>0</v>
      </c>
      <c r="AU115" s="91" cm="1">
        <f t="array" ref="AU115">INDEX(Appendix!$G$4:$J$8,_xlfn.IFS(AS115&lt;55,1,AS115&lt;60,2,AS115&lt;65,3,AS115&lt;70,4,TRUE,5),MATCH(YEAR($F$15),Appendix!$G$3:$L$3,0))</f>
        <v>0</v>
      </c>
      <c r="AV115" s="92">
        <f t="shared" si="38"/>
        <v>0</v>
      </c>
      <c r="AW115" s="89" t="str">
        <f t="shared" si="51"/>
        <v>NA</v>
      </c>
      <c r="AX115" s="92">
        <f>IF(L115&gt;=('Wage Ceilings '!$C$3-SUM(Z115,AD115,AH115,AL115,AP115,AT115,BB115,BF115,BJ115,BN115,BR115,BV115)),('Wage Ceilings '!$C$3-SUM(Z115,AD115,AH115,AL115,AP115,AT115,BB115,BF115,BJ115,BN115,BR115,BV115)),L115)</f>
        <v>0</v>
      </c>
      <c r="AY115" s="91" cm="1">
        <f t="array" ref="AY115">INDEX(Appendix!$G$4:$J$8,_xlfn.IFS(AW115&lt;55,1,AW115&lt;60,2,AW115&lt;65,3,AW115&lt;70,4,TRUE,5),MATCH(YEAR($F$15),Appendix!$G$3:$L$3,0))</f>
        <v>0</v>
      </c>
      <c r="AZ115" s="92">
        <f t="shared" si="39"/>
        <v>0</v>
      </c>
      <c r="BA115" s="89">
        <f t="shared" si="52"/>
        <v>122</v>
      </c>
      <c r="BB115" s="90">
        <f>IF($M115&gt;'Wage Ceilings '!$C$7+SUMIF('Wage Ceilings '!$B$8:'Wage Ceilings '!$B$11,"&lt;="&amp;$M$15,'Wage Ceilings '!$D$8:'Wage Ceilings '!$D$11),'Wage Ceilings '!$C$7+SUMIF('Wage Ceilings '!$B$8:'Wage Ceilings '!$B$11,"&lt;="&amp;$M$15,'Wage Ceilings '!$D$8:'Wage Ceilings '!$D$11),$M115)</f>
        <v>0</v>
      </c>
      <c r="BC115" s="91" cm="1">
        <f t="array" ref="BC115">INDEX(Appendix!$G$4:$J$8,_xlfn.IFS(BA115&lt;55,1,BA115&lt;60,2,BA115&lt;65,3,BA115&lt;70,4,TRUE,5),MATCH(YEAR($F$15),Appendix!$G$3:$L$3,0))</f>
        <v>0</v>
      </c>
      <c r="BD115" s="92">
        <f t="shared" si="40"/>
        <v>0</v>
      </c>
      <c r="BE115" s="89">
        <f t="shared" si="53"/>
        <v>122</v>
      </c>
      <c r="BF115" s="90">
        <f>IF($N115&gt;'Wage Ceilings '!$C$7+SUMIF('Wage Ceilings '!$B$8:'Wage Ceilings '!$B$11,"&lt;="&amp;$N$15,'Wage Ceilings '!$D$8:'Wage Ceilings '!$D$11),'Wage Ceilings '!$C$7+SUMIF('Wage Ceilings '!$B$8:'Wage Ceilings '!$B$11,"&lt;="&amp;$N$15,'Wage Ceilings '!$D$8:'Wage Ceilings '!$D$11),$N115)</f>
        <v>0</v>
      </c>
      <c r="BG115" s="91" cm="1">
        <f t="array" ref="BG115">INDEX(Appendix!$G$4:$J$8,_xlfn.IFS(BE115&lt;55,1,BE115&lt;60,2,BE115&lt;65,3,BE115&lt;70,4,TRUE,5),MATCH(YEAR($F$15),Appendix!$G$3:$L$3,0))</f>
        <v>0</v>
      </c>
      <c r="BH115" s="92">
        <f t="shared" si="41"/>
        <v>0</v>
      </c>
      <c r="BI115" s="89">
        <f t="shared" si="54"/>
        <v>122</v>
      </c>
      <c r="BJ115" s="90">
        <f>IF($O115&gt;'Wage Ceilings '!$C$7+SUMIF('Wage Ceilings '!$B$8:'Wage Ceilings '!$B$11,"&lt;="&amp;$O$15,'Wage Ceilings '!$D$8:'Wage Ceilings '!$D$11),'Wage Ceilings '!$C$7+SUMIF('Wage Ceilings '!$B$8:'Wage Ceilings '!$B$11,"&lt;="&amp;$O$15,'Wage Ceilings '!$D$8:'Wage Ceilings '!$D$11),$O115)</f>
        <v>0</v>
      </c>
      <c r="BK115" s="91" cm="1">
        <f t="array" ref="BK115">INDEX(Appendix!$G$4:$J$8,_xlfn.IFS(BI115&lt;55,1,BI115&lt;60,2,BI115&lt;65,3,BI115&lt;70,4,TRUE,5),MATCH(YEAR($F$15),Appendix!$G$3:$L$3,0))</f>
        <v>0</v>
      </c>
      <c r="BL115" s="92">
        <f t="shared" si="42"/>
        <v>0</v>
      </c>
      <c r="BM115" s="89">
        <f t="shared" si="55"/>
        <v>122</v>
      </c>
      <c r="BN115" s="90">
        <f>IF($P115&gt;'Wage Ceilings '!$C$7+SUMIF('Wage Ceilings '!$B$8:'Wage Ceilings '!$B$11,"&lt;="&amp;$P$15,'Wage Ceilings '!$D$8:'Wage Ceilings '!$D$11),'Wage Ceilings '!$C$7+SUMIF('Wage Ceilings '!$B$8:'Wage Ceilings '!$B$11,"&lt;="&amp;$P$15,'Wage Ceilings '!$D$8:'Wage Ceilings '!$D$11),$P115)</f>
        <v>0</v>
      </c>
      <c r="BO115" s="91" cm="1">
        <f t="array" ref="BO115">INDEX(Appendix!$G$4:$J$8,_xlfn.IFS(BM115&lt;55,1,BM115&lt;60,2,BM115&lt;65,3,BM115&lt;70,4,TRUE,5),MATCH(YEAR($F$15),Appendix!$G$3:$L$3,0))</f>
        <v>0</v>
      </c>
      <c r="BP115" s="92">
        <f t="shared" si="43"/>
        <v>0</v>
      </c>
      <c r="BQ115" s="89">
        <f t="shared" si="56"/>
        <v>122</v>
      </c>
      <c r="BR115" s="90">
        <f>IF($Q115&gt;'Wage Ceilings '!$C$7+SUMIF('Wage Ceilings '!$B$8:'Wage Ceilings '!$B$11,"&lt;="&amp;$Q$15,'Wage Ceilings '!$D$8:'Wage Ceilings '!$D$11),'Wage Ceilings '!$C$7+SUMIF('Wage Ceilings '!$B$8:'Wage Ceilings '!$B$11,"&lt;="&amp;$Q$15,'Wage Ceilings '!$D$8:'Wage Ceilings '!$D$11),$Q115)</f>
        <v>0</v>
      </c>
      <c r="BS115" s="91" cm="1">
        <f t="array" ref="BS115">INDEX(Appendix!$G$4:$J$8,_xlfn.IFS(BQ115&lt;55,1,BQ115&lt;60,2,BQ115&lt;65,3,BQ115&lt;70,4,TRUE,5),MATCH(YEAR($F$15),Appendix!$G$3:$L$3,0))</f>
        <v>0</v>
      </c>
      <c r="BT115" s="92">
        <f t="shared" si="44"/>
        <v>0</v>
      </c>
      <c r="BU115" s="89">
        <f t="shared" si="57"/>
        <v>122</v>
      </c>
      <c r="BV115" s="90">
        <f>IF($R115&gt;'Wage Ceilings '!$C$7+SUMIF('Wage Ceilings '!$B$8:'Wage Ceilings '!$B$11,"&lt;="&amp;$R$15,'Wage Ceilings '!$D$8:'Wage Ceilings '!$D$11),'Wage Ceilings '!$C$7+SUMIF('Wage Ceilings '!$B$8:'Wage Ceilings '!$B$11,"&lt;="&amp;$R$15,'Wage Ceilings '!$D$8:'Wage Ceilings '!$D$11),$R115)</f>
        <v>0</v>
      </c>
      <c r="BW115" s="91" cm="1">
        <f t="array" ref="BW115">INDEX(Appendix!$G$4:$J$8,_xlfn.IFS(BU115&lt;55,1,BU115&lt;60,2,BU115&lt;65,3,BU115&lt;70,4,TRUE,5),MATCH(YEAR($F$15),Appendix!$G$3:$L$3,0))</f>
        <v>0</v>
      </c>
      <c r="BX115" s="92">
        <f t="shared" si="45"/>
        <v>0</v>
      </c>
      <c r="BY115" s="89" t="str">
        <f t="shared" si="58"/>
        <v>NA</v>
      </c>
      <c r="BZ115" s="92">
        <f>IF(S115&gt;=('Wage Ceilings '!$C$3-SUM(Z115,AD115,AH115,AL115,AP115,AX115,AT115,BB115,BF115,BJ115,BN115,BR115,BV115)),('Wage Ceilings '!$C$3-SUM(Z115,AD115,AH115,AL115,AP115,AX115,AT115,BB115,BF115,BJ115,BN115,BR115,BV115)),S115)</f>
        <v>0</v>
      </c>
      <c r="CA115" s="91" cm="1">
        <f t="array" ref="CA115">INDEX(Appendix!$G$4:$J$8,_xlfn.IFS(BY115&lt;55,1,BY115&lt;60,2,BY115&lt;65,3,BY115&lt;70,4,TRUE,5),MATCH(YEAR($F$15),Appendix!$G$3:$L$3,0))</f>
        <v>0</v>
      </c>
      <c r="CB115" s="92">
        <f t="shared" si="65"/>
        <v>0</v>
      </c>
      <c r="CC115" s="99"/>
    </row>
    <row r="116" spans="1:81" x14ac:dyDescent="0.2">
      <c r="A116" s="64" t="s">
        <v>166</v>
      </c>
      <c r="B116" s="65"/>
      <c r="C116" s="65"/>
      <c r="D116" s="66"/>
      <c r="E116" s="66"/>
      <c r="F116" s="67"/>
      <c r="G116" s="67"/>
      <c r="H116" s="67"/>
      <c r="I116" s="67"/>
      <c r="J116" s="67"/>
      <c r="K116" s="67"/>
      <c r="L116" s="67"/>
      <c r="M116" s="67"/>
      <c r="N116" s="67"/>
      <c r="O116" s="67"/>
      <c r="P116" s="67"/>
      <c r="Q116" s="67"/>
      <c r="R116" s="67"/>
      <c r="S116" s="67"/>
      <c r="T116" s="57">
        <f t="shared" si="59"/>
        <v>0</v>
      </c>
      <c r="U116" s="57">
        <f t="shared" si="60"/>
        <v>0</v>
      </c>
      <c r="V116" s="58">
        <f t="shared" si="61"/>
        <v>0</v>
      </c>
      <c r="W116" s="58">
        <f t="shared" si="62"/>
        <v>0</v>
      </c>
      <c r="X116" s="58">
        <f t="shared" si="63"/>
        <v>0</v>
      </c>
      <c r="Y116" s="89">
        <f t="shared" si="46"/>
        <v>121</v>
      </c>
      <c r="Z116" s="90">
        <f>IF($F116&gt;'Wage Ceilings '!$C$7+SUMIF('Wage Ceilings '!$B$8:'Wage Ceilings '!$B$11,"&lt;="&amp;$F$15,'Wage Ceilings '!$D$8:'Wage Ceilings '!$D$11),'Wage Ceilings '!$C$7+SUMIF('Wage Ceilings '!$B$8:'Wage Ceilings '!$B$11,"&lt;="&amp;$F$15,'Wage Ceilings '!$D$8:'Wage Ceilings '!$D$11),$F116)</f>
        <v>0</v>
      </c>
      <c r="AA116" s="91" cm="1">
        <f t="array" ref="AA116">INDEX(Appendix!$G$4:$J$8,_xlfn.IFS(Y116&lt;55,1,Y116&lt;60,2,Y116&lt;65,3,Y116&lt;70,4,TRUE,5),MATCH(YEAR($F$15),Appendix!$G$3:$L$3,0))</f>
        <v>0</v>
      </c>
      <c r="AB116" s="92">
        <f t="shared" si="33"/>
        <v>0</v>
      </c>
      <c r="AC116" s="89">
        <f t="shared" si="47"/>
        <v>122</v>
      </c>
      <c r="AD116" s="90">
        <f>IF($G116&gt;'Wage Ceilings '!$C$7+SUMIF('Wage Ceilings '!$B$8:'Wage Ceilings '!$B$11,"&lt;="&amp;$G$15,'Wage Ceilings '!$D$8:'Wage Ceilings '!$D$11),'Wage Ceilings '!$C$7+SUMIF('Wage Ceilings '!$B$8:'Wage Ceilings '!$B$11,"&lt;="&amp;$G$15,'Wage Ceilings '!$D$8:'Wage Ceilings '!$D$11),$G116)</f>
        <v>0</v>
      </c>
      <c r="AE116" s="91" cm="1">
        <f t="array" ref="AE116">INDEX(Appendix!$G$4:$J$8,_xlfn.IFS(AC116&lt;55,1,AC116&lt;60,2,AC116&lt;65,3,AC116&lt;70,4,TRUE,5),MATCH(YEAR($F$15),Appendix!$G$3:$L$3,0))</f>
        <v>0</v>
      </c>
      <c r="AF116" s="92">
        <f t="shared" si="34"/>
        <v>0</v>
      </c>
      <c r="AG116" s="89">
        <f t="shared" si="48"/>
        <v>122</v>
      </c>
      <c r="AH116" s="90">
        <f>IF($H116&gt;'Wage Ceilings '!$C$7+SUMIF('Wage Ceilings '!$B$8:'Wage Ceilings '!$B$11,"&lt;="&amp;$H$15,'Wage Ceilings '!$D$8:'Wage Ceilings '!$D$11),'Wage Ceilings '!$C$7+SUMIF('Wage Ceilings '!$B$8:'Wage Ceilings '!$B$11,"&lt;="&amp;$H$15,'Wage Ceilings '!$D$8:'Wage Ceilings '!$D$11),$H116)</f>
        <v>0</v>
      </c>
      <c r="AI116" s="91" cm="1">
        <f t="array" ref="AI116">INDEX(Appendix!$G$4:$J$8,_xlfn.IFS(AG116&lt;55,1,AG116&lt;60,2,AG116&lt;65,3,AG116&lt;70,4,TRUE,5),MATCH(YEAR($F$15),Appendix!$G$3:$L$3,0))</f>
        <v>0</v>
      </c>
      <c r="AJ116" s="92">
        <f t="shared" si="35"/>
        <v>0</v>
      </c>
      <c r="AK116" s="89">
        <f t="shared" si="49"/>
        <v>122</v>
      </c>
      <c r="AL116" s="90">
        <f>IF($I116&gt;'Wage Ceilings '!$C$7+SUMIF('Wage Ceilings '!$B$8:'Wage Ceilings '!$B$11,"&lt;="&amp;$I$15,'Wage Ceilings '!$D$8:'Wage Ceilings '!$D$11),'Wage Ceilings '!$C$7+SUMIF('Wage Ceilings '!$B$8:'Wage Ceilings '!$B$11,"&lt;="&amp;$I$15,'Wage Ceilings '!$D$8:'Wage Ceilings '!$D$11),$I116)</f>
        <v>0</v>
      </c>
      <c r="AM116" s="91" cm="1">
        <f t="array" ref="AM116">INDEX(Appendix!$G$4:$J$8,_xlfn.IFS(AK116&lt;55,1,AK116&lt;60,2,AK116&lt;65,3,AK116&lt;70,4,TRUE,5),MATCH(YEAR($F$15),Appendix!$G$3:$L$3,0))</f>
        <v>0</v>
      </c>
      <c r="AN116" s="92">
        <f t="shared" si="36"/>
        <v>0</v>
      </c>
      <c r="AO116" s="89">
        <f t="shared" si="50"/>
        <v>122</v>
      </c>
      <c r="AP116" s="90">
        <f>IF($J116&gt;'Wage Ceilings '!$C$7+SUMIF('Wage Ceilings '!$B$8:'Wage Ceilings '!$B$11,"&lt;="&amp;$J$15,'Wage Ceilings '!$D$8:'Wage Ceilings '!$D$11),'Wage Ceilings '!$C$7+SUMIF('Wage Ceilings '!$B$8:'Wage Ceilings '!$B$11,"&lt;="&amp;$J$15,'Wage Ceilings '!$D$8:'Wage Ceilings '!$D$11),$J116)</f>
        <v>0</v>
      </c>
      <c r="AQ116" s="91" cm="1">
        <f t="array" ref="AQ116">INDEX(Appendix!$G$4:$J$8,_xlfn.IFS(AO116&lt;55,1,AO116&lt;60,2,AO116&lt;65,3,AO116&lt;70,4,TRUE,5),MATCH(YEAR($F$15),Appendix!$G$3:$L$3,0))</f>
        <v>0</v>
      </c>
      <c r="AR116" s="92">
        <f t="shared" si="37"/>
        <v>0</v>
      </c>
      <c r="AS116" s="89">
        <f t="shared" si="64"/>
        <v>122</v>
      </c>
      <c r="AT116" s="90">
        <f>IF($K116&gt;'Wage Ceilings '!$C$7+SUMIF('Wage Ceilings '!$B$8:'Wage Ceilings '!$B$11,"&lt;="&amp;$K$15,'Wage Ceilings '!$D$8:'Wage Ceilings '!$D$11),'Wage Ceilings '!$C$7+SUMIF('Wage Ceilings '!$B$8:'Wage Ceilings '!$B$11,"&lt;="&amp;$K$15,'Wage Ceilings '!$D$8:'Wage Ceilings '!$D$11),$K116)</f>
        <v>0</v>
      </c>
      <c r="AU116" s="91" cm="1">
        <f t="array" ref="AU116">INDEX(Appendix!$G$4:$J$8,_xlfn.IFS(AS116&lt;55,1,AS116&lt;60,2,AS116&lt;65,3,AS116&lt;70,4,TRUE,5),MATCH(YEAR($F$15),Appendix!$G$3:$L$3,0))</f>
        <v>0</v>
      </c>
      <c r="AV116" s="92">
        <f t="shared" si="38"/>
        <v>0</v>
      </c>
      <c r="AW116" s="89" t="str">
        <f t="shared" si="51"/>
        <v>NA</v>
      </c>
      <c r="AX116" s="92">
        <f>IF(L116&gt;=('Wage Ceilings '!$C$3-SUM(Z116,AD116,AH116,AL116,AP116,AT116,BB116,BF116,BJ116,BN116,BR116,BV116)),('Wage Ceilings '!$C$3-SUM(Z116,AD116,AH116,AL116,AP116,AT116,BB116,BF116,BJ116,BN116,BR116,BV116)),L116)</f>
        <v>0</v>
      </c>
      <c r="AY116" s="91" cm="1">
        <f t="array" ref="AY116">INDEX(Appendix!$G$4:$J$8,_xlfn.IFS(AW116&lt;55,1,AW116&lt;60,2,AW116&lt;65,3,AW116&lt;70,4,TRUE,5),MATCH(YEAR($F$15),Appendix!$G$3:$L$3,0))</f>
        <v>0</v>
      </c>
      <c r="AZ116" s="92">
        <f t="shared" si="39"/>
        <v>0</v>
      </c>
      <c r="BA116" s="89">
        <f t="shared" si="52"/>
        <v>122</v>
      </c>
      <c r="BB116" s="90">
        <f>IF($M116&gt;'Wage Ceilings '!$C$7+SUMIF('Wage Ceilings '!$B$8:'Wage Ceilings '!$B$11,"&lt;="&amp;$M$15,'Wage Ceilings '!$D$8:'Wage Ceilings '!$D$11),'Wage Ceilings '!$C$7+SUMIF('Wage Ceilings '!$B$8:'Wage Ceilings '!$B$11,"&lt;="&amp;$M$15,'Wage Ceilings '!$D$8:'Wage Ceilings '!$D$11),$M116)</f>
        <v>0</v>
      </c>
      <c r="BC116" s="91" cm="1">
        <f t="array" ref="BC116">INDEX(Appendix!$G$4:$J$8,_xlfn.IFS(BA116&lt;55,1,BA116&lt;60,2,BA116&lt;65,3,BA116&lt;70,4,TRUE,5),MATCH(YEAR($F$15),Appendix!$G$3:$L$3,0))</f>
        <v>0</v>
      </c>
      <c r="BD116" s="92">
        <f t="shared" si="40"/>
        <v>0</v>
      </c>
      <c r="BE116" s="89">
        <f t="shared" si="53"/>
        <v>122</v>
      </c>
      <c r="BF116" s="90">
        <f>IF($N116&gt;'Wage Ceilings '!$C$7+SUMIF('Wage Ceilings '!$B$8:'Wage Ceilings '!$B$11,"&lt;="&amp;$N$15,'Wage Ceilings '!$D$8:'Wage Ceilings '!$D$11),'Wage Ceilings '!$C$7+SUMIF('Wage Ceilings '!$B$8:'Wage Ceilings '!$B$11,"&lt;="&amp;$N$15,'Wage Ceilings '!$D$8:'Wage Ceilings '!$D$11),$N116)</f>
        <v>0</v>
      </c>
      <c r="BG116" s="91" cm="1">
        <f t="array" ref="BG116">INDEX(Appendix!$G$4:$J$8,_xlfn.IFS(BE116&lt;55,1,BE116&lt;60,2,BE116&lt;65,3,BE116&lt;70,4,TRUE,5),MATCH(YEAR($F$15),Appendix!$G$3:$L$3,0))</f>
        <v>0</v>
      </c>
      <c r="BH116" s="92">
        <f t="shared" si="41"/>
        <v>0</v>
      </c>
      <c r="BI116" s="89">
        <f t="shared" si="54"/>
        <v>122</v>
      </c>
      <c r="BJ116" s="90">
        <f>IF($O116&gt;'Wage Ceilings '!$C$7+SUMIF('Wage Ceilings '!$B$8:'Wage Ceilings '!$B$11,"&lt;="&amp;$O$15,'Wage Ceilings '!$D$8:'Wage Ceilings '!$D$11),'Wage Ceilings '!$C$7+SUMIF('Wage Ceilings '!$B$8:'Wage Ceilings '!$B$11,"&lt;="&amp;$O$15,'Wage Ceilings '!$D$8:'Wage Ceilings '!$D$11),$O116)</f>
        <v>0</v>
      </c>
      <c r="BK116" s="91" cm="1">
        <f t="array" ref="BK116">INDEX(Appendix!$G$4:$J$8,_xlfn.IFS(BI116&lt;55,1,BI116&lt;60,2,BI116&lt;65,3,BI116&lt;70,4,TRUE,5),MATCH(YEAR($F$15),Appendix!$G$3:$L$3,0))</f>
        <v>0</v>
      </c>
      <c r="BL116" s="92">
        <f t="shared" si="42"/>
        <v>0</v>
      </c>
      <c r="BM116" s="89">
        <f t="shared" si="55"/>
        <v>122</v>
      </c>
      <c r="BN116" s="90">
        <f>IF($P116&gt;'Wage Ceilings '!$C$7+SUMIF('Wage Ceilings '!$B$8:'Wage Ceilings '!$B$11,"&lt;="&amp;$P$15,'Wage Ceilings '!$D$8:'Wage Ceilings '!$D$11),'Wage Ceilings '!$C$7+SUMIF('Wage Ceilings '!$B$8:'Wage Ceilings '!$B$11,"&lt;="&amp;$P$15,'Wage Ceilings '!$D$8:'Wage Ceilings '!$D$11),$P116)</f>
        <v>0</v>
      </c>
      <c r="BO116" s="91" cm="1">
        <f t="array" ref="BO116">INDEX(Appendix!$G$4:$J$8,_xlfn.IFS(BM116&lt;55,1,BM116&lt;60,2,BM116&lt;65,3,BM116&lt;70,4,TRUE,5),MATCH(YEAR($F$15),Appendix!$G$3:$L$3,0))</f>
        <v>0</v>
      </c>
      <c r="BP116" s="92">
        <f t="shared" si="43"/>
        <v>0</v>
      </c>
      <c r="BQ116" s="89">
        <f t="shared" si="56"/>
        <v>122</v>
      </c>
      <c r="BR116" s="90">
        <f>IF($Q116&gt;'Wage Ceilings '!$C$7+SUMIF('Wage Ceilings '!$B$8:'Wage Ceilings '!$B$11,"&lt;="&amp;$Q$15,'Wage Ceilings '!$D$8:'Wage Ceilings '!$D$11),'Wage Ceilings '!$C$7+SUMIF('Wage Ceilings '!$B$8:'Wage Ceilings '!$B$11,"&lt;="&amp;$Q$15,'Wage Ceilings '!$D$8:'Wage Ceilings '!$D$11),$Q116)</f>
        <v>0</v>
      </c>
      <c r="BS116" s="91" cm="1">
        <f t="array" ref="BS116">INDEX(Appendix!$G$4:$J$8,_xlfn.IFS(BQ116&lt;55,1,BQ116&lt;60,2,BQ116&lt;65,3,BQ116&lt;70,4,TRUE,5),MATCH(YEAR($F$15),Appendix!$G$3:$L$3,0))</f>
        <v>0</v>
      </c>
      <c r="BT116" s="92">
        <f t="shared" si="44"/>
        <v>0</v>
      </c>
      <c r="BU116" s="89">
        <f t="shared" si="57"/>
        <v>122</v>
      </c>
      <c r="BV116" s="90">
        <f>IF($R116&gt;'Wage Ceilings '!$C$7+SUMIF('Wage Ceilings '!$B$8:'Wage Ceilings '!$B$11,"&lt;="&amp;$R$15,'Wage Ceilings '!$D$8:'Wage Ceilings '!$D$11),'Wage Ceilings '!$C$7+SUMIF('Wage Ceilings '!$B$8:'Wage Ceilings '!$B$11,"&lt;="&amp;$R$15,'Wage Ceilings '!$D$8:'Wage Ceilings '!$D$11),$R116)</f>
        <v>0</v>
      </c>
      <c r="BW116" s="91" cm="1">
        <f t="array" ref="BW116">INDEX(Appendix!$G$4:$J$8,_xlfn.IFS(BU116&lt;55,1,BU116&lt;60,2,BU116&lt;65,3,BU116&lt;70,4,TRUE,5),MATCH(YEAR($F$15),Appendix!$G$3:$L$3,0))</f>
        <v>0</v>
      </c>
      <c r="BX116" s="92">
        <f t="shared" si="45"/>
        <v>0</v>
      </c>
      <c r="BY116" s="89" t="str">
        <f t="shared" si="58"/>
        <v>NA</v>
      </c>
      <c r="BZ116" s="92">
        <f>IF(S116&gt;=('Wage Ceilings '!$C$3-SUM(Z116,AD116,AH116,AL116,AP116,AX116,AT116,BB116,BF116,BJ116,BN116,BR116,BV116)),('Wage Ceilings '!$C$3-SUM(Z116,AD116,AH116,AL116,AP116,AX116,AT116,BB116,BF116,BJ116,BN116,BR116,BV116)),S116)</f>
        <v>0</v>
      </c>
      <c r="CA116" s="91" cm="1">
        <f t="array" ref="CA116">INDEX(Appendix!$G$4:$J$8,_xlfn.IFS(BY116&lt;55,1,BY116&lt;60,2,BY116&lt;65,3,BY116&lt;70,4,TRUE,5),MATCH(YEAR($F$15),Appendix!$G$3:$L$3,0))</f>
        <v>0</v>
      </c>
      <c r="CB116" s="92">
        <f t="shared" si="65"/>
        <v>0</v>
      </c>
      <c r="CC116" s="99"/>
    </row>
    <row r="117" spans="1:81" x14ac:dyDescent="0.2">
      <c r="A117" s="64" t="s">
        <v>167</v>
      </c>
      <c r="B117" s="65"/>
      <c r="C117" s="65"/>
      <c r="D117" s="66"/>
      <c r="E117" s="66"/>
      <c r="F117" s="67"/>
      <c r="G117" s="67"/>
      <c r="H117" s="67"/>
      <c r="I117" s="67"/>
      <c r="J117" s="67"/>
      <c r="K117" s="67"/>
      <c r="L117" s="67"/>
      <c r="M117" s="67"/>
      <c r="N117" s="67"/>
      <c r="O117" s="67"/>
      <c r="P117" s="67"/>
      <c r="Q117" s="67"/>
      <c r="R117" s="67"/>
      <c r="S117" s="67"/>
      <c r="T117" s="57">
        <f t="shared" si="59"/>
        <v>0</v>
      </c>
      <c r="U117" s="57">
        <f t="shared" si="60"/>
        <v>0</v>
      </c>
      <c r="V117" s="58">
        <f t="shared" si="61"/>
        <v>0</v>
      </c>
      <c r="W117" s="58">
        <f t="shared" si="62"/>
        <v>0</v>
      </c>
      <c r="X117" s="58">
        <f t="shared" si="63"/>
        <v>0</v>
      </c>
      <c r="Y117" s="89">
        <f t="shared" si="46"/>
        <v>121</v>
      </c>
      <c r="Z117" s="90">
        <f>IF($F117&gt;'Wage Ceilings '!$C$7+SUMIF('Wage Ceilings '!$B$8:'Wage Ceilings '!$B$11,"&lt;="&amp;$F$15,'Wage Ceilings '!$D$8:'Wage Ceilings '!$D$11),'Wage Ceilings '!$C$7+SUMIF('Wage Ceilings '!$B$8:'Wage Ceilings '!$B$11,"&lt;="&amp;$F$15,'Wage Ceilings '!$D$8:'Wage Ceilings '!$D$11),$F117)</f>
        <v>0</v>
      </c>
      <c r="AA117" s="91" cm="1">
        <f t="array" ref="AA117">INDEX(Appendix!$G$4:$J$8,_xlfn.IFS(Y117&lt;55,1,Y117&lt;60,2,Y117&lt;65,3,Y117&lt;70,4,TRUE,5),MATCH(YEAR($F$15),Appendix!$G$3:$L$3,0))</f>
        <v>0</v>
      </c>
      <c r="AB117" s="92">
        <f t="shared" si="33"/>
        <v>0</v>
      </c>
      <c r="AC117" s="89">
        <f t="shared" si="47"/>
        <v>122</v>
      </c>
      <c r="AD117" s="90">
        <f>IF($G117&gt;'Wage Ceilings '!$C$7+SUMIF('Wage Ceilings '!$B$8:'Wage Ceilings '!$B$11,"&lt;="&amp;$G$15,'Wage Ceilings '!$D$8:'Wage Ceilings '!$D$11),'Wage Ceilings '!$C$7+SUMIF('Wage Ceilings '!$B$8:'Wage Ceilings '!$B$11,"&lt;="&amp;$G$15,'Wage Ceilings '!$D$8:'Wage Ceilings '!$D$11),$G117)</f>
        <v>0</v>
      </c>
      <c r="AE117" s="91" cm="1">
        <f t="array" ref="AE117">INDEX(Appendix!$G$4:$J$8,_xlfn.IFS(AC117&lt;55,1,AC117&lt;60,2,AC117&lt;65,3,AC117&lt;70,4,TRUE,5),MATCH(YEAR($F$15),Appendix!$G$3:$L$3,0))</f>
        <v>0</v>
      </c>
      <c r="AF117" s="92">
        <f t="shared" si="34"/>
        <v>0</v>
      </c>
      <c r="AG117" s="89">
        <f t="shared" si="48"/>
        <v>122</v>
      </c>
      <c r="AH117" s="90">
        <f>IF($H117&gt;'Wage Ceilings '!$C$7+SUMIF('Wage Ceilings '!$B$8:'Wage Ceilings '!$B$11,"&lt;="&amp;$H$15,'Wage Ceilings '!$D$8:'Wage Ceilings '!$D$11),'Wage Ceilings '!$C$7+SUMIF('Wage Ceilings '!$B$8:'Wage Ceilings '!$B$11,"&lt;="&amp;$H$15,'Wage Ceilings '!$D$8:'Wage Ceilings '!$D$11),$H117)</f>
        <v>0</v>
      </c>
      <c r="AI117" s="91" cm="1">
        <f t="array" ref="AI117">INDEX(Appendix!$G$4:$J$8,_xlfn.IFS(AG117&lt;55,1,AG117&lt;60,2,AG117&lt;65,3,AG117&lt;70,4,TRUE,5),MATCH(YEAR($F$15),Appendix!$G$3:$L$3,0))</f>
        <v>0</v>
      </c>
      <c r="AJ117" s="92">
        <f t="shared" si="35"/>
        <v>0</v>
      </c>
      <c r="AK117" s="89">
        <f t="shared" si="49"/>
        <v>122</v>
      </c>
      <c r="AL117" s="90">
        <f>IF($I117&gt;'Wage Ceilings '!$C$7+SUMIF('Wage Ceilings '!$B$8:'Wage Ceilings '!$B$11,"&lt;="&amp;$I$15,'Wage Ceilings '!$D$8:'Wage Ceilings '!$D$11),'Wage Ceilings '!$C$7+SUMIF('Wage Ceilings '!$B$8:'Wage Ceilings '!$B$11,"&lt;="&amp;$I$15,'Wage Ceilings '!$D$8:'Wage Ceilings '!$D$11),$I117)</f>
        <v>0</v>
      </c>
      <c r="AM117" s="91" cm="1">
        <f t="array" ref="AM117">INDEX(Appendix!$G$4:$J$8,_xlfn.IFS(AK117&lt;55,1,AK117&lt;60,2,AK117&lt;65,3,AK117&lt;70,4,TRUE,5),MATCH(YEAR($F$15),Appendix!$G$3:$L$3,0))</f>
        <v>0</v>
      </c>
      <c r="AN117" s="92">
        <f t="shared" si="36"/>
        <v>0</v>
      </c>
      <c r="AO117" s="89">
        <f t="shared" si="50"/>
        <v>122</v>
      </c>
      <c r="AP117" s="90">
        <f>IF($J117&gt;'Wage Ceilings '!$C$7+SUMIF('Wage Ceilings '!$B$8:'Wage Ceilings '!$B$11,"&lt;="&amp;$J$15,'Wage Ceilings '!$D$8:'Wage Ceilings '!$D$11),'Wage Ceilings '!$C$7+SUMIF('Wage Ceilings '!$B$8:'Wage Ceilings '!$B$11,"&lt;="&amp;$J$15,'Wage Ceilings '!$D$8:'Wage Ceilings '!$D$11),$J117)</f>
        <v>0</v>
      </c>
      <c r="AQ117" s="91" cm="1">
        <f t="array" ref="AQ117">INDEX(Appendix!$G$4:$J$8,_xlfn.IFS(AO117&lt;55,1,AO117&lt;60,2,AO117&lt;65,3,AO117&lt;70,4,TRUE,5),MATCH(YEAR($F$15),Appendix!$G$3:$L$3,0))</f>
        <v>0</v>
      </c>
      <c r="AR117" s="92">
        <f t="shared" si="37"/>
        <v>0</v>
      </c>
      <c r="AS117" s="89">
        <f t="shared" si="64"/>
        <v>122</v>
      </c>
      <c r="AT117" s="90">
        <f>IF($K117&gt;'Wage Ceilings '!$C$7+SUMIF('Wage Ceilings '!$B$8:'Wage Ceilings '!$B$11,"&lt;="&amp;$K$15,'Wage Ceilings '!$D$8:'Wage Ceilings '!$D$11),'Wage Ceilings '!$C$7+SUMIF('Wage Ceilings '!$B$8:'Wage Ceilings '!$B$11,"&lt;="&amp;$K$15,'Wage Ceilings '!$D$8:'Wage Ceilings '!$D$11),$K117)</f>
        <v>0</v>
      </c>
      <c r="AU117" s="91" cm="1">
        <f t="array" ref="AU117">INDEX(Appendix!$G$4:$J$8,_xlfn.IFS(AS117&lt;55,1,AS117&lt;60,2,AS117&lt;65,3,AS117&lt;70,4,TRUE,5),MATCH(YEAR($F$15),Appendix!$G$3:$L$3,0))</f>
        <v>0</v>
      </c>
      <c r="AV117" s="92">
        <f t="shared" si="38"/>
        <v>0</v>
      </c>
      <c r="AW117" s="89" t="str">
        <f t="shared" si="51"/>
        <v>NA</v>
      </c>
      <c r="AX117" s="92">
        <f>IF(L117&gt;=('Wage Ceilings '!$C$3-SUM(Z117,AD117,AH117,AL117,AP117,AT117,BB117,BF117,BJ117,BN117,BR117,BV117)),('Wage Ceilings '!$C$3-SUM(Z117,AD117,AH117,AL117,AP117,AT117,BB117,BF117,BJ117,BN117,BR117,BV117)),L117)</f>
        <v>0</v>
      </c>
      <c r="AY117" s="91" cm="1">
        <f t="array" ref="AY117">INDEX(Appendix!$G$4:$J$8,_xlfn.IFS(AW117&lt;55,1,AW117&lt;60,2,AW117&lt;65,3,AW117&lt;70,4,TRUE,5),MATCH(YEAR($F$15),Appendix!$G$3:$L$3,0))</f>
        <v>0</v>
      </c>
      <c r="AZ117" s="92">
        <f t="shared" si="39"/>
        <v>0</v>
      </c>
      <c r="BA117" s="89">
        <f t="shared" si="52"/>
        <v>122</v>
      </c>
      <c r="BB117" s="90">
        <f>IF($M117&gt;'Wage Ceilings '!$C$7+SUMIF('Wage Ceilings '!$B$8:'Wage Ceilings '!$B$11,"&lt;="&amp;$M$15,'Wage Ceilings '!$D$8:'Wage Ceilings '!$D$11),'Wage Ceilings '!$C$7+SUMIF('Wage Ceilings '!$B$8:'Wage Ceilings '!$B$11,"&lt;="&amp;$M$15,'Wage Ceilings '!$D$8:'Wage Ceilings '!$D$11),$M117)</f>
        <v>0</v>
      </c>
      <c r="BC117" s="91" cm="1">
        <f t="array" ref="BC117">INDEX(Appendix!$G$4:$J$8,_xlfn.IFS(BA117&lt;55,1,BA117&lt;60,2,BA117&lt;65,3,BA117&lt;70,4,TRUE,5),MATCH(YEAR($F$15),Appendix!$G$3:$L$3,0))</f>
        <v>0</v>
      </c>
      <c r="BD117" s="92">
        <f t="shared" si="40"/>
        <v>0</v>
      </c>
      <c r="BE117" s="89">
        <f t="shared" si="53"/>
        <v>122</v>
      </c>
      <c r="BF117" s="90">
        <f>IF($N117&gt;'Wage Ceilings '!$C$7+SUMIF('Wage Ceilings '!$B$8:'Wage Ceilings '!$B$11,"&lt;="&amp;$N$15,'Wage Ceilings '!$D$8:'Wage Ceilings '!$D$11),'Wage Ceilings '!$C$7+SUMIF('Wage Ceilings '!$B$8:'Wage Ceilings '!$B$11,"&lt;="&amp;$N$15,'Wage Ceilings '!$D$8:'Wage Ceilings '!$D$11),$N117)</f>
        <v>0</v>
      </c>
      <c r="BG117" s="91" cm="1">
        <f t="array" ref="BG117">INDEX(Appendix!$G$4:$J$8,_xlfn.IFS(BE117&lt;55,1,BE117&lt;60,2,BE117&lt;65,3,BE117&lt;70,4,TRUE,5),MATCH(YEAR($F$15),Appendix!$G$3:$L$3,0))</f>
        <v>0</v>
      </c>
      <c r="BH117" s="92">
        <f t="shared" si="41"/>
        <v>0</v>
      </c>
      <c r="BI117" s="89">
        <f t="shared" si="54"/>
        <v>122</v>
      </c>
      <c r="BJ117" s="90">
        <f>IF($O117&gt;'Wage Ceilings '!$C$7+SUMIF('Wage Ceilings '!$B$8:'Wage Ceilings '!$B$11,"&lt;="&amp;$O$15,'Wage Ceilings '!$D$8:'Wage Ceilings '!$D$11),'Wage Ceilings '!$C$7+SUMIF('Wage Ceilings '!$B$8:'Wage Ceilings '!$B$11,"&lt;="&amp;$O$15,'Wage Ceilings '!$D$8:'Wage Ceilings '!$D$11),$O117)</f>
        <v>0</v>
      </c>
      <c r="BK117" s="91" cm="1">
        <f t="array" ref="BK117">INDEX(Appendix!$G$4:$J$8,_xlfn.IFS(BI117&lt;55,1,BI117&lt;60,2,BI117&lt;65,3,BI117&lt;70,4,TRUE,5),MATCH(YEAR($F$15),Appendix!$G$3:$L$3,0))</f>
        <v>0</v>
      </c>
      <c r="BL117" s="92">
        <f t="shared" si="42"/>
        <v>0</v>
      </c>
      <c r="BM117" s="89">
        <f t="shared" si="55"/>
        <v>122</v>
      </c>
      <c r="BN117" s="90">
        <f>IF($P117&gt;'Wage Ceilings '!$C$7+SUMIF('Wage Ceilings '!$B$8:'Wage Ceilings '!$B$11,"&lt;="&amp;$P$15,'Wage Ceilings '!$D$8:'Wage Ceilings '!$D$11),'Wage Ceilings '!$C$7+SUMIF('Wage Ceilings '!$B$8:'Wage Ceilings '!$B$11,"&lt;="&amp;$P$15,'Wage Ceilings '!$D$8:'Wage Ceilings '!$D$11),$P117)</f>
        <v>0</v>
      </c>
      <c r="BO117" s="91" cm="1">
        <f t="array" ref="BO117">INDEX(Appendix!$G$4:$J$8,_xlfn.IFS(BM117&lt;55,1,BM117&lt;60,2,BM117&lt;65,3,BM117&lt;70,4,TRUE,5),MATCH(YEAR($F$15),Appendix!$G$3:$L$3,0))</f>
        <v>0</v>
      </c>
      <c r="BP117" s="92">
        <f t="shared" si="43"/>
        <v>0</v>
      </c>
      <c r="BQ117" s="89">
        <f t="shared" si="56"/>
        <v>122</v>
      </c>
      <c r="BR117" s="90">
        <f>IF($Q117&gt;'Wage Ceilings '!$C$7+SUMIF('Wage Ceilings '!$B$8:'Wage Ceilings '!$B$11,"&lt;="&amp;$Q$15,'Wage Ceilings '!$D$8:'Wage Ceilings '!$D$11),'Wage Ceilings '!$C$7+SUMIF('Wage Ceilings '!$B$8:'Wage Ceilings '!$B$11,"&lt;="&amp;$Q$15,'Wage Ceilings '!$D$8:'Wage Ceilings '!$D$11),$Q117)</f>
        <v>0</v>
      </c>
      <c r="BS117" s="91" cm="1">
        <f t="array" ref="BS117">INDEX(Appendix!$G$4:$J$8,_xlfn.IFS(BQ117&lt;55,1,BQ117&lt;60,2,BQ117&lt;65,3,BQ117&lt;70,4,TRUE,5),MATCH(YEAR($F$15),Appendix!$G$3:$L$3,0))</f>
        <v>0</v>
      </c>
      <c r="BT117" s="92">
        <f t="shared" si="44"/>
        <v>0</v>
      </c>
      <c r="BU117" s="89">
        <f t="shared" si="57"/>
        <v>122</v>
      </c>
      <c r="BV117" s="90">
        <f>IF($R117&gt;'Wage Ceilings '!$C$7+SUMIF('Wage Ceilings '!$B$8:'Wage Ceilings '!$B$11,"&lt;="&amp;$R$15,'Wage Ceilings '!$D$8:'Wage Ceilings '!$D$11),'Wage Ceilings '!$C$7+SUMIF('Wage Ceilings '!$B$8:'Wage Ceilings '!$B$11,"&lt;="&amp;$R$15,'Wage Ceilings '!$D$8:'Wage Ceilings '!$D$11),$R117)</f>
        <v>0</v>
      </c>
      <c r="BW117" s="91" cm="1">
        <f t="array" ref="BW117">INDEX(Appendix!$G$4:$J$8,_xlfn.IFS(BU117&lt;55,1,BU117&lt;60,2,BU117&lt;65,3,BU117&lt;70,4,TRUE,5),MATCH(YEAR($F$15),Appendix!$G$3:$L$3,0))</f>
        <v>0</v>
      </c>
      <c r="BX117" s="92">
        <f t="shared" si="45"/>
        <v>0</v>
      </c>
      <c r="BY117" s="89" t="str">
        <f t="shared" si="58"/>
        <v>NA</v>
      </c>
      <c r="BZ117" s="92">
        <f>IF(S117&gt;=('Wage Ceilings '!$C$3-SUM(Z117,AD117,AH117,AL117,AP117,AX117,AT117,BB117,BF117,BJ117,BN117,BR117,BV117)),('Wage Ceilings '!$C$3-SUM(Z117,AD117,AH117,AL117,AP117,AX117,AT117,BB117,BF117,BJ117,BN117,BR117,BV117)),S117)</f>
        <v>0</v>
      </c>
      <c r="CA117" s="91" cm="1">
        <f t="array" ref="CA117">INDEX(Appendix!$G$4:$J$8,_xlfn.IFS(BY117&lt;55,1,BY117&lt;60,2,BY117&lt;65,3,BY117&lt;70,4,TRUE,5),MATCH(YEAR($F$15),Appendix!$G$3:$L$3,0))</f>
        <v>0</v>
      </c>
      <c r="CB117" s="92">
        <f t="shared" si="65"/>
        <v>0</v>
      </c>
      <c r="CC117" s="99"/>
    </row>
  </sheetData>
  <sheetProtection algorithmName="SHA-512" hashValue="DmKUfcVJRYj20dI66uTPR+IE+nEZ3Rmaxx9MndNU6r+dqfhS6pD0MYeYhkx/OdBkN/LliYqZIFMJ0g662WaEPw==" saltValue="nWQks+9Egb0nZ14Gj8Q/nA==" spinCount="100000" sheet="1" objects="1" scenarios="1"/>
  <protectedRanges>
    <protectedRange sqref="A18:B19 A20:S117 D17:S18 C19:S19" name="TP"/>
  </protectedRanges>
  <mergeCells count="46">
    <mergeCell ref="BU15:BX15"/>
    <mergeCell ref="BY15:CB15"/>
    <mergeCell ref="AW15:AZ15"/>
    <mergeCell ref="BA15:BD15"/>
    <mergeCell ref="BE15:BH15"/>
    <mergeCell ref="BI15:BL15"/>
    <mergeCell ref="BM15:BP15"/>
    <mergeCell ref="BQ15:BT15"/>
    <mergeCell ref="AS15:AV15"/>
    <mergeCell ref="S15:S16"/>
    <mergeCell ref="T15:T16"/>
    <mergeCell ref="U15:U16"/>
    <mergeCell ref="V15:V16"/>
    <mergeCell ref="W15:W16"/>
    <mergeCell ref="X15:X16"/>
    <mergeCell ref="Y15:AB15"/>
    <mergeCell ref="AC15:AF15"/>
    <mergeCell ref="AG15:AJ15"/>
    <mergeCell ref="AK15:AN15"/>
    <mergeCell ref="AO15:AR15"/>
    <mergeCell ref="M15:M16"/>
    <mergeCell ref="N15:N16"/>
    <mergeCell ref="O15:O16"/>
    <mergeCell ref="P15:P16"/>
    <mergeCell ref="Q15:Q16"/>
    <mergeCell ref="H15:H16"/>
    <mergeCell ref="I15:I16"/>
    <mergeCell ref="J15:J16"/>
    <mergeCell ref="K15:K16"/>
    <mergeCell ref="L15:L16"/>
    <mergeCell ref="F15:F16"/>
    <mergeCell ref="A7:B7"/>
    <mergeCell ref="Y13:CB13"/>
    <mergeCell ref="A14:D14"/>
    <mergeCell ref="F14:L14"/>
    <mergeCell ref="M14:S14"/>
    <mergeCell ref="T14:X14"/>
    <mergeCell ref="Y14:AZ14"/>
    <mergeCell ref="BA14:CB14"/>
    <mergeCell ref="A15:A16"/>
    <mergeCell ref="B15:B16"/>
    <mergeCell ref="C15:C16"/>
    <mergeCell ref="D15:D16"/>
    <mergeCell ref="E15:E16"/>
    <mergeCell ref="R15:R16"/>
    <mergeCell ref="G15:G16"/>
  </mergeCells>
  <conditionalFormatting sqref="A3">
    <cfRule type="cellIs" dxfId="4" priority="2" operator="lessThan">
      <formula>0</formula>
    </cfRule>
  </conditionalFormatting>
  <dataValidations count="1">
    <dataValidation type="list" allowBlank="1" showInputMessage="1" showErrorMessage="1" sqref="C18:C117" xr:uid="{3490F093-13C2-46FB-BFD8-D6FE19094475}">
      <formula1>"Yes,No"</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724B-804A-4A6B-89AC-CF75B4EC897B}">
  <dimension ref="A1:CC117"/>
  <sheetViews>
    <sheetView zoomScale="85" zoomScaleNormal="85" workbookViewId="0">
      <selection activeCell="B9" sqref="B9"/>
    </sheetView>
  </sheetViews>
  <sheetFormatPr defaultColWidth="9.140625" defaultRowHeight="12.75" x14ac:dyDescent="0.2"/>
  <cols>
    <col min="1" max="1" width="32.85546875" style="30" customWidth="1"/>
    <col min="2" max="2" width="12.5703125" style="30" bestFit="1" customWidth="1"/>
    <col min="3" max="3" width="11.42578125" style="30" bestFit="1" customWidth="1"/>
    <col min="4" max="4" width="18" style="30" customWidth="1"/>
    <col min="5" max="5" width="16.140625" style="30" customWidth="1"/>
    <col min="6" max="6" width="13.5703125" style="30" bestFit="1" customWidth="1"/>
    <col min="7" max="7" width="11" style="30" bestFit="1" customWidth="1"/>
    <col min="8" max="8" width="10" style="30" bestFit="1" customWidth="1"/>
    <col min="9" max="9" width="10.5703125" style="30" bestFit="1" customWidth="1"/>
    <col min="10" max="11" width="10" style="30" bestFit="1" customWidth="1"/>
    <col min="12" max="12" width="12" style="30" bestFit="1" customWidth="1"/>
    <col min="13" max="13" width="12.42578125" style="30" customWidth="1"/>
    <col min="14" max="18" width="10" style="30" bestFit="1" customWidth="1"/>
    <col min="19" max="19" width="11.85546875" style="30" customWidth="1"/>
    <col min="20" max="20" width="11" style="93" customWidth="1"/>
    <col min="21" max="23" width="10" style="93" customWidth="1"/>
    <col min="24" max="24" width="11.5703125" style="93" bestFit="1" customWidth="1"/>
    <col min="25" max="25" width="9.5703125" style="93" customWidth="1"/>
    <col min="26" max="27" width="10.140625" style="93" customWidth="1"/>
    <col min="28" max="28" width="10" style="93" customWidth="1"/>
    <col min="29" max="29" width="6.5703125" style="93" customWidth="1"/>
    <col min="30" max="31" width="10.140625" style="93" customWidth="1"/>
    <col min="32" max="32" width="10.42578125" style="93" customWidth="1"/>
    <col min="33" max="33" width="6.5703125" style="93" customWidth="1"/>
    <col min="34" max="35" width="10.140625" style="93" customWidth="1"/>
    <col min="36" max="36" width="10.5703125" style="93" customWidth="1"/>
    <col min="37" max="37" width="6.5703125" style="93" customWidth="1"/>
    <col min="38" max="40" width="10.140625" style="93" customWidth="1"/>
    <col min="41" max="41" width="6.5703125" style="93" customWidth="1"/>
    <col min="42" max="43" width="10.140625" style="93" customWidth="1"/>
    <col min="44" max="44" width="10.85546875" style="93" customWidth="1"/>
    <col min="45" max="45" width="6.5703125" style="93" customWidth="1"/>
    <col min="46" max="48" width="10.140625" style="93" customWidth="1"/>
    <col min="49" max="49" width="7.42578125" style="93" customWidth="1"/>
    <col min="50" max="50" width="14.42578125" style="93" customWidth="1"/>
    <col min="51" max="51" width="10.140625" style="93" customWidth="1"/>
    <col min="52" max="52" width="13.5703125" style="93" bestFit="1" customWidth="1"/>
    <col min="53" max="53" width="6.5703125" style="93" customWidth="1"/>
    <col min="54" max="55" width="10.140625" style="93" customWidth="1"/>
    <col min="56" max="56" width="9.5703125" style="93" customWidth="1"/>
    <col min="57" max="57" width="6.5703125" style="93" customWidth="1"/>
    <col min="58" max="59" width="10.140625" style="93" customWidth="1"/>
    <col min="60" max="60" width="10.42578125" style="93" customWidth="1"/>
    <col min="61" max="61" width="6.5703125" style="93" customWidth="1"/>
    <col min="62" max="63" width="10.140625" style="93" customWidth="1"/>
    <col min="64" max="64" width="10.42578125" style="93" customWidth="1"/>
    <col min="65" max="65" width="6.5703125" style="93" customWidth="1"/>
    <col min="66" max="67" width="10.140625" style="93" customWidth="1"/>
    <col min="68" max="68" width="10.140625" style="93" bestFit="1" customWidth="1"/>
    <col min="69" max="69" width="6.5703125" style="93" bestFit="1" customWidth="1"/>
    <col min="70" max="71" width="10.140625" style="93" bestFit="1" customWidth="1"/>
    <col min="72" max="72" width="10.5703125" style="93" bestFit="1" customWidth="1"/>
    <col min="73" max="73" width="6.5703125" style="93" bestFit="1" customWidth="1"/>
    <col min="74" max="75" width="10.140625" style="93" bestFit="1" customWidth="1"/>
    <col min="76" max="76" width="10.42578125" style="93" bestFit="1" customWidth="1"/>
    <col min="77" max="77" width="6.5703125" style="93" bestFit="1" customWidth="1"/>
    <col min="78" max="78" width="11.140625" style="93" bestFit="1" customWidth="1"/>
    <col min="79" max="79" width="10.140625" style="93" bestFit="1" customWidth="1"/>
    <col min="80" max="80" width="13.42578125" style="93" bestFit="1" customWidth="1"/>
    <col min="81" max="16384" width="9.140625" style="30"/>
  </cols>
  <sheetData>
    <row r="1" spans="1:81" ht="26.25" x14ac:dyDescent="0.2">
      <c r="A1" s="29" t="s">
        <v>188</v>
      </c>
    </row>
    <row r="2" spans="1:81" x14ac:dyDescent="0.2">
      <c r="A2" s="53"/>
    </row>
    <row r="3" spans="1:81" x14ac:dyDescent="0.2">
      <c r="A3" s="31" t="s">
        <v>2</v>
      </c>
      <c r="B3" s="32"/>
      <c r="C3" s="32"/>
      <c r="D3" s="32"/>
      <c r="E3" s="32"/>
      <c r="F3" s="32"/>
    </row>
    <row r="4" spans="1:81" x14ac:dyDescent="0.2">
      <c r="A4" s="33"/>
    </row>
    <row r="5" spans="1:81" x14ac:dyDescent="0.2">
      <c r="A5" s="34" t="s">
        <v>3</v>
      </c>
    </row>
    <row r="6" spans="1:81" x14ac:dyDescent="0.2">
      <c r="A6" s="34"/>
    </row>
    <row r="7" spans="1:81" ht="18.75" x14ac:dyDescent="0.2">
      <c r="A7" s="127" t="s">
        <v>73</v>
      </c>
      <c r="B7" s="127"/>
      <c r="C7" s="35"/>
      <c r="D7" s="35"/>
      <c r="E7" s="35"/>
      <c r="F7" s="35"/>
    </row>
    <row r="8" spans="1:81" x14ac:dyDescent="0.2">
      <c r="A8" s="36" t="s">
        <v>189</v>
      </c>
      <c r="B8" s="37">
        <f>SUM(T18:T117)+SUM(V18:V117)</f>
        <v>0</v>
      </c>
      <c r="C8" s="38"/>
      <c r="D8" s="38"/>
      <c r="E8" s="38"/>
      <c r="F8" s="38"/>
    </row>
    <row r="9" spans="1:81" x14ac:dyDescent="0.2">
      <c r="A9" s="36" t="s">
        <v>190</v>
      </c>
      <c r="B9" s="37">
        <f>SUM(U18:U117)+SUM(W18:W117)</f>
        <v>0</v>
      </c>
      <c r="C9" s="38"/>
      <c r="D9" s="38"/>
      <c r="E9" s="38"/>
      <c r="F9" s="38"/>
      <c r="K9" s="39"/>
      <c r="L9" s="39"/>
      <c r="M9" s="39"/>
      <c r="N9" s="39"/>
      <c r="O9" s="39"/>
      <c r="P9" s="39"/>
      <c r="Q9" s="39"/>
      <c r="R9" s="39"/>
      <c r="S9" s="39"/>
      <c r="T9" s="94"/>
      <c r="U9" s="94"/>
      <c r="V9" s="94"/>
      <c r="W9" s="94"/>
      <c r="X9" s="94"/>
      <c r="Y9" s="94"/>
      <c r="AG9" s="95"/>
    </row>
    <row r="10" spans="1:81" x14ac:dyDescent="0.2">
      <c r="A10" s="40" t="s">
        <v>191</v>
      </c>
      <c r="B10" s="41">
        <f>SUM(B8:B9)</f>
        <v>0</v>
      </c>
      <c r="C10" s="38"/>
      <c r="D10" s="38"/>
      <c r="E10" s="38"/>
      <c r="F10" s="38"/>
      <c r="I10" s="62"/>
    </row>
    <row r="11" spans="1:81" x14ac:dyDescent="0.2">
      <c r="BY11" s="96"/>
    </row>
    <row r="12" spans="1:81" ht="18.75" x14ac:dyDescent="0.3">
      <c r="A12" s="42" t="s">
        <v>8</v>
      </c>
      <c r="B12" s="42"/>
      <c r="C12" s="42"/>
      <c r="D12" s="43"/>
      <c r="E12" s="44"/>
      <c r="F12" s="44"/>
      <c r="G12" s="45"/>
      <c r="AA12" s="96"/>
      <c r="BY12" s="97"/>
    </row>
    <row r="13" spans="1:81" ht="18.75" x14ac:dyDescent="0.3">
      <c r="A13" s="43" t="s">
        <v>107</v>
      </c>
      <c r="B13" s="44"/>
      <c r="C13" s="44"/>
      <c r="D13" s="46"/>
      <c r="E13" s="46"/>
      <c r="F13" s="46"/>
      <c r="G13" s="46"/>
      <c r="H13" s="44"/>
      <c r="I13" s="44"/>
      <c r="J13" s="44"/>
      <c r="K13" s="44"/>
      <c r="L13" s="44"/>
      <c r="M13" s="44"/>
      <c r="N13" s="44"/>
      <c r="O13" s="44"/>
      <c r="P13" s="44"/>
      <c r="Q13" s="44"/>
      <c r="R13" s="44"/>
      <c r="S13" s="44"/>
      <c r="T13" s="98"/>
      <c r="U13" s="98"/>
      <c r="V13" s="98"/>
      <c r="W13" s="98"/>
      <c r="X13" s="9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47"/>
    </row>
    <row r="14" spans="1:81" s="49" customFormat="1" ht="15" x14ac:dyDescent="0.25">
      <c r="A14" s="129" t="s">
        <v>77</v>
      </c>
      <c r="B14" s="130"/>
      <c r="C14" s="130"/>
      <c r="D14" s="131"/>
      <c r="E14" s="68"/>
      <c r="F14" s="132" t="s">
        <v>10</v>
      </c>
      <c r="G14" s="133"/>
      <c r="H14" s="133"/>
      <c r="I14" s="133"/>
      <c r="J14" s="133"/>
      <c r="K14" s="133"/>
      <c r="L14" s="133"/>
      <c r="M14" s="133" t="s">
        <v>11</v>
      </c>
      <c r="N14" s="133"/>
      <c r="O14" s="133"/>
      <c r="P14" s="133"/>
      <c r="Q14" s="133"/>
      <c r="R14" s="133"/>
      <c r="S14" s="133"/>
      <c r="T14" s="134" t="s">
        <v>93</v>
      </c>
      <c r="U14" s="134"/>
      <c r="V14" s="135"/>
      <c r="W14" s="135"/>
      <c r="X14" s="135"/>
      <c r="Y14" s="136" t="s">
        <v>12</v>
      </c>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t="s">
        <v>13</v>
      </c>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48"/>
    </row>
    <row r="15" spans="1:81" ht="13.5" customHeight="1" x14ac:dyDescent="0.2">
      <c r="A15" s="137" t="s">
        <v>74</v>
      </c>
      <c r="B15" s="137" t="s">
        <v>76</v>
      </c>
      <c r="C15" s="139" t="s">
        <v>178</v>
      </c>
      <c r="D15" s="139" t="s">
        <v>114</v>
      </c>
      <c r="E15" s="139" t="s">
        <v>115</v>
      </c>
      <c r="F15" s="125">
        <v>44927</v>
      </c>
      <c r="G15" s="125">
        <v>44958</v>
      </c>
      <c r="H15" s="125">
        <v>44986</v>
      </c>
      <c r="I15" s="125">
        <v>45017</v>
      </c>
      <c r="J15" s="125">
        <v>45047</v>
      </c>
      <c r="K15" s="125">
        <v>45078</v>
      </c>
      <c r="L15" s="125" t="s">
        <v>110</v>
      </c>
      <c r="M15" s="125">
        <v>45108</v>
      </c>
      <c r="N15" s="125">
        <v>45139</v>
      </c>
      <c r="O15" s="125">
        <v>45170</v>
      </c>
      <c r="P15" s="125">
        <v>45200</v>
      </c>
      <c r="Q15" s="125">
        <v>45231</v>
      </c>
      <c r="R15" s="125">
        <v>45261</v>
      </c>
      <c r="S15" s="125" t="s">
        <v>116</v>
      </c>
      <c r="T15" s="142" t="s">
        <v>94</v>
      </c>
      <c r="U15" s="142" t="s">
        <v>95</v>
      </c>
      <c r="V15" s="142" t="s">
        <v>110</v>
      </c>
      <c r="W15" s="142" t="s">
        <v>111</v>
      </c>
      <c r="X15" s="144" t="s">
        <v>112</v>
      </c>
      <c r="Y15" s="141" t="s">
        <v>78</v>
      </c>
      <c r="Z15" s="141"/>
      <c r="AA15" s="141"/>
      <c r="AB15" s="141"/>
      <c r="AC15" s="141" t="s">
        <v>81</v>
      </c>
      <c r="AD15" s="141"/>
      <c r="AE15" s="141"/>
      <c r="AF15" s="141"/>
      <c r="AG15" s="141" t="s">
        <v>83</v>
      </c>
      <c r="AH15" s="141"/>
      <c r="AI15" s="141"/>
      <c r="AJ15" s="141"/>
      <c r="AK15" s="141" t="s">
        <v>84</v>
      </c>
      <c r="AL15" s="141"/>
      <c r="AM15" s="141"/>
      <c r="AN15" s="141"/>
      <c r="AO15" s="141" t="s">
        <v>85</v>
      </c>
      <c r="AP15" s="141"/>
      <c r="AQ15" s="141"/>
      <c r="AR15" s="141"/>
      <c r="AS15" s="141" t="s">
        <v>86</v>
      </c>
      <c r="AT15" s="141"/>
      <c r="AU15" s="141"/>
      <c r="AV15" s="141"/>
      <c r="AW15" s="141" t="s">
        <v>110</v>
      </c>
      <c r="AX15" s="141"/>
      <c r="AY15" s="141"/>
      <c r="AZ15" s="141"/>
      <c r="BA15" s="141" t="s">
        <v>87</v>
      </c>
      <c r="BB15" s="141"/>
      <c r="BC15" s="141"/>
      <c r="BD15" s="141"/>
      <c r="BE15" s="141" t="s">
        <v>88</v>
      </c>
      <c r="BF15" s="141"/>
      <c r="BG15" s="141"/>
      <c r="BH15" s="141"/>
      <c r="BI15" s="141" t="s">
        <v>89</v>
      </c>
      <c r="BJ15" s="141"/>
      <c r="BK15" s="141"/>
      <c r="BL15" s="141"/>
      <c r="BM15" s="141" t="s">
        <v>90</v>
      </c>
      <c r="BN15" s="141"/>
      <c r="BO15" s="141"/>
      <c r="BP15" s="141"/>
      <c r="BQ15" s="141" t="s">
        <v>91</v>
      </c>
      <c r="BR15" s="141"/>
      <c r="BS15" s="141"/>
      <c r="BT15" s="141"/>
      <c r="BU15" s="141" t="s">
        <v>92</v>
      </c>
      <c r="BV15" s="141"/>
      <c r="BW15" s="141"/>
      <c r="BX15" s="141"/>
      <c r="BY15" s="141" t="s">
        <v>111</v>
      </c>
      <c r="BZ15" s="141"/>
      <c r="CA15" s="141"/>
      <c r="CB15" s="141"/>
      <c r="CC15" s="47"/>
    </row>
    <row r="16" spans="1:81" x14ac:dyDescent="0.2">
      <c r="A16" s="138"/>
      <c r="B16" s="138"/>
      <c r="C16" s="140"/>
      <c r="D16" s="140"/>
      <c r="E16" s="140"/>
      <c r="F16" s="126"/>
      <c r="G16" s="126"/>
      <c r="H16" s="126"/>
      <c r="I16" s="126"/>
      <c r="J16" s="126"/>
      <c r="K16" s="126"/>
      <c r="L16" s="126"/>
      <c r="M16" s="126"/>
      <c r="N16" s="126"/>
      <c r="O16" s="126"/>
      <c r="P16" s="126"/>
      <c r="Q16" s="126"/>
      <c r="R16" s="126"/>
      <c r="S16" s="126"/>
      <c r="T16" s="143"/>
      <c r="U16" s="143"/>
      <c r="V16" s="143"/>
      <c r="W16" s="143"/>
      <c r="X16" s="145"/>
      <c r="Y16" s="101" t="s">
        <v>72</v>
      </c>
      <c r="Z16" s="101" t="s">
        <v>82</v>
      </c>
      <c r="AA16" s="101" t="s">
        <v>79</v>
      </c>
      <c r="AB16" s="101" t="s">
        <v>80</v>
      </c>
      <c r="AC16" s="101" t="s">
        <v>72</v>
      </c>
      <c r="AD16" s="101" t="s">
        <v>82</v>
      </c>
      <c r="AE16" s="101" t="s">
        <v>79</v>
      </c>
      <c r="AF16" s="101" t="s">
        <v>96</v>
      </c>
      <c r="AG16" s="101" t="s">
        <v>72</v>
      </c>
      <c r="AH16" s="101" t="s">
        <v>82</v>
      </c>
      <c r="AI16" s="101" t="s">
        <v>79</v>
      </c>
      <c r="AJ16" s="101" t="s">
        <v>97</v>
      </c>
      <c r="AK16" s="101" t="s">
        <v>72</v>
      </c>
      <c r="AL16" s="101" t="s">
        <v>82</v>
      </c>
      <c r="AM16" s="101" t="s">
        <v>79</v>
      </c>
      <c r="AN16" s="101" t="s">
        <v>98</v>
      </c>
      <c r="AO16" s="101" t="s">
        <v>72</v>
      </c>
      <c r="AP16" s="101" t="s">
        <v>82</v>
      </c>
      <c r="AQ16" s="101" t="s">
        <v>79</v>
      </c>
      <c r="AR16" s="101" t="s">
        <v>99</v>
      </c>
      <c r="AS16" s="101" t="s">
        <v>72</v>
      </c>
      <c r="AT16" s="101" t="s">
        <v>82</v>
      </c>
      <c r="AU16" s="101" t="s">
        <v>79</v>
      </c>
      <c r="AV16" s="101" t="s">
        <v>100</v>
      </c>
      <c r="AW16" s="101" t="s">
        <v>72</v>
      </c>
      <c r="AX16" s="101" t="s">
        <v>82</v>
      </c>
      <c r="AY16" s="101" t="s">
        <v>79</v>
      </c>
      <c r="AZ16" s="101" t="s">
        <v>177</v>
      </c>
      <c r="BA16" s="101" t="s">
        <v>72</v>
      </c>
      <c r="BB16" s="101" t="s">
        <v>82</v>
      </c>
      <c r="BC16" s="101" t="s">
        <v>79</v>
      </c>
      <c r="BD16" s="101" t="s">
        <v>101</v>
      </c>
      <c r="BE16" s="101" t="s">
        <v>72</v>
      </c>
      <c r="BF16" s="101" t="s">
        <v>82</v>
      </c>
      <c r="BG16" s="101" t="s">
        <v>79</v>
      </c>
      <c r="BH16" s="101" t="s">
        <v>102</v>
      </c>
      <c r="BI16" s="101" t="s">
        <v>72</v>
      </c>
      <c r="BJ16" s="101" t="s">
        <v>82</v>
      </c>
      <c r="BK16" s="101" t="s">
        <v>79</v>
      </c>
      <c r="BL16" s="101" t="s">
        <v>103</v>
      </c>
      <c r="BM16" s="101" t="s">
        <v>72</v>
      </c>
      <c r="BN16" s="101" t="s">
        <v>82</v>
      </c>
      <c r="BO16" s="101" t="s">
        <v>79</v>
      </c>
      <c r="BP16" s="101" t="s">
        <v>104</v>
      </c>
      <c r="BQ16" s="101" t="s">
        <v>72</v>
      </c>
      <c r="BR16" s="101" t="s">
        <v>82</v>
      </c>
      <c r="BS16" s="101" t="s">
        <v>79</v>
      </c>
      <c r="BT16" s="101" t="s">
        <v>105</v>
      </c>
      <c r="BU16" s="101" t="s">
        <v>72</v>
      </c>
      <c r="BV16" s="101" t="s">
        <v>82</v>
      </c>
      <c r="BW16" s="101" t="s">
        <v>79</v>
      </c>
      <c r="BX16" s="101" t="s">
        <v>106</v>
      </c>
      <c r="BY16" s="101" t="s">
        <v>72</v>
      </c>
      <c r="BZ16" s="101" t="s">
        <v>82</v>
      </c>
      <c r="CA16" s="101" t="s">
        <v>79</v>
      </c>
      <c r="CB16" s="101" t="s">
        <v>113</v>
      </c>
      <c r="CC16" s="47"/>
    </row>
    <row r="17" spans="1:81" s="51" customFormat="1" ht="12.95" customHeight="1" x14ac:dyDescent="0.2">
      <c r="A17" s="52" t="s">
        <v>172</v>
      </c>
      <c r="B17" s="59">
        <v>24167</v>
      </c>
      <c r="C17" s="60" t="s">
        <v>108</v>
      </c>
      <c r="D17" s="61">
        <v>45092</v>
      </c>
      <c r="E17" s="61">
        <v>45291</v>
      </c>
      <c r="F17" s="54">
        <v>7000</v>
      </c>
      <c r="G17" s="54">
        <v>7000</v>
      </c>
      <c r="H17" s="54">
        <v>7000</v>
      </c>
      <c r="I17" s="54">
        <v>7000</v>
      </c>
      <c r="J17" s="54">
        <v>7000</v>
      </c>
      <c r="K17" s="54">
        <v>7000</v>
      </c>
      <c r="L17" s="54">
        <f>10000</f>
        <v>10000</v>
      </c>
      <c r="M17" s="54">
        <v>7000</v>
      </c>
      <c r="N17" s="54">
        <v>7000</v>
      </c>
      <c r="O17" s="54">
        <v>7000</v>
      </c>
      <c r="P17" s="54">
        <v>7000</v>
      </c>
      <c r="Q17" s="54">
        <v>7000</v>
      </c>
      <c r="R17" s="54">
        <v>7000</v>
      </c>
      <c r="S17" s="54">
        <v>10000</v>
      </c>
      <c r="T17" s="55">
        <f>SUM(AB17,AF17,AJ17,AN17,AR17,AV17)</f>
        <v>90</v>
      </c>
      <c r="U17" s="55">
        <f>SUM(BD17,BH17,BL17,BP17,BT17,BX17)</f>
        <v>93</v>
      </c>
      <c r="V17" s="56">
        <f>AZ17</f>
        <v>25</v>
      </c>
      <c r="W17" s="56">
        <f>CB17</f>
        <v>25</v>
      </c>
      <c r="X17" s="56">
        <f>SUM(T17:W17)</f>
        <v>233</v>
      </c>
      <c r="Y17" s="89">
        <f>FLOOR((DATEDIF($B17-DAY($B17)+1,F$15,"m")-1)/12,1)</f>
        <v>56</v>
      </c>
      <c r="Z17" s="90">
        <f>IF($F17&gt;'Wage Ceilings '!$C$7+SUMIF('Wage Ceilings '!$B$8:'Wage Ceilings '!$B$11,"&lt;="&amp;$F$15,'Wage Ceilings '!$D$8:'Wage Ceilings '!$D$11),'Wage Ceilings '!$C$7+SUMIF('Wage Ceilings '!$B$8:'Wage Ceilings '!$B$11,"&lt;="&amp;$F$15,'Wage Ceilings '!$D$8:'Wage Ceilings '!$D$11),$F17)</f>
        <v>6000</v>
      </c>
      <c r="AA17" s="91" cm="1">
        <f t="array" ref="AA17">INDEX(Appendix!$G$4:$J$8,_xlfn.IFS(Y17&lt;55,1,Y17&lt;60,2,Y17&lt;65,3,Y17&lt;70,4,TRUE,5),MATCH(YEAR($F$15),Appendix!$G$3:$L$3,0))</f>
        <v>2.5000000000000001E-3</v>
      </c>
      <c r="AB17" s="92">
        <f t="shared" ref="AB17:AB80" si="0">Z17*AA17</f>
        <v>15</v>
      </c>
      <c r="AC17" s="89">
        <f>FLOOR((DATEDIF($B17-DAY($B17)+1,G$15,"m")-1)/12,1)</f>
        <v>56</v>
      </c>
      <c r="AD17" s="90">
        <f>IF($G17&gt;'Wage Ceilings '!$C$7+SUMIF('Wage Ceilings '!$B$8:'Wage Ceilings '!$B$11,"&lt;="&amp;$G$15,'Wage Ceilings '!$D$8:'Wage Ceilings '!$D$11),'Wage Ceilings '!$C$7+SUMIF('Wage Ceilings '!$B$8:'Wage Ceilings '!$B$11,"&lt;="&amp;$G$15,'Wage Ceilings '!$D$8:'Wage Ceilings '!$D$11),$G17)</f>
        <v>6000</v>
      </c>
      <c r="AE17" s="91" cm="1">
        <f t="array" ref="AE17">INDEX(Appendix!$G$4:$J$8,_xlfn.IFS(AC17&lt;55,1,AC17&lt;60,2,AC17&lt;65,3,AC17&lt;70,4,TRUE,5),MATCH(YEAR($F$15),Appendix!$G$3:$L$3,0))</f>
        <v>2.5000000000000001E-3</v>
      </c>
      <c r="AF17" s="92">
        <f t="shared" ref="AF17:AF80" si="1">AD17*AE17</f>
        <v>15</v>
      </c>
      <c r="AG17" s="89">
        <f>FLOOR((DATEDIF($B17-DAY($B17)+1,H$15,"m")-1)/12,1)</f>
        <v>56</v>
      </c>
      <c r="AH17" s="90">
        <f>IF($H17&gt;'Wage Ceilings '!$C$7+SUMIF('Wage Ceilings '!$B$8:'Wage Ceilings '!$B$11,"&lt;="&amp;$H$15,'Wage Ceilings '!$D$8:'Wage Ceilings '!$D$11),'Wage Ceilings '!$C$7+SUMIF('Wage Ceilings '!$B$8:'Wage Ceilings '!$B$11,"&lt;="&amp;$H$15,'Wage Ceilings '!$D$8:'Wage Ceilings '!$D$11),$H17)</f>
        <v>6000</v>
      </c>
      <c r="AI17" s="91" cm="1">
        <f t="array" ref="AI17">INDEX(Appendix!$G$4:$J$8,_xlfn.IFS(AG17&lt;55,1,AG17&lt;60,2,AG17&lt;65,3,AG17&lt;70,4,TRUE,5),MATCH(YEAR($F$15),Appendix!$G$3:$L$3,0))</f>
        <v>2.5000000000000001E-3</v>
      </c>
      <c r="AJ17" s="92">
        <f t="shared" ref="AJ17:AJ80" si="2">AH17*AI17</f>
        <v>15</v>
      </c>
      <c r="AK17" s="89">
        <f>FLOOR((DATEDIF($B17-DAY($B17)+1,I$15,"m")-1)/12,1)</f>
        <v>57</v>
      </c>
      <c r="AL17" s="90">
        <f>IF($I17&gt;'Wage Ceilings '!$C$7+SUMIF('Wage Ceilings '!$B$8:'Wage Ceilings '!$B$11,"&lt;="&amp;$I$15,'Wage Ceilings '!$D$8:'Wage Ceilings '!$D$11),'Wage Ceilings '!$C$7+SUMIF('Wage Ceilings '!$B$8:'Wage Ceilings '!$B$11,"&lt;="&amp;$I$15,'Wage Ceilings '!$D$8:'Wage Ceilings '!$D$11),$I17)</f>
        <v>6000</v>
      </c>
      <c r="AM17" s="91" cm="1">
        <f t="array" ref="AM17">INDEX(Appendix!$G$4:$J$8,_xlfn.IFS(AK17&lt;55,1,AK17&lt;60,2,AK17&lt;65,3,AK17&lt;70,4,TRUE,5),MATCH(YEAR($F$15),Appendix!$G$3:$L$3,0))</f>
        <v>2.5000000000000001E-3</v>
      </c>
      <c r="AN17" s="92">
        <f t="shared" ref="AN17:AN80" si="3">AL17*AM17</f>
        <v>15</v>
      </c>
      <c r="AO17" s="89">
        <f>FLOOR((DATEDIF($B17-DAY($B17)+1,J$15,"m")-1)/12,1)</f>
        <v>57</v>
      </c>
      <c r="AP17" s="90">
        <f>IF($J17&gt;'Wage Ceilings '!$C$7+SUMIF('Wage Ceilings '!$B$8:'Wage Ceilings '!$B$11,"&lt;="&amp;$J$15,'Wage Ceilings '!$D$8:'Wage Ceilings '!$D$11),'Wage Ceilings '!$C$7+SUMIF('Wage Ceilings '!$B$8:'Wage Ceilings '!$B$11,"&lt;="&amp;$J$15,'Wage Ceilings '!$D$8:'Wage Ceilings '!$D$11),$J17)</f>
        <v>6000</v>
      </c>
      <c r="AQ17" s="91" cm="1">
        <f t="array" ref="AQ17">INDEX(Appendix!$G$4:$J$8,_xlfn.IFS(AO17&lt;55,1,AO17&lt;60,2,AO17&lt;65,3,AO17&lt;70,4,TRUE,5),MATCH(YEAR($F$15),Appendix!$G$3:$L$3,0))</f>
        <v>2.5000000000000001E-3</v>
      </c>
      <c r="AR17" s="92">
        <f t="shared" ref="AR17:AR80" si="4">AP17*AQ17</f>
        <v>15</v>
      </c>
      <c r="AS17" s="89">
        <f>FLOOR((DATEDIF($B17-DAY($B17)+1,K$15,"m")-1)/12,1)</f>
        <v>57</v>
      </c>
      <c r="AT17" s="90">
        <f>IF($K17&gt;'Wage Ceilings '!$C$7+SUMIF('Wage Ceilings '!$B$8:'Wage Ceilings '!$B$11,"&lt;="&amp;$K$15,'Wage Ceilings '!$D$8:'Wage Ceilings '!$D$11),'Wage Ceilings '!$C$7+SUMIF('Wage Ceilings '!$B$8:'Wage Ceilings '!$B$11,"&lt;="&amp;$K$15,'Wage Ceilings '!$D$8:'Wage Ceilings '!$D$11),$K17)</f>
        <v>6000</v>
      </c>
      <c r="AU17" s="91" cm="1">
        <f t="array" ref="AU17">INDEX(Appendix!$G$4:$J$8,_xlfn.IFS(AS17&lt;55,1,AS17&lt;60,2,AS17&lt;65,3,AS17&lt;70,4,TRUE,5),MATCH(YEAR($F$15),Appendix!$G$3:$L$3,0))</f>
        <v>2.5000000000000001E-3</v>
      </c>
      <c r="AV17" s="92">
        <f t="shared" ref="AV17:AV80" si="5">AT17*AU17</f>
        <v>15</v>
      </c>
      <c r="AW17" s="89">
        <f>IFERROR(IF(C17="Yes", FLOOR((DATEDIF($B17-DAY($B17)+1,$D17,"m")-1)/12,1), "NA"),"NA")</f>
        <v>57</v>
      </c>
      <c r="AX17" s="92">
        <f>IF(L17&gt;=('Wage Ceilings '!$C$3-SUM(Z17,AD17,AH17,AL17,AP17,AT17,BB17,BF17,BJ17,BN17,BR17,BV17)),('Wage Ceilings '!$C$3-SUM(Z17,AD17,AH17,AL17,AP17,AT17,BB17,BF17,BJ17,BN17,BR17,BV17)),L17)</f>
        <v>10000</v>
      </c>
      <c r="AY17" s="91" cm="1">
        <f t="array" ref="AY17">INDEX(Appendix!$G$4:$J$8,_xlfn.IFS(AW17&lt;55,1,AW17&lt;60,2,AW17&lt;65,3,AW17&lt;70,4,TRUE,5),MATCH(YEAR($F$15),Appendix!$G$3:$L$3,0))</f>
        <v>2.5000000000000001E-3</v>
      </c>
      <c r="AZ17" s="92">
        <f t="shared" ref="AZ17:AZ80" si="6">AX17*AY17</f>
        <v>25</v>
      </c>
      <c r="BA17" s="89">
        <f>FLOOR((DATEDIF($B17-DAY($B17)+1,M$15,"m")-1)/12,1)</f>
        <v>57</v>
      </c>
      <c r="BB17" s="90">
        <f>IF($M17&gt;'Wage Ceilings '!$C$7+SUMIF('Wage Ceilings '!$B$8:'Wage Ceilings '!$B$11,"&lt;="&amp;$M$15,'Wage Ceilings '!$D$8:'Wage Ceilings '!$D$11),'Wage Ceilings '!$C$7+SUMIF('Wage Ceilings '!$B$8:'Wage Ceilings '!$B$11,"&lt;="&amp;$M$15,'Wage Ceilings '!$D$8:'Wage Ceilings '!$D$11),$M17)</f>
        <v>6000</v>
      </c>
      <c r="BC17" s="91" cm="1">
        <f t="array" ref="BC17">INDEX(Appendix!$G$4:$J$8,_xlfn.IFS(BA17&lt;55,1,BA17&lt;60,2,BA17&lt;65,3,BA17&lt;70,4,TRUE,5),MATCH(YEAR($F$15),Appendix!$G$3:$L$3,0))</f>
        <v>2.5000000000000001E-3</v>
      </c>
      <c r="BD17" s="92">
        <f>BB17*BC17</f>
        <v>15</v>
      </c>
      <c r="BE17" s="89">
        <f>FLOOR((DATEDIF($B17-DAY($B17)+1,N$15,"m")-1)/12,1)</f>
        <v>57</v>
      </c>
      <c r="BF17" s="90">
        <f>IF($N17&gt;'Wage Ceilings '!$C$7+SUMIF('Wage Ceilings '!$B$8:'Wage Ceilings '!$B$11,"&lt;="&amp;$N$15,'Wage Ceilings '!$D$8:'Wage Ceilings '!$D$11),'Wage Ceilings '!$C$7+SUMIF('Wage Ceilings '!$B$8:'Wage Ceilings '!$B$11,"&lt;="&amp;$N$15,'Wage Ceilings '!$D$8:'Wage Ceilings '!$D$11),$N17)</f>
        <v>6000</v>
      </c>
      <c r="BG17" s="91" cm="1">
        <f t="array" ref="BG17">INDEX(Appendix!$G$4:$J$8,_xlfn.IFS(BE17&lt;55,1,BE17&lt;60,2,BE17&lt;65,3,BE17&lt;70,4,TRUE,5),MATCH(YEAR($F$15),Appendix!$G$3:$L$3,0))</f>
        <v>2.5000000000000001E-3</v>
      </c>
      <c r="BH17" s="92">
        <f t="shared" ref="BH17:BH80" si="7">BF17*BG17</f>
        <v>15</v>
      </c>
      <c r="BI17" s="89">
        <f>FLOOR((DATEDIF($B17-DAY($B17)+1,O$15,"m")-1)/12,1)</f>
        <v>57</v>
      </c>
      <c r="BJ17" s="90">
        <f>IF($O17&gt;'Wage Ceilings '!$C$7+SUMIF('Wage Ceilings '!$B$8:'Wage Ceilings '!$B$11,"&lt;="&amp;$O$15,'Wage Ceilings '!$D$8:'Wage Ceilings '!$D$11),'Wage Ceilings '!$C$7+SUMIF('Wage Ceilings '!$B$8:'Wage Ceilings '!$B$11,"&lt;="&amp;$O$15,'Wage Ceilings '!$D$8:'Wage Ceilings '!$D$11),$O17)</f>
        <v>6300</v>
      </c>
      <c r="BK17" s="91" cm="1">
        <f t="array" ref="BK17">INDEX(Appendix!$G$4:$J$8,_xlfn.IFS(BI17&lt;55,1,BI17&lt;60,2,BI17&lt;65,3,BI17&lt;70,4,TRUE,5),MATCH(YEAR($F$15),Appendix!$G$3:$L$3,0))</f>
        <v>2.5000000000000001E-3</v>
      </c>
      <c r="BL17" s="92">
        <f t="shared" ref="BL17:BL80" si="8">BJ17*BK17</f>
        <v>15.75</v>
      </c>
      <c r="BM17" s="89">
        <f>FLOOR((DATEDIF($B17-DAY($B17)+1,P$15,"m")-1)/12,1)</f>
        <v>57</v>
      </c>
      <c r="BN17" s="90">
        <f>IF($P17&gt;'Wage Ceilings '!$C$7+SUMIF('Wage Ceilings '!$B$8:'Wage Ceilings '!$B$11,"&lt;="&amp;$P$15,'Wage Ceilings '!$D$8:'Wage Ceilings '!$D$11),'Wage Ceilings '!$C$7+SUMIF('Wage Ceilings '!$B$8:'Wage Ceilings '!$B$11,"&lt;="&amp;$P$15,'Wage Ceilings '!$D$8:'Wage Ceilings '!$D$11),$P17)</f>
        <v>6300</v>
      </c>
      <c r="BO17" s="91" cm="1">
        <f t="array" ref="BO17">INDEX(Appendix!$G$4:$J$8,_xlfn.IFS(BM17&lt;55,1,BM17&lt;60,2,BM17&lt;65,3,BM17&lt;70,4,TRUE,5),MATCH(YEAR($F$15),Appendix!$G$3:$L$3,0))</f>
        <v>2.5000000000000001E-3</v>
      </c>
      <c r="BP17" s="92">
        <f t="shared" ref="BP17:BP80" si="9">BN17*BO17</f>
        <v>15.75</v>
      </c>
      <c r="BQ17" s="89">
        <f>FLOOR((DATEDIF($B17-DAY($B17)+1,Q$15,"m")-1)/12,1)</f>
        <v>57</v>
      </c>
      <c r="BR17" s="90">
        <f>IF($Q17&gt;'Wage Ceilings '!$C$7+SUMIF('Wage Ceilings '!$B$8:'Wage Ceilings '!$B$11,"&lt;="&amp;$Q$15,'Wage Ceilings '!$D$8:'Wage Ceilings '!$D$11),'Wage Ceilings '!$C$7+SUMIF('Wage Ceilings '!$B$8:'Wage Ceilings '!$B$11,"&lt;="&amp;$Q$15,'Wage Ceilings '!$D$8:'Wage Ceilings '!$D$11),$Q17)</f>
        <v>6300</v>
      </c>
      <c r="BS17" s="91" cm="1">
        <f t="array" ref="BS17">INDEX(Appendix!$G$4:$J$8,_xlfn.IFS(BQ17&lt;55,1,BQ17&lt;60,2,BQ17&lt;65,3,BQ17&lt;70,4,TRUE,5),MATCH(YEAR($F$15),Appendix!$G$3:$L$3,0))</f>
        <v>2.5000000000000001E-3</v>
      </c>
      <c r="BT17" s="92">
        <f t="shared" ref="BT17:BT80" si="10">BR17*BS17</f>
        <v>15.75</v>
      </c>
      <c r="BU17" s="89">
        <f>FLOOR((DATEDIF($B17-DAY($B17)+1,R$15,"m")-1)/12,1)</f>
        <v>57</v>
      </c>
      <c r="BV17" s="90">
        <f>IF($R17&gt;'Wage Ceilings '!$C$7+SUMIF('Wage Ceilings '!$B$8:'Wage Ceilings '!$B$11,"&lt;="&amp;$R$15,'Wage Ceilings '!$D$8:'Wage Ceilings '!$D$11),'Wage Ceilings '!$C$7+SUMIF('Wage Ceilings '!$B$8:'Wage Ceilings '!$B$11,"&lt;="&amp;$R$15,'Wage Ceilings '!$D$8:'Wage Ceilings '!$D$11),$R17)</f>
        <v>6300</v>
      </c>
      <c r="BW17" s="91" cm="1">
        <f t="array" ref="BW17">INDEX(Appendix!$G$4:$J$8,_xlfn.IFS(BU17&lt;55,1,BU17&lt;60,2,BU17&lt;65,3,BU17&lt;70,4,TRUE,5),MATCH(YEAR($F$15),Appendix!$G$3:$L$3,0))</f>
        <v>2.5000000000000001E-3</v>
      </c>
      <c r="BX17" s="92">
        <f t="shared" ref="BX17:BX80" si="11">BV17*BW17</f>
        <v>15.75</v>
      </c>
      <c r="BY17" s="89">
        <f>IFERROR(IF(C17="Yes", FLOOR((DATEDIF($B17-DAY($B17)+1,$E17,"m")-1)/12,1), "NA"),"NA")</f>
        <v>57</v>
      </c>
      <c r="BZ17" s="92">
        <f>IF(S17&gt;=('Wage Ceilings '!$C$3-SUM(Z17,AD17,AH17,AL17,AP17,AX17,AT17,BB17,BF17,BJ17,BN17,BR17,BV17)),('Wage Ceilings '!$C$3-SUM(Z17,AD17,AH17,AL17,AP17,AX17,AT17,BB17,BF17,BJ17,BN17,BR17,BV17)),S17)</f>
        <v>10000</v>
      </c>
      <c r="CA17" s="91" cm="1">
        <f t="array" ref="CA17">INDEX(Appendix!$G$4:$J$8,_xlfn.IFS(BY17&lt;55,1,BY17&lt;60,2,BY17&lt;65,3,BY17&lt;70,4,TRUE,5),MATCH(YEAR($F$15),Appendix!$G$3:$L$3,0))</f>
        <v>2.5000000000000001E-3</v>
      </c>
      <c r="CB17" s="92">
        <f>BZ17*CA17</f>
        <v>25</v>
      </c>
      <c r="CC17" s="50"/>
    </row>
    <row r="18" spans="1:81" x14ac:dyDescent="0.2">
      <c r="A18" s="64" t="s">
        <v>75</v>
      </c>
      <c r="B18" s="63"/>
      <c r="C18" s="105"/>
      <c r="D18" s="66"/>
      <c r="E18" s="66"/>
      <c r="F18" s="67"/>
      <c r="G18" s="67"/>
      <c r="H18" s="67"/>
      <c r="I18" s="67"/>
      <c r="J18" s="67"/>
      <c r="K18" s="67"/>
      <c r="L18" s="67"/>
      <c r="M18" s="67"/>
      <c r="N18" s="67"/>
      <c r="O18" s="67"/>
      <c r="P18" s="67"/>
      <c r="Q18" s="67"/>
      <c r="R18" s="67"/>
      <c r="S18" s="67"/>
      <c r="T18" s="57">
        <f>SUM(AB18,AF18,AJ18,AN18,AR18,AV18)</f>
        <v>0</v>
      </c>
      <c r="U18" s="57">
        <f>SUM(BD18,BH18,BL18,BP18,BT18,BX18)</f>
        <v>0</v>
      </c>
      <c r="V18" s="58">
        <f>AZ18</f>
        <v>0</v>
      </c>
      <c r="W18" s="58">
        <f>CB18</f>
        <v>0</v>
      </c>
      <c r="X18" s="58">
        <f>SUM(T18:W18)</f>
        <v>0</v>
      </c>
      <c r="Y18" s="89">
        <f t="shared" ref="Y18:Y81" si="12">FLOOR((DATEDIF($B18-DAY($B18)+1,F$15,"m")-1)/12,1)</f>
        <v>122</v>
      </c>
      <c r="Z18" s="90">
        <f>IF($F18&gt;'Wage Ceilings '!$C$7+SUMIF('Wage Ceilings '!$B$8:'Wage Ceilings '!$B$11,"&lt;="&amp;$F$15,'Wage Ceilings '!$D$8:'Wage Ceilings '!$D$11),'Wage Ceilings '!$C$7+SUMIF('Wage Ceilings '!$B$8:'Wage Ceilings '!$B$11,"&lt;="&amp;$F$15,'Wage Ceilings '!$D$8:'Wage Ceilings '!$D$11),$F18)</f>
        <v>0</v>
      </c>
      <c r="AA18" s="91" cm="1">
        <f t="array" ref="AA18">INDEX(Appendix!$G$4:$J$8,_xlfn.IFS(Y18&lt;55,1,Y18&lt;60,2,Y18&lt;65,3,Y18&lt;70,4,TRUE,5),MATCH(YEAR($F$15),Appendix!$G$3:$L$3,0))</f>
        <v>0</v>
      </c>
      <c r="AB18" s="92">
        <f t="shared" si="0"/>
        <v>0</v>
      </c>
      <c r="AC18" s="89">
        <f t="shared" ref="AC18:AC81" si="13">FLOOR((DATEDIF($B18-DAY($B18)+1,G$15,"m")-1)/12,1)</f>
        <v>123</v>
      </c>
      <c r="AD18" s="90">
        <f>IF($G18&gt;'Wage Ceilings '!$C$7+SUMIF('Wage Ceilings '!$B$8:'Wage Ceilings '!$B$11,"&lt;="&amp;$G$15,'Wage Ceilings '!$D$8:'Wage Ceilings '!$D$11),'Wage Ceilings '!$C$7+SUMIF('Wage Ceilings '!$B$8:'Wage Ceilings '!$B$11,"&lt;="&amp;$G$15,'Wage Ceilings '!$D$8:'Wage Ceilings '!$D$11),$G18)</f>
        <v>0</v>
      </c>
      <c r="AE18" s="91" cm="1">
        <f t="array" ref="AE18">INDEX(Appendix!$G$4:$J$8,_xlfn.IFS(AC18&lt;55,1,AC18&lt;60,2,AC18&lt;65,3,AC18&lt;70,4,TRUE,5),MATCH(YEAR($F$15),Appendix!$G$3:$L$3,0))</f>
        <v>0</v>
      </c>
      <c r="AF18" s="92">
        <f t="shared" si="1"/>
        <v>0</v>
      </c>
      <c r="AG18" s="89">
        <f t="shared" ref="AG18:AG81" si="14">FLOOR((DATEDIF($B18-DAY($B18)+1,H$15,"m")-1)/12,1)</f>
        <v>123</v>
      </c>
      <c r="AH18" s="90">
        <f>IF($H18&gt;'Wage Ceilings '!$C$7+SUMIF('Wage Ceilings '!$B$8:'Wage Ceilings '!$B$11,"&lt;="&amp;$H$15,'Wage Ceilings '!$D$8:'Wage Ceilings '!$D$11),'Wage Ceilings '!$C$7+SUMIF('Wage Ceilings '!$B$8:'Wage Ceilings '!$B$11,"&lt;="&amp;$H$15,'Wage Ceilings '!$D$8:'Wage Ceilings '!$D$11),$H18)</f>
        <v>0</v>
      </c>
      <c r="AI18" s="91" cm="1">
        <f t="array" ref="AI18">INDEX(Appendix!$G$4:$J$8,_xlfn.IFS(AG18&lt;55,1,AG18&lt;60,2,AG18&lt;65,3,AG18&lt;70,4,TRUE,5),MATCH(YEAR($F$15),Appendix!$G$3:$L$3,0))</f>
        <v>0</v>
      </c>
      <c r="AJ18" s="92">
        <f t="shared" si="2"/>
        <v>0</v>
      </c>
      <c r="AK18" s="89">
        <f t="shared" ref="AK18:AK81" si="15">FLOOR((DATEDIF($B18-DAY($B18)+1,I$15,"m")-1)/12,1)</f>
        <v>123</v>
      </c>
      <c r="AL18" s="90">
        <f>IF($I18&gt;'Wage Ceilings '!$C$7+SUMIF('Wage Ceilings '!$B$8:'Wage Ceilings '!$B$11,"&lt;="&amp;$I$15,'Wage Ceilings '!$D$8:'Wage Ceilings '!$D$11),'Wage Ceilings '!$C$7+SUMIF('Wage Ceilings '!$B$8:'Wage Ceilings '!$B$11,"&lt;="&amp;$I$15,'Wage Ceilings '!$D$8:'Wage Ceilings '!$D$11),$I18)</f>
        <v>0</v>
      </c>
      <c r="AM18" s="91" cm="1">
        <f t="array" ref="AM18">INDEX(Appendix!$G$4:$J$8,_xlfn.IFS(AK18&lt;55,1,AK18&lt;60,2,AK18&lt;65,3,AK18&lt;70,4,TRUE,5),MATCH(YEAR($F$15),Appendix!$G$3:$L$3,0))</f>
        <v>0</v>
      </c>
      <c r="AN18" s="92">
        <f t="shared" si="3"/>
        <v>0</v>
      </c>
      <c r="AO18" s="89">
        <f t="shared" ref="AO18:AO81" si="16">FLOOR((DATEDIF($B18-DAY($B18)+1,J$15,"m")-1)/12,1)</f>
        <v>123</v>
      </c>
      <c r="AP18" s="90">
        <f>IF($J18&gt;'Wage Ceilings '!$C$7+SUMIF('Wage Ceilings '!$B$8:'Wage Ceilings '!$B$11,"&lt;="&amp;$J$15,'Wage Ceilings '!$D$8:'Wage Ceilings '!$D$11),'Wage Ceilings '!$C$7+SUMIF('Wage Ceilings '!$B$8:'Wage Ceilings '!$B$11,"&lt;="&amp;$J$15,'Wage Ceilings '!$D$8:'Wage Ceilings '!$D$11),$J18)</f>
        <v>0</v>
      </c>
      <c r="AQ18" s="91" cm="1">
        <f t="array" ref="AQ18">INDEX(Appendix!$G$4:$J$8,_xlfn.IFS(AO18&lt;55,1,AO18&lt;60,2,AO18&lt;65,3,AO18&lt;70,4,TRUE,5),MATCH(YEAR($F$15),Appendix!$G$3:$L$3,0))</f>
        <v>0</v>
      </c>
      <c r="AR18" s="92">
        <f t="shared" si="4"/>
        <v>0</v>
      </c>
      <c r="AS18" s="89">
        <f>FLOOR((DATEDIF($B18-DAY($B18)+1,K$15,"m")-1)/12,1)</f>
        <v>123</v>
      </c>
      <c r="AT18" s="90">
        <f>IF($K18&gt;'Wage Ceilings '!$C$7+SUMIF('Wage Ceilings '!$B$8:'Wage Ceilings '!$B$11,"&lt;="&amp;$K$15,'Wage Ceilings '!$D$8:'Wage Ceilings '!$D$11),'Wage Ceilings '!$C$7+SUMIF('Wage Ceilings '!$B$8:'Wage Ceilings '!$B$11,"&lt;="&amp;$K$15,'Wage Ceilings '!$D$8:'Wage Ceilings '!$D$11),$K18)</f>
        <v>0</v>
      </c>
      <c r="AU18" s="91" cm="1">
        <f t="array" ref="AU18">INDEX(Appendix!$G$4:$J$8,_xlfn.IFS(AS18&lt;55,1,AS18&lt;60,2,AS18&lt;65,3,AS18&lt;70,4,TRUE,5),MATCH(YEAR($F$15),Appendix!$G$3:$L$3,0))</f>
        <v>0</v>
      </c>
      <c r="AV18" s="92">
        <f t="shared" si="5"/>
        <v>0</v>
      </c>
      <c r="AW18" s="89" t="str">
        <f t="shared" ref="AW18:AW81" si="17">IFERROR(IF(C18="Yes", FLOOR((DATEDIF($B18-DAY($B18)+1,$D18,"m")-1)/12,1), "NA"),"NA")</f>
        <v>NA</v>
      </c>
      <c r="AX18" s="92">
        <f>IF(L18&gt;=('Wage Ceilings '!$C$3-SUM(Z18,AD18,AH18,AL18,AP18,AT18,BB18,BF18,BJ18,BN18,BR18,BV18)),('Wage Ceilings '!$C$3-SUM(Z18,AD18,AH18,AL18,AP18,AT18,BB18,BF18,BJ18,BN18,BR18,BV18)),L18)</f>
        <v>0</v>
      </c>
      <c r="AY18" s="91" cm="1">
        <f t="array" ref="AY18">INDEX(Appendix!$G$4:$J$8,_xlfn.IFS(AW18&lt;55,1,AW18&lt;60,2,AW18&lt;65,3,AW18&lt;70,4,TRUE,5),MATCH(YEAR($F$15),Appendix!$G$3:$L$3,0))</f>
        <v>0</v>
      </c>
      <c r="AZ18" s="92">
        <f t="shared" si="6"/>
        <v>0</v>
      </c>
      <c r="BA18" s="89">
        <f t="shared" ref="BA18:BA81" si="18">FLOOR((DATEDIF($B18-DAY($B18)+1,M$15,"m")-1)/12,1)</f>
        <v>123</v>
      </c>
      <c r="BB18" s="90">
        <f>IF($M18&gt;'Wage Ceilings '!$C$7+SUMIF('Wage Ceilings '!$B$8:'Wage Ceilings '!$B$11,"&lt;="&amp;$M$15,'Wage Ceilings '!$D$8:'Wage Ceilings '!$D$11),'Wage Ceilings '!$C$7+SUMIF('Wage Ceilings '!$B$8:'Wage Ceilings '!$B$11,"&lt;="&amp;$M$15,'Wage Ceilings '!$D$8:'Wage Ceilings '!$D$11),$M18)</f>
        <v>0</v>
      </c>
      <c r="BC18" s="91" cm="1">
        <f t="array" ref="BC18">INDEX(Appendix!$G$4:$J$8,_xlfn.IFS(BA18&lt;55,1,BA18&lt;60,2,BA18&lt;65,3,BA18&lt;70,4,TRUE,5),MATCH(YEAR($F$15),Appendix!$G$3:$L$3,0))</f>
        <v>0</v>
      </c>
      <c r="BD18" s="92">
        <f t="shared" ref="BD18:BD81" si="19">BB18*BC18</f>
        <v>0</v>
      </c>
      <c r="BE18" s="89">
        <f t="shared" ref="BE18:BE81" si="20">FLOOR((DATEDIF($B18-DAY($B18)+1,N$15,"m")-1)/12,1)</f>
        <v>123</v>
      </c>
      <c r="BF18" s="90">
        <f>IF($N18&gt;'Wage Ceilings '!$C$7+SUMIF('Wage Ceilings '!$B$8:'Wage Ceilings '!$B$11,"&lt;="&amp;$N$15,'Wage Ceilings '!$D$8:'Wage Ceilings '!$D$11),'Wage Ceilings '!$C$7+SUMIF('Wage Ceilings '!$B$8:'Wage Ceilings '!$B$11,"&lt;="&amp;$N$15,'Wage Ceilings '!$D$8:'Wage Ceilings '!$D$11),$N18)</f>
        <v>0</v>
      </c>
      <c r="BG18" s="91" cm="1">
        <f t="array" ref="BG18">INDEX(Appendix!$G$4:$J$8,_xlfn.IFS(BE18&lt;55,1,BE18&lt;60,2,BE18&lt;65,3,BE18&lt;70,4,TRUE,5),MATCH(YEAR($F$15),Appendix!$G$3:$L$3,0))</f>
        <v>0</v>
      </c>
      <c r="BH18" s="92">
        <f t="shared" si="7"/>
        <v>0</v>
      </c>
      <c r="BI18" s="89">
        <f t="shared" ref="BI18:BI81" si="21">FLOOR((DATEDIF($B18-DAY($B18)+1,O$15,"m")-1)/12,1)</f>
        <v>123</v>
      </c>
      <c r="BJ18" s="90">
        <f>IF($O18&gt;'Wage Ceilings '!$C$7+SUMIF('Wage Ceilings '!$B$8:'Wage Ceilings '!$B$11,"&lt;="&amp;$O$15,'Wage Ceilings '!$D$8:'Wage Ceilings '!$D$11),'Wage Ceilings '!$C$7+SUMIF('Wage Ceilings '!$B$8:'Wage Ceilings '!$B$11,"&lt;="&amp;$O$15,'Wage Ceilings '!$D$8:'Wage Ceilings '!$D$11),$O18)</f>
        <v>0</v>
      </c>
      <c r="BK18" s="91" cm="1">
        <f t="array" ref="BK18">INDEX(Appendix!$G$4:$J$8,_xlfn.IFS(BI18&lt;55,1,BI18&lt;60,2,BI18&lt;65,3,BI18&lt;70,4,TRUE,5),MATCH(YEAR($F$15),Appendix!$G$3:$L$3,0))</f>
        <v>0</v>
      </c>
      <c r="BL18" s="92">
        <f t="shared" si="8"/>
        <v>0</v>
      </c>
      <c r="BM18" s="89">
        <f t="shared" ref="BM18:BM81" si="22">FLOOR((DATEDIF($B18-DAY($B18)+1,P$15,"m")-1)/12,1)</f>
        <v>123</v>
      </c>
      <c r="BN18" s="90">
        <f>IF($P18&gt;'Wage Ceilings '!$C$7+SUMIF('Wage Ceilings '!$B$8:'Wage Ceilings '!$B$11,"&lt;="&amp;$P$15,'Wage Ceilings '!$D$8:'Wage Ceilings '!$D$11),'Wage Ceilings '!$C$7+SUMIF('Wage Ceilings '!$B$8:'Wage Ceilings '!$B$11,"&lt;="&amp;$P$15,'Wage Ceilings '!$D$8:'Wage Ceilings '!$D$11),$P18)</f>
        <v>0</v>
      </c>
      <c r="BO18" s="91" cm="1">
        <f t="array" ref="BO18">INDEX(Appendix!$G$4:$J$8,_xlfn.IFS(BM18&lt;55,1,BM18&lt;60,2,BM18&lt;65,3,BM18&lt;70,4,TRUE,5),MATCH(YEAR($F$15),Appendix!$G$3:$L$3,0))</f>
        <v>0</v>
      </c>
      <c r="BP18" s="92">
        <f t="shared" si="9"/>
        <v>0</v>
      </c>
      <c r="BQ18" s="89">
        <f t="shared" ref="BQ18:BQ81" si="23">FLOOR((DATEDIF($B18-DAY($B18)+1,Q$15,"m")-1)/12,1)</f>
        <v>123</v>
      </c>
      <c r="BR18" s="90">
        <f>IF($Q18&gt;'Wage Ceilings '!$C$7+SUMIF('Wage Ceilings '!$B$8:'Wage Ceilings '!$B$11,"&lt;="&amp;$Q$15,'Wage Ceilings '!$D$8:'Wage Ceilings '!$D$11),'Wage Ceilings '!$C$7+SUMIF('Wage Ceilings '!$B$8:'Wage Ceilings '!$B$11,"&lt;="&amp;$Q$15,'Wage Ceilings '!$D$8:'Wage Ceilings '!$D$11),$Q18)</f>
        <v>0</v>
      </c>
      <c r="BS18" s="91" cm="1">
        <f t="array" ref="BS18">INDEX(Appendix!$G$4:$J$8,_xlfn.IFS(BQ18&lt;55,1,BQ18&lt;60,2,BQ18&lt;65,3,BQ18&lt;70,4,TRUE,5),MATCH(YEAR($F$15),Appendix!$G$3:$L$3,0))</f>
        <v>0</v>
      </c>
      <c r="BT18" s="92">
        <f t="shared" si="10"/>
        <v>0</v>
      </c>
      <c r="BU18" s="89">
        <f t="shared" ref="BU18:BU81" si="24">FLOOR((DATEDIF($B18-DAY($B18)+1,R$15,"m")-1)/12,1)</f>
        <v>123</v>
      </c>
      <c r="BV18" s="90">
        <f>IF($R18&gt;'Wage Ceilings '!$C$7+SUMIF('Wage Ceilings '!$B$8:'Wage Ceilings '!$B$11,"&lt;="&amp;$R$15,'Wage Ceilings '!$D$8:'Wage Ceilings '!$D$11),'Wage Ceilings '!$C$7+SUMIF('Wage Ceilings '!$B$8:'Wage Ceilings '!$B$11,"&lt;="&amp;$R$15,'Wage Ceilings '!$D$8:'Wage Ceilings '!$D$11),$R18)</f>
        <v>0</v>
      </c>
      <c r="BW18" s="91" cm="1">
        <f t="array" ref="BW18">INDEX(Appendix!$G$4:$J$8,_xlfn.IFS(BU18&lt;55,1,BU18&lt;60,2,BU18&lt;65,3,BU18&lt;70,4,TRUE,5),MATCH(YEAR($F$15),Appendix!$G$3:$L$3,0))</f>
        <v>0</v>
      </c>
      <c r="BX18" s="92">
        <f t="shared" si="11"/>
        <v>0</v>
      </c>
      <c r="BY18" s="89" t="str">
        <f t="shared" ref="BY18:BY81" si="25">IFERROR(IF(C18="Yes", FLOOR((DATEDIF($B18-DAY($B18)+1,$E18,"m")-1)/12,1), "NA"),"NA")</f>
        <v>NA</v>
      </c>
      <c r="BZ18" s="92">
        <f>IF(S18&gt;=('Wage Ceilings '!$C$3-SUM(Z18,AD18,AH18,AL18,AP18,AX18,AT18,BB18,BF18,BJ18,BN18,BR18,BV18)),('Wage Ceilings '!$C$3-SUM(Z18,AD18,AH18,AL18,AP18,AX18,AT18,BB18,BF18,BJ18,BN18,BR18,BV18)),S18)</f>
        <v>0</v>
      </c>
      <c r="CA18" s="91" cm="1">
        <f t="array" ref="CA18">INDEX(Appendix!$G$4:$J$8,_xlfn.IFS(BY18&lt;55,1,BY18&lt;60,2,BY18&lt;65,3,BY18&lt;70,4,TRUE,5),MATCH(YEAR($F$15),Appendix!$G$3:$L$3,0))</f>
        <v>0</v>
      </c>
      <c r="CB18" s="92">
        <f>BZ18*CA18</f>
        <v>0</v>
      </c>
      <c r="CC18" s="47"/>
    </row>
    <row r="19" spans="1:81" x14ac:dyDescent="0.2">
      <c r="A19" s="64" t="s">
        <v>19</v>
      </c>
      <c r="B19" s="63"/>
      <c r="C19" s="65"/>
      <c r="D19" s="66"/>
      <c r="E19" s="66"/>
      <c r="F19" s="67"/>
      <c r="G19" s="67"/>
      <c r="H19" s="67"/>
      <c r="I19" s="67"/>
      <c r="J19" s="67"/>
      <c r="K19" s="67"/>
      <c r="L19" s="67"/>
      <c r="M19" s="67"/>
      <c r="N19" s="67"/>
      <c r="O19" s="67"/>
      <c r="P19" s="67"/>
      <c r="Q19" s="67"/>
      <c r="R19" s="67"/>
      <c r="S19" s="67"/>
      <c r="T19" s="57">
        <f t="shared" ref="T19:T82" si="26">SUM(AB19,AF19,AJ19,AN19,AR19,AV19)</f>
        <v>0</v>
      </c>
      <c r="U19" s="57">
        <f t="shared" ref="U19:U82" si="27">SUM(BD19,BH19,BL19,BP19,BT19,BX19)</f>
        <v>0</v>
      </c>
      <c r="V19" s="58">
        <f t="shared" ref="V19:V82" si="28">AZ19</f>
        <v>0</v>
      </c>
      <c r="W19" s="58">
        <f t="shared" ref="W19:W82" si="29">CB19</f>
        <v>0</v>
      </c>
      <c r="X19" s="58">
        <f t="shared" ref="X19:X82" si="30">SUM(T19:W19)</f>
        <v>0</v>
      </c>
      <c r="Y19" s="89">
        <f t="shared" si="12"/>
        <v>122</v>
      </c>
      <c r="Z19" s="90">
        <f>IF($F19&gt;'Wage Ceilings '!$C$7+SUMIF('Wage Ceilings '!$B$8:'Wage Ceilings '!$B$11,"&lt;="&amp;$F$15,'Wage Ceilings '!$D$8:'Wage Ceilings '!$D$11),'Wage Ceilings '!$C$7+SUMIF('Wage Ceilings '!$B$8:'Wage Ceilings '!$B$11,"&lt;="&amp;$F$15,'Wage Ceilings '!$D$8:'Wage Ceilings '!$D$11),$F19)</f>
        <v>0</v>
      </c>
      <c r="AA19" s="91" cm="1">
        <f t="array" ref="AA19">INDEX(Appendix!$G$4:$J$8,_xlfn.IFS(Y19&lt;55,1,Y19&lt;60,2,Y19&lt;65,3,Y19&lt;70,4,TRUE,5),MATCH(YEAR($F$15),Appendix!$G$3:$L$3,0))</f>
        <v>0</v>
      </c>
      <c r="AB19" s="92">
        <f t="shared" si="0"/>
        <v>0</v>
      </c>
      <c r="AC19" s="89">
        <f t="shared" si="13"/>
        <v>123</v>
      </c>
      <c r="AD19" s="90">
        <f>IF($G19&gt;'Wage Ceilings '!$C$7+SUMIF('Wage Ceilings '!$B$8:'Wage Ceilings '!$B$11,"&lt;="&amp;$G$15,'Wage Ceilings '!$D$8:'Wage Ceilings '!$D$11),'Wage Ceilings '!$C$7+SUMIF('Wage Ceilings '!$B$8:'Wage Ceilings '!$B$11,"&lt;="&amp;$G$15,'Wage Ceilings '!$D$8:'Wage Ceilings '!$D$11),$G19)</f>
        <v>0</v>
      </c>
      <c r="AE19" s="91" cm="1">
        <f t="array" ref="AE19">INDEX(Appendix!$G$4:$J$8,_xlfn.IFS(AC19&lt;55,1,AC19&lt;60,2,AC19&lt;65,3,AC19&lt;70,4,TRUE,5),MATCH(YEAR($F$15),Appendix!$G$3:$L$3,0))</f>
        <v>0</v>
      </c>
      <c r="AF19" s="92">
        <f t="shared" si="1"/>
        <v>0</v>
      </c>
      <c r="AG19" s="89">
        <f t="shared" si="14"/>
        <v>123</v>
      </c>
      <c r="AH19" s="90">
        <f>IF($H19&gt;'Wage Ceilings '!$C$7+SUMIF('Wage Ceilings '!$B$8:'Wage Ceilings '!$B$11,"&lt;="&amp;$H$15,'Wage Ceilings '!$D$8:'Wage Ceilings '!$D$11),'Wage Ceilings '!$C$7+SUMIF('Wage Ceilings '!$B$8:'Wage Ceilings '!$B$11,"&lt;="&amp;$H$15,'Wage Ceilings '!$D$8:'Wage Ceilings '!$D$11),$H19)</f>
        <v>0</v>
      </c>
      <c r="AI19" s="91" cm="1">
        <f t="array" ref="AI19">INDEX(Appendix!$G$4:$J$8,_xlfn.IFS(AG19&lt;55,1,AG19&lt;60,2,AG19&lt;65,3,AG19&lt;70,4,TRUE,5),MATCH(YEAR($F$15),Appendix!$G$3:$L$3,0))</f>
        <v>0</v>
      </c>
      <c r="AJ19" s="92">
        <f t="shared" si="2"/>
        <v>0</v>
      </c>
      <c r="AK19" s="89">
        <f t="shared" si="15"/>
        <v>123</v>
      </c>
      <c r="AL19" s="90">
        <f>IF($I19&gt;'Wage Ceilings '!$C$7+SUMIF('Wage Ceilings '!$B$8:'Wage Ceilings '!$B$11,"&lt;="&amp;$I$15,'Wage Ceilings '!$D$8:'Wage Ceilings '!$D$11),'Wage Ceilings '!$C$7+SUMIF('Wage Ceilings '!$B$8:'Wage Ceilings '!$B$11,"&lt;="&amp;$I$15,'Wage Ceilings '!$D$8:'Wage Ceilings '!$D$11),$I19)</f>
        <v>0</v>
      </c>
      <c r="AM19" s="91" cm="1">
        <f t="array" ref="AM19">INDEX(Appendix!$G$4:$J$8,_xlfn.IFS(AK19&lt;55,1,AK19&lt;60,2,AK19&lt;65,3,AK19&lt;70,4,TRUE,5),MATCH(YEAR($F$15),Appendix!$G$3:$L$3,0))</f>
        <v>0</v>
      </c>
      <c r="AN19" s="92">
        <f t="shared" si="3"/>
        <v>0</v>
      </c>
      <c r="AO19" s="89">
        <f t="shared" si="16"/>
        <v>123</v>
      </c>
      <c r="AP19" s="90">
        <f>IF($J19&gt;'Wage Ceilings '!$C$7+SUMIF('Wage Ceilings '!$B$8:'Wage Ceilings '!$B$11,"&lt;="&amp;$J$15,'Wage Ceilings '!$D$8:'Wage Ceilings '!$D$11),'Wage Ceilings '!$C$7+SUMIF('Wage Ceilings '!$B$8:'Wage Ceilings '!$B$11,"&lt;="&amp;$J$15,'Wage Ceilings '!$D$8:'Wage Ceilings '!$D$11),$J19)</f>
        <v>0</v>
      </c>
      <c r="AQ19" s="91" cm="1">
        <f t="array" ref="AQ19">INDEX(Appendix!$G$4:$J$8,_xlfn.IFS(AO19&lt;55,1,AO19&lt;60,2,AO19&lt;65,3,AO19&lt;70,4,TRUE,5),MATCH(YEAR($F$15),Appendix!$G$3:$L$3,0))</f>
        <v>0</v>
      </c>
      <c r="AR19" s="92">
        <f t="shared" si="4"/>
        <v>0</v>
      </c>
      <c r="AS19" s="89">
        <f t="shared" ref="AS19:AS82" si="31">FLOOR((DATEDIF($B19-DAY($B19)+1,K$15,"m")-1)/12,1)</f>
        <v>123</v>
      </c>
      <c r="AT19" s="90">
        <f>IF($K19&gt;'Wage Ceilings '!$C$7+SUMIF('Wage Ceilings '!$B$8:'Wage Ceilings '!$B$11,"&lt;="&amp;$K$15,'Wage Ceilings '!$D$8:'Wage Ceilings '!$D$11),'Wage Ceilings '!$C$7+SUMIF('Wage Ceilings '!$B$8:'Wage Ceilings '!$B$11,"&lt;="&amp;$K$15,'Wage Ceilings '!$D$8:'Wage Ceilings '!$D$11),$K19)</f>
        <v>0</v>
      </c>
      <c r="AU19" s="91" cm="1">
        <f t="array" ref="AU19">INDEX(Appendix!$G$4:$J$8,_xlfn.IFS(AS19&lt;55,1,AS19&lt;60,2,AS19&lt;65,3,AS19&lt;70,4,TRUE,5),MATCH(YEAR($F$15),Appendix!$G$3:$L$3,0))</f>
        <v>0</v>
      </c>
      <c r="AV19" s="92">
        <f t="shared" si="5"/>
        <v>0</v>
      </c>
      <c r="AW19" s="89" t="str">
        <f t="shared" si="17"/>
        <v>NA</v>
      </c>
      <c r="AX19" s="92">
        <f>IF(L19&gt;=('Wage Ceilings '!$C$3-SUM(Z19,AD19,AH19,AL19,AP19,AT19,BB19,BF19,BJ19,BN19,BR19,BV19)),('Wage Ceilings '!$C$3-SUM(Z19,AD19,AH19,AL19,AP19,AT19,BB19,BF19,BJ19,BN19,BR19,BV19)),L19)</f>
        <v>0</v>
      </c>
      <c r="AY19" s="91" cm="1">
        <f t="array" ref="AY19">INDEX(Appendix!$G$4:$J$8,_xlfn.IFS(AW19&lt;55,1,AW19&lt;60,2,AW19&lt;65,3,AW19&lt;70,4,TRUE,5),MATCH(YEAR($F$15),Appendix!$G$3:$L$3,0))</f>
        <v>0</v>
      </c>
      <c r="AZ19" s="92">
        <f t="shared" si="6"/>
        <v>0</v>
      </c>
      <c r="BA19" s="89">
        <f t="shared" si="18"/>
        <v>123</v>
      </c>
      <c r="BB19" s="90">
        <f>IF($M19&gt;'Wage Ceilings '!$C$7+SUMIF('Wage Ceilings '!$B$8:'Wage Ceilings '!$B$11,"&lt;="&amp;$M$15,'Wage Ceilings '!$D$8:'Wage Ceilings '!$D$11),'Wage Ceilings '!$C$7+SUMIF('Wage Ceilings '!$B$8:'Wage Ceilings '!$B$11,"&lt;="&amp;$M$15,'Wage Ceilings '!$D$8:'Wage Ceilings '!$D$11),$M19)</f>
        <v>0</v>
      </c>
      <c r="BC19" s="91" cm="1">
        <f t="array" ref="BC19">INDEX(Appendix!$G$4:$J$8,_xlfn.IFS(BA19&lt;55,1,BA19&lt;60,2,BA19&lt;65,3,BA19&lt;70,4,TRUE,5),MATCH(YEAR($F$15),Appendix!$G$3:$L$3,0))</f>
        <v>0</v>
      </c>
      <c r="BD19" s="92">
        <f t="shared" si="19"/>
        <v>0</v>
      </c>
      <c r="BE19" s="89">
        <f t="shared" si="20"/>
        <v>123</v>
      </c>
      <c r="BF19" s="90">
        <f>IF($N19&gt;'Wage Ceilings '!$C$7+SUMIF('Wage Ceilings '!$B$8:'Wage Ceilings '!$B$11,"&lt;="&amp;$N$15,'Wage Ceilings '!$D$8:'Wage Ceilings '!$D$11),'Wage Ceilings '!$C$7+SUMIF('Wage Ceilings '!$B$8:'Wage Ceilings '!$B$11,"&lt;="&amp;$N$15,'Wage Ceilings '!$D$8:'Wage Ceilings '!$D$11),$N19)</f>
        <v>0</v>
      </c>
      <c r="BG19" s="91" cm="1">
        <f t="array" ref="BG19">INDEX(Appendix!$G$4:$J$8,_xlfn.IFS(BE19&lt;55,1,BE19&lt;60,2,BE19&lt;65,3,BE19&lt;70,4,TRUE,5),MATCH(YEAR($F$15),Appendix!$G$3:$L$3,0))</f>
        <v>0</v>
      </c>
      <c r="BH19" s="92">
        <f t="shared" si="7"/>
        <v>0</v>
      </c>
      <c r="BI19" s="89">
        <f t="shared" si="21"/>
        <v>123</v>
      </c>
      <c r="BJ19" s="90">
        <f>IF($O19&gt;'Wage Ceilings '!$C$7+SUMIF('Wage Ceilings '!$B$8:'Wage Ceilings '!$B$11,"&lt;="&amp;$O$15,'Wage Ceilings '!$D$8:'Wage Ceilings '!$D$11),'Wage Ceilings '!$C$7+SUMIF('Wage Ceilings '!$B$8:'Wage Ceilings '!$B$11,"&lt;="&amp;$O$15,'Wage Ceilings '!$D$8:'Wage Ceilings '!$D$11),$O19)</f>
        <v>0</v>
      </c>
      <c r="BK19" s="91" cm="1">
        <f t="array" ref="BK19">INDEX(Appendix!$G$4:$J$8,_xlfn.IFS(BI19&lt;55,1,BI19&lt;60,2,BI19&lt;65,3,BI19&lt;70,4,TRUE,5),MATCH(YEAR($F$15),Appendix!$G$3:$L$3,0))</f>
        <v>0</v>
      </c>
      <c r="BL19" s="92">
        <f t="shared" si="8"/>
        <v>0</v>
      </c>
      <c r="BM19" s="89">
        <f t="shared" si="22"/>
        <v>123</v>
      </c>
      <c r="BN19" s="90">
        <f>IF($P19&gt;'Wage Ceilings '!$C$7+SUMIF('Wage Ceilings '!$B$8:'Wage Ceilings '!$B$11,"&lt;="&amp;$P$15,'Wage Ceilings '!$D$8:'Wage Ceilings '!$D$11),'Wage Ceilings '!$C$7+SUMIF('Wage Ceilings '!$B$8:'Wage Ceilings '!$B$11,"&lt;="&amp;$P$15,'Wage Ceilings '!$D$8:'Wage Ceilings '!$D$11),$P19)</f>
        <v>0</v>
      </c>
      <c r="BO19" s="91" cm="1">
        <f t="array" ref="BO19">INDEX(Appendix!$G$4:$J$8,_xlfn.IFS(BM19&lt;55,1,BM19&lt;60,2,BM19&lt;65,3,BM19&lt;70,4,TRUE,5),MATCH(YEAR($F$15),Appendix!$G$3:$L$3,0))</f>
        <v>0</v>
      </c>
      <c r="BP19" s="92">
        <f t="shared" si="9"/>
        <v>0</v>
      </c>
      <c r="BQ19" s="89">
        <f t="shared" si="23"/>
        <v>123</v>
      </c>
      <c r="BR19" s="90">
        <f>IF($Q19&gt;'Wage Ceilings '!$C$7+SUMIF('Wage Ceilings '!$B$8:'Wage Ceilings '!$B$11,"&lt;="&amp;$Q$15,'Wage Ceilings '!$D$8:'Wage Ceilings '!$D$11),'Wage Ceilings '!$C$7+SUMIF('Wage Ceilings '!$B$8:'Wage Ceilings '!$B$11,"&lt;="&amp;$Q$15,'Wage Ceilings '!$D$8:'Wage Ceilings '!$D$11),$Q19)</f>
        <v>0</v>
      </c>
      <c r="BS19" s="91" cm="1">
        <f t="array" ref="BS19">INDEX(Appendix!$G$4:$J$8,_xlfn.IFS(BQ19&lt;55,1,BQ19&lt;60,2,BQ19&lt;65,3,BQ19&lt;70,4,TRUE,5),MATCH(YEAR($F$15),Appendix!$G$3:$L$3,0))</f>
        <v>0</v>
      </c>
      <c r="BT19" s="92">
        <f t="shared" si="10"/>
        <v>0</v>
      </c>
      <c r="BU19" s="89">
        <f t="shared" si="24"/>
        <v>123</v>
      </c>
      <c r="BV19" s="90">
        <f>IF($R19&gt;'Wage Ceilings '!$C$7+SUMIF('Wage Ceilings '!$B$8:'Wage Ceilings '!$B$11,"&lt;="&amp;$R$15,'Wage Ceilings '!$D$8:'Wage Ceilings '!$D$11),'Wage Ceilings '!$C$7+SUMIF('Wage Ceilings '!$B$8:'Wage Ceilings '!$B$11,"&lt;="&amp;$R$15,'Wage Ceilings '!$D$8:'Wage Ceilings '!$D$11),$R19)</f>
        <v>0</v>
      </c>
      <c r="BW19" s="91" cm="1">
        <f t="array" ref="BW19">INDEX(Appendix!$G$4:$J$8,_xlfn.IFS(BU19&lt;55,1,BU19&lt;60,2,BU19&lt;65,3,BU19&lt;70,4,TRUE,5),MATCH(YEAR($F$15),Appendix!$G$3:$L$3,0))</f>
        <v>0</v>
      </c>
      <c r="BX19" s="92">
        <f t="shared" si="11"/>
        <v>0</v>
      </c>
      <c r="BY19" s="89" t="str">
        <f t="shared" si="25"/>
        <v>NA</v>
      </c>
      <c r="BZ19" s="92">
        <f>IF(S19&gt;=('Wage Ceilings '!$C$3-SUM(Z19,AD19,AH19,AL19,AP19,AX19,AT19,BB19,BF19,BJ19,BN19,BR19,BV19)),('Wage Ceilings '!$C$3-SUM(Z19,AD19,AH19,AL19,AP19,AX19,AT19,BB19,BF19,BJ19,BN19,BR19,BV19)),S19)</f>
        <v>0</v>
      </c>
      <c r="CA19" s="91" cm="1">
        <f t="array" ref="CA19">INDEX(Appendix!$G$4:$J$8,_xlfn.IFS(BY19&lt;55,1,BY19&lt;60,2,BY19&lt;65,3,BY19&lt;70,4,TRUE,5),MATCH(YEAR($F$15),Appendix!$G$3:$L$3,0))</f>
        <v>0</v>
      </c>
      <c r="CB19" s="92">
        <f t="shared" ref="CB19:CB82" si="32">BZ19*CA19</f>
        <v>0</v>
      </c>
      <c r="CC19" s="47"/>
    </row>
    <row r="20" spans="1:81" x14ac:dyDescent="0.2">
      <c r="A20" s="64" t="s">
        <v>20</v>
      </c>
      <c r="B20" s="65"/>
      <c r="C20" s="65"/>
      <c r="D20" s="66"/>
      <c r="E20" s="66"/>
      <c r="F20" s="67"/>
      <c r="G20" s="67"/>
      <c r="H20" s="67"/>
      <c r="I20" s="67"/>
      <c r="J20" s="67"/>
      <c r="K20" s="67"/>
      <c r="L20" s="67"/>
      <c r="M20" s="67"/>
      <c r="N20" s="67"/>
      <c r="O20" s="67"/>
      <c r="P20" s="67"/>
      <c r="Q20" s="67"/>
      <c r="R20" s="67"/>
      <c r="S20" s="67"/>
      <c r="T20" s="57">
        <f t="shared" si="26"/>
        <v>0</v>
      </c>
      <c r="U20" s="57">
        <f t="shared" si="27"/>
        <v>0</v>
      </c>
      <c r="V20" s="58">
        <f t="shared" si="28"/>
        <v>0</v>
      </c>
      <c r="W20" s="58">
        <f t="shared" si="29"/>
        <v>0</v>
      </c>
      <c r="X20" s="58">
        <f t="shared" si="30"/>
        <v>0</v>
      </c>
      <c r="Y20" s="89">
        <f t="shared" si="12"/>
        <v>122</v>
      </c>
      <c r="Z20" s="90">
        <f>IF($F20&gt;'Wage Ceilings '!$C$7+SUMIF('Wage Ceilings '!$B$8:'Wage Ceilings '!$B$11,"&lt;="&amp;$F$15,'Wage Ceilings '!$D$8:'Wage Ceilings '!$D$11),'Wage Ceilings '!$C$7+SUMIF('Wage Ceilings '!$B$8:'Wage Ceilings '!$B$11,"&lt;="&amp;$F$15,'Wage Ceilings '!$D$8:'Wage Ceilings '!$D$11),$F20)</f>
        <v>0</v>
      </c>
      <c r="AA20" s="91" cm="1">
        <f t="array" ref="AA20">INDEX(Appendix!$G$4:$J$8,_xlfn.IFS(Y20&lt;55,1,Y20&lt;60,2,Y20&lt;65,3,Y20&lt;70,4,TRUE,5),MATCH(YEAR($F$15),Appendix!$G$3:$L$3,0))</f>
        <v>0</v>
      </c>
      <c r="AB20" s="92">
        <f t="shared" si="0"/>
        <v>0</v>
      </c>
      <c r="AC20" s="89">
        <f t="shared" si="13"/>
        <v>123</v>
      </c>
      <c r="AD20" s="90">
        <f>IF($G20&gt;'Wage Ceilings '!$C$7+SUMIF('Wage Ceilings '!$B$8:'Wage Ceilings '!$B$11,"&lt;="&amp;$G$15,'Wage Ceilings '!$D$8:'Wage Ceilings '!$D$11),'Wage Ceilings '!$C$7+SUMIF('Wage Ceilings '!$B$8:'Wage Ceilings '!$B$11,"&lt;="&amp;$G$15,'Wage Ceilings '!$D$8:'Wage Ceilings '!$D$11),$G20)</f>
        <v>0</v>
      </c>
      <c r="AE20" s="91" cm="1">
        <f t="array" ref="AE20">INDEX(Appendix!$G$4:$J$8,_xlfn.IFS(AC20&lt;55,1,AC20&lt;60,2,AC20&lt;65,3,AC20&lt;70,4,TRUE,5),MATCH(YEAR($F$15),Appendix!$G$3:$L$3,0))</f>
        <v>0</v>
      </c>
      <c r="AF20" s="92">
        <f t="shared" si="1"/>
        <v>0</v>
      </c>
      <c r="AG20" s="89">
        <f t="shared" si="14"/>
        <v>123</v>
      </c>
      <c r="AH20" s="90">
        <f>IF($H20&gt;'Wage Ceilings '!$C$7+SUMIF('Wage Ceilings '!$B$8:'Wage Ceilings '!$B$11,"&lt;="&amp;$H$15,'Wage Ceilings '!$D$8:'Wage Ceilings '!$D$11),'Wage Ceilings '!$C$7+SUMIF('Wage Ceilings '!$B$8:'Wage Ceilings '!$B$11,"&lt;="&amp;$H$15,'Wage Ceilings '!$D$8:'Wage Ceilings '!$D$11),$H20)</f>
        <v>0</v>
      </c>
      <c r="AI20" s="91" cm="1">
        <f t="array" ref="AI20">INDEX(Appendix!$G$4:$J$8,_xlfn.IFS(AG20&lt;55,1,AG20&lt;60,2,AG20&lt;65,3,AG20&lt;70,4,TRUE,5),MATCH(YEAR($F$15),Appendix!$G$3:$L$3,0))</f>
        <v>0</v>
      </c>
      <c r="AJ20" s="92">
        <f t="shared" si="2"/>
        <v>0</v>
      </c>
      <c r="AK20" s="89">
        <f t="shared" si="15"/>
        <v>123</v>
      </c>
      <c r="AL20" s="90">
        <f>IF($I20&gt;'Wage Ceilings '!$C$7+SUMIF('Wage Ceilings '!$B$8:'Wage Ceilings '!$B$11,"&lt;="&amp;$I$15,'Wage Ceilings '!$D$8:'Wage Ceilings '!$D$11),'Wage Ceilings '!$C$7+SUMIF('Wage Ceilings '!$B$8:'Wage Ceilings '!$B$11,"&lt;="&amp;$I$15,'Wage Ceilings '!$D$8:'Wage Ceilings '!$D$11),$I20)</f>
        <v>0</v>
      </c>
      <c r="AM20" s="91" cm="1">
        <f t="array" ref="AM20">INDEX(Appendix!$G$4:$J$8,_xlfn.IFS(AK20&lt;55,1,AK20&lt;60,2,AK20&lt;65,3,AK20&lt;70,4,TRUE,5),MATCH(YEAR($F$15),Appendix!$G$3:$L$3,0))</f>
        <v>0</v>
      </c>
      <c r="AN20" s="92">
        <f t="shared" si="3"/>
        <v>0</v>
      </c>
      <c r="AO20" s="89">
        <f t="shared" si="16"/>
        <v>123</v>
      </c>
      <c r="AP20" s="90">
        <f>IF($J20&gt;'Wage Ceilings '!$C$7+SUMIF('Wage Ceilings '!$B$8:'Wage Ceilings '!$B$11,"&lt;="&amp;$J$15,'Wage Ceilings '!$D$8:'Wage Ceilings '!$D$11),'Wage Ceilings '!$C$7+SUMIF('Wage Ceilings '!$B$8:'Wage Ceilings '!$B$11,"&lt;="&amp;$J$15,'Wage Ceilings '!$D$8:'Wage Ceilings '!$D$11),$J20)</f>
        <v>0</v>
      </c>
      <c r="AQ20" s="91" cm="1">
        <f t="array" ref="AQ20">INDEX(Appendix!$G$4:$J$8,_xlfn.IFS(AO20&lt;55,1,AO20&lt;60,2,AO20&lt;65,3,AO20&lt;70,4,TRUE,5),MATCH(YEAR($F$15),Appendix!$G$3:$L$3,0))</f>
        <v>0</v>
      </c>
      <c r="AR20" s="92">
        <f t="shared" si="4"/>
        <v>0</v>
      </c>
      <c r="AS20" s="89">
        <f t="shared" si="31"/>
        <v>123</v>
      </c>
      <c r="AT20" s="90">
        <f>IF($K20&gt;'Wage Ceilings '!$C$7+SUMIF('Wage Ceilings '!$B$8:'Wage Ceilings '!$B$11,"&lt;="&amp;$K$15,'Wage Ceilings '!$D$8:'Wage Ceilings '!$D$11),'Wage Ceilings '!$C$7+SUMIF('Wage Ceilings '!$B$8:'Wage Ceilings '!$B$11,"&lt;="&amp;$K$15,'Wage Ceilings '!$D$8:'Wage Ceilings '!$D$11),$K20)</f>
        <v>0</v>
      </c>
      <c r="AU20" s="91" cm="1">
        <f t="array" ref="AU20">INDEX(Appendix!$G$4:$J$8,_xlfn.IFS(AS20&lt;55,1,AS20&lt;60,2,AS20&lt;65,3,AS20&lt;70,4,TRUE,5),MATCH(YEAR($F$15),Appendix!$G$3:$L$3,0))</f>
        <v>0</v>
      </c>
      <c r="AV20" s="92">
        <f t="shared" si="5"/>
        <v>0</v>
      </c>
      <c r="AW20" s="89" t="str">
        <f t="shared" si="17"/>
        <v>NA</v>
      </c>
      <c r="AX20" s="92">
        <f>IF(L20&gt;=('Wage Ceilings '!$C$3-SUM(Z20,AD20,AH20,AL20,AP20,AT20,BB20,BF20,BJ20,BN20,BR20,BV20)),('Wage Ceilings '!$C$3-SUM(Z20,AD20,AH20,AL20,AP20,AT20,BB20,BF20,BJ20,BN20,BR20,BV20)),L20)</f>
        <v>0</v>
      </c>
      <c r="AY20" s="91" cm="1">
        <f t="array" ref="AY20">INDEX(Appendix!$G$4:$J$8,_xlfn.IFS(AW20&lt;55,1,AW20&lt;60,2,AW20&lt;65,3,AW20&lt;70,4,TRUE,5),MATCH(YEAR($F$15),Appendix!$G$3:$L$3,0))</f>
        <v>0</v>
      </c>
      <c r="AZ20" s="92">
        <f t="shared" si="6"/>
        <v>0</v>
      </c>
      <c r="BA20" s="89">
        <f t="shared" si="18"/>
        <v>123</v>
      </c>
      <c r="BB20" s="90">
        <f>IF($M20&gt;'Wage Ceilings '!$C$7+SUMIF('Wage Ceilings '!$B$8:'Wage Ceilings '!$B$11,"&lt;="&amp;$M$15,'Wage Ceilings '!$D$8:'Wage Ceilings '!$D$11),'Wage Ceilings '!$C$7+SUMIF('Wage Ceilings '!$B$8:'Wage Ceilings '!$B$11,"&lt;="&amp;$M$15,'Wage Ceilings '!$D$8:'Wage Ceilings '!$D$11),$M20)</f>
        <v>0</v>
      </c>
      <c r="BC20" s="91" cm="1">
        <f t="array" ref="BC20">INDEX(Appendix!$G$4:$J$8,_xlfn.IFS(BA20&lt;55,1,BA20&lt;60,2,BA20&lt;65,3,BA20&lt;70,4,TRUE,5),MATCH(YEAR($F$15),Appendix!$G$3:$L$3,0))</f>
        <v>0</v>
      </c>
      <c r="BD20" s="92">
        <f t="shared" si="19"/>
        <v>0</v>
      </c>
      <c r="BE20" s="89">
        <f t="shared" si="20"/>
        <v>123</v>
      </c>
      <c r="BF20" s="90">
        <f>IF($N20&gt;'Wage Ceilings '!$C$7+SUMIF('Wage Ceilings '!$B$8:'Wage Ceilings '!$B$11,"&lt;="&amp;$N$15,'Wage Ceilings '!$D$8:'Wage Ceilings '!$D$11),'Wage Ceilings '!$C$7+SUMIF('Wage Ceilings '!$B$8:'Wage Ceilings '!$B$11,"&lt;="&amp;$N$15,'Wage Ceilings '!$D$8:'Wage Ceilings '!$D$11),$N20)</f>
        <v>0</v>
      </c>
      <c r="BG20" s="91" cm="1">
        <f t="array" ref="BG20">INDEX(Appendix!$G$4:$J$8,_xlfn.IFS(BE20&lt;55,1,BE20&lt;60,2,BE20&lt;65,3,BE20&lt;70,4,TRUE,5),MATCH(YEAR($F$15),Appendix!$G$3:$L$3,0))</f>
        <v>0</v>
      </c>
      <c r="BH20" s="92">
        <f t="shared" si="7"/>
        <v>0</v>
      </c>
      <c r="BI20" s="89">
        <f t="shared" si="21"/>
        <v>123</v>
      </c>
      <c r="BJ20" s="90">
        <f>IF($O20&gt;'Wage Ceilings '!$C$7+SUMIF('Wage Ceilings '!$B$8:'Wage Ceilings '!$B$11,"&lt;="&amp;$O$15,'Wage Ceilings '!$D$8:'Wage Ceilings '!$D$11),'Wage Ceilings '!$C$7+SUMIF('Wage Ceilings '!$B$8:'Wage Ceilings '!$B$11,"&lt;="&amp;$O$15,'Wage Ceilings '!$D$8:'Wage Ceilings '!$D$11),$O20)</f>
        <v>0</v>
      </c>
      <c r="BK20" s="91" cm="1">
        <f t="array" ref="BK20">INDEX(Appendix!$G$4:$J$8,_xlfn.IFS(BI20&lt;55,1,BI20&lt;60,2,BI20&lt;65,3,BI20&lt;70,4,TRUE,5),MATCH(YEAR($F$15),Appendix!$G$3:$L$3,0))</f>
        <v>0</v>
      </c>
      <c r="BL20" s="92">
        <f t="shared" si="8"/>
        <v>0</v>
      </c>
      <c r="BM20" s="89">
        <f t="shared" si="22"/>
        <v>123</v>
      </c>
      <c r="BN20" s="90">
        <f>IF($P20&gt;'Wage Ceilings '!$C$7+SUMIF('Wage Ceilings '!$B$8:'Wage Ceilings '!$B$11,"&lt;="&amp;$P$15,'Wage Ceilings '!$D$8:'Wage Ceilings '!$D$11),'Wage Ceilings '!$C$7+SUMIF('Wage Ceilings '!$B$8:'Wage Ceilings '!$B$11,"&lt;="&amp;$P$15,'Wage Ceilings '!$D$8:'Wage Ceilings '!$D$11),$P20)</f>
        <v>0</v>
      </c>
      <c r="BO20" s="91" cm="1">
        <f t="array" ref="BO20">INDEX(Appendix!$G$4:$J$8,_xlfn.IFS(BM20&lt;55,1,BM20&lt;60,2,BM20&lt;65,3,BM20&lt;70,4,TRUE,5),MATCH(YEAR($F$15),Appendix!$G$3:$L$3,0))</f>
        <v>0</v>
      </c>
      <c r="BP20" s="92">
        <f t="shared" si="9"/>
        <v>0</v>
      </c>
      <c r="BQ20" s="89">
        <f t="shared" si="23"/>
        <v>123</v>
      </c>
      <c r="BR20" s="90">
        <f>IF($Q20&gt;'Wage Ceilings '!$C$7+SUMIF('Wage Ceilings '!$B$8:'Wage Ceilings '!$B$11,"&lt;="&amp;$Q$15,'Wage Ceilings '!$D$8:'Wage Ceilings '!$D$11),'Wage Ceilings '!$C$7+SUMIF('Wage Ceilings '!$B$8:'Wage Ceilings '!$B$11,"&lt;="&amp;$Q$15,'Wage Ceilings '!$D$8:'Wage Ceilings '!$D$11),$Q20)</f>
        <v>0</v>
      </c>
      <c r="BS20" s="91" cm="1">
        <f t="array" ref="BS20">INDEX(Appendix!$G$4:$J$8,_xlfn.IFS(BQ20&lt;55,1,BQ20&lt;60,2,BQ20&lt;65,3,BQ20&lt;70,4,TRUE,5),MATCH(YEAR($F$15),Appendix!$G$3:$L$3,0))</f>
        <v>0</v>
      </c>
      <c r="BT20" s="92">
        <f t="shared" si="10"/>
        <v>0</v>
      </c>
      <c r="BU20" s="89">
        <f t="shared" si="24"/>
        <v>123</v>
      </c>
      <c r="BV20" s="90">
        <f>IF($R20&gt;'Wage Ceilings '!$C$7+SUMIF('Wage Ceilings '!$B$8:'Wage Ceilings '!$B$11,"&lt;="&amp;$R$15,'Wage Ceilings '!$D$8:'Wage Ceilings '!$D$11),'Wage Ceilings '!$C$7+SUMIF('Wage Ceilings '!$B$8:'Wage Ceilings '!$B$11,"&lt;="&amp;$R$15,'Wage Ceilings '!$D$8:'Wage Ceilings '!$D$11),$R20)</f>
        <v>0</v>
      </c>
      <c r="BW20" s="91" cm="1">
        <f t="array" ref="BW20">INDEX(Appendix!$G$4:$J$8,_xlfn.IFS(BU20&lt;55,1,BU20&lt;60,2,BU20&lt;65,3,BU20&lt;70,4,TRUE,5),MATCH(YEAR($F$15),Appendix!$G$3:$L$3,0))</f>
        <v>0</v>
      </c>
      <c r="BX20" s="92">
        <f t="shared" si="11"/>
        <v>0</v>
      </c>
      <c r="BY20" s="89" t="str">
        <f t="shared" si="25"/>
        <v>NA</v>
      </c>
      <c r="BZ20" s="92">
        <f>IF(S20&gt;=('Wage Ceilings '!$C$3-SUM(Z20,AD20,AH20,AL20,AP20,AX20,AT20,BB20,BF20,BJ20,BN20,BR20,BV20)),('Wage Ceilings '!$C$3-SUM(Z20,AD20,AH20,AL20,AP20,AX20,AT20,BB20,BF20,BJ20,BN20,BR20,BV20)),S20)</f>
        <v>0</v>
      </c>
      <c r="CA20" s="91" cm="1">
        <f t="array" ref="CA20">INDEX(Appendix!$G$4:$J$8,_xlfn.IFS(BY20&lt;55,1,BY20&lt;60,2,BY20&lt;65,3,BY20&lt;70,4,TRUE,5),MATCH(YEAR($F$15),Appendix!$G$3:$L$3,0))</f>
        <v>0</v>
      </c>
      <c r="CB20" s="92">
        <f t="shared" si="32"/>
        <v>0</v>
      </c>
      <c r="CC20" s="47"/>
    </row>
    <row r="21" spans="1:81" x14ac:dyDescent="0.2">
      <c r="A21" s="64" t="s">
        <v>21</v>
      </c>
      <c r="B21" s="65"/>
      <c r="C21" s="65"/>
      <c r="D21" s="66"/>
      <c r="E21" s="66"/>
      <c r="F21" s="67"/>
      <c r="G21" s="67"/>
      <c r="H21" s="67"/>
      <c r="I21" s="67"/>
      <c r="J21" s="67"/>
      <c r="K21" s="67"/>
      <c r="L21" s="67"/>
      <c r="M21" s="67"/>
      <c r="N21" s="67"/>
      <c r="O21" s="67"/>
      <c r="P21" s="67"/>
      <c r="Q21" s="67"/>
      <c r="R21" s="67"/>
      <c r="S21" s="67"/>
      <c r="T21" s="57">
        <f t="shared" si="26"/>
        <v>0</v>
      </c>
      <c r="U21" s="57">
        <f t="shared" si="27"/>
        <v>0</v>
      </c>
      <c r="V21" s="58">
        <f t="shared" si="28"/>
        <v>0</v>
      </c>
      <c r="W21" s="58">
        <f t="shared" si="29"/>
        <v>0</v>
      </c>
      <c r="X21" s="58">
        <f t="shared" si="30"/>
        <v>0</v>
      </c>
      <c r="Y21" s="89">
        <f t="shared" si="12"/>
        <v>122</v>
      </c>
      <c r="Z21" s="90">
        <f>IF($F21&gt;'Wage Ceilings '!$C$7+SUMIF('Wage Ceilings '!$B$8:'Wage Ceilings '!$B$11,"&lt;="&amp;$F$15,'Wage Ceilings '!$D$8:'Wage Ceilings '!$D$11),'Wage Ceilings '!$C$7+SUMIF('Wage Ceilings '!$B$8:'Wage Ceilings '!$B$11,"&lt;="&amp;$F$15,'Wage Ceilings '!$D$8:'Wage Ceilings '!$D$11),$F21)</f>
        <v>0</v>
      </c>
      <c r="AA21" s="91" cm="1">
        <f t="array" ref="AA21">INDEX(Appendix!$G$4:$J$8,_xlfn.IFS(Y21&lt;55,1,Y21&lt;60,2,Y21&lt;65,3,Y21&lt;70,4,TRUE,5),MATCH(YEAR($F$15),Appendix!$G$3:$L$3,0))</f>
        <v>0</v>
      </c>
      <c r="AB21" s="92">
        <f t="shared" si="0"/>
        <v>0</v>
      </c>
      <c r="AC21" s="89">
        <f t="shared" si="13"/>
        <v>123</v>
      </c>
      <c r="AD21" s="90">
        <f>IF($G21&gt;'Wage Ceilings '!$C$7+SUMIF('Wage Ceilings '!$B$8:'Wage Ceilings '!$B$11,"&lt;="&amp;$G$15,'Wage Ceilings '!$D$8:'Wage Ceilings '!$D$11),'Wage Ceilings '!$C$7+SUMIF('Wage Ceilings '!$B$8:'Wage Ceilings '!$B$11,"&lt;="&amp;$G$15,'Wage Ceilings '!$D$8:'Wage Ceilings '!$D$11),$G21)</f>
        <v>0</v>
      </c>
      <c r="AE21" s="91" cm="1">
        <f t="array" ref="AE21">INDEX(Appendix!$G$4:$J$8,_xlfn.IFS(AC21&lt;55,1,AC21&lt;60,2,AC21&lt;65,3,AC21&lt;70,4,TRUE,5),MATCH(YEAR($F$15),Appendix!$G$3:$L$3,0))</f>
        <v>0</v>
      </c>
      <c r="AF21" s="92">
        <f t="shared" si="1"/>
        <v>0</v>
      </c>
      <c r="AG21" s="89">
        <f t="shared" si="14"/>
        <v>123</v>
      </c>
      <c r="AH21" s="90">
        <f>IF($H21&gt;'Wage Ceilings '!$C$7+SUMIF('Wage Ceilings '!$B$8:'Wage Ceilings '!$B$11,"&lt;="&amp;$H$15,'Wage Ceilings '!$D$8:'Wage Ceilings '!$D$11),'Wage Ceilings '!$C$7+SUMIF('Wage Ceilings '!$B$8:'Wage Ceilings '!$B$11,"&lt;="&amp;$H$15,'Wage Ceilings '!$D$8:'Wage Ceilings '!$D$11),$H21)</f>
        <v>0</v>
      </c>
      <c r="AI21" s="91" cm="1">
        <f t="array" ref="AI21">INDEX(Appendix!$G$4:$J$8,_xlfn.IFS(AG21&lt;55,1,AG21&lt;60,2,AG21&lt;65,3,AG21&lt;70,4,TRUE,5),MATCH(YEAR($F$15),Appendix!$G$3:$L$3,0))</f>
        <v>0</v>
      </c>
      <c r="AJ21" s="92">
        <f t="shared" si="2"/>
        <v>0</v>
      </c>
      <c r="AK21" s="89">
        <f t="shared" si="15"/>
        <v>123</v>
      </c>
      <c r="AL21" s="90">
        <f>IF($I21&gt;'Wage Ceilings '!$C$7+SUMIF('Wage Ceilings '!$B$8:'Wage Ceilings '!$B$11,"&lt;="&amp;$I$15,'Wage Ceilings '!$D$8:'Wage Ceilings '!$D$11),'Wage Ceilings '!$C$7+SUMIF('Wage Ceilings '!$B$8:'Wage Ceilings '!$B$11,"&lt;="&amp;$I$15,'Wage Ceilings '!$D$8:'Wage Ceilings '!$D$11),$I21)</f>
        <v>0</v>
      </c>
      <c r="AM21" s="91" cm="1">
        <f t="array" ref="AM21">INDEX(Appendix!$G$4:$J$8,_xlfn.IFS(AK21&lt;55,1,AK21&lt;60,2,AK21&lt;65,3,AK21&lt;70,4,TRUE,5),MATCH(YEAR($F$15),Appendix!$G$3:$L$3,0))</f>
        <v>0</v>
      </c>
      <c r="AN21" s="92">
        <f t="shared" si="3"/>
        <v>0</v>
      </c>
      <c r="AO21" s="89">
        <f t="shared" si="16"/>
        <v>123</v>
      </c>
      <c r="AP21" s="90">
        <f>IF($J21&gt;'Wage Ceilings '!$C$7+SUMIF('Wage Ceilings '!$B$8:'Wage Ceilings '!$B$11,"&lt;="&amp;$J$15,'Wage Ceilings '!$D$8:'Wage Ceilings '!$D$11),'Wage Ceilings '!$C$7+SUMIF('Wage Ceilings '!$B$8:'Wage Ceilings '!$B$11,"&lt;="&amp;$J$15,'Wage Ceilings '!$D$8:'Wage Ceilings '!$D$11),$J21)</f>
        <v>0</v>
      </c>
      <c r="AQ21" s="91" cm="1">
        <f t="array" ref="AQ21">INDEX(Appendix!$G$4:$J$8,_xlfn.IFS(AO21&lt;55,1,AO21&lt;60,2,AO21&lt;65,3,AO21&lt;70,4,TRUE,5),MATCH(YEAR($F$15),Appendix!$G$3:$L$3,0))</f>
        <v>0</v>
      </c>
      <c r="AR21" s="92">
        <f t="shared" si="4"/>
        <v>0</v>
      </c>
      <c r="AS21" s="89">
        <f t="shared" si="31"/>
        <v>123</v>
      </c>
      <c r="AT21" s="90">
        <f>IF($K21&gt;'Wage Ceilings '!$C$7+SUMIF('Wage Ceilings '!$B$8:'Wage Ceilings '!$B$11,"&lt;="&amp;$K$15,'Wage Ceilings '!$D$8:'Wage Ceilings '!$D$11),'Wage Ceilings '!$C$7+SUMIF('Wage Ceilings '!$B$8:'Wage Ceilings '!$B$11,"&lt;="&amp;$K$15,'Wage Ceilings '!$D$8:'Wage Ceilings '!$D$11),$K21)</f>
        <v>0</v>
      </c>
      <c r="AU21" s="91" cm="1">
        <f t="array" ref="AU21">INDEX(Appendix!$G$4:$J$8,_xlfn.IFS(AS21&lt;55,1,AS21&lt;60,2,AS21&lt;65,3,AS21&lt;70,4,TRUE,5),MATCH(YEAR($F$15),Appendix!$G$3:$L$3,0))</f>
        <v>0</v>
      </c>
      <c r="AV21" s="92">
        <f t="shared" si="5"/>
        <v>0</v>
      </c>
      <c r="AW21" s="89" t="str">
        <f t="shared" si="17"/>
        <v>NA</v>
      </c>
      <c r="AX21" s="92">
        <f>IF(L21&gt;=('Wage Ceilings '!$C$3-SUM(Z21,AD21,AH21,AL21,AP21,AT21,BB21,BF21,BJ21,BN21,BR21,BV21)),('Wage Ceilings '!$C$3-SUM(Z21,AD21,AH21,AL21,AP21,AT21,BB21,BF21,BJ21,BN21,BR21,BV21)),L21)</f>
        <v>0</v>
      </c>
      <c r="AY21" s="91" cm="1">
        <f t="array" ref="AY21">INDEX(Appendix!$G$4:$J$8,_xlfn.IFS(AW21&lt;55,1,AW21&lt;60,2,AW21&lt;65,3,AW21&lt;70,4,TRUE,5),MATCH(YEAR($F$15),Appendix!$G$3:$L$3,0))</f>
        <v>0</v>
      </c>
      <c r="AZ21" s="92">
        <f t="shared" si="6"/>
        <v>0</v>
      </c>
      <c r="BA21" s="89">
        <f t="shared" si="18"/>
        <v>123</v>
      </c>
      <c r="BB21" s="90">
        <f>IF($M21&gt;'Wage Ceilings '!$C$7+SUMIF('Wage Ceilings '!$B$8:'Wage Ceilings '!$B$11,"&lt;="&amp;$M$15,'Wage Ceilings '!$D$8:'Wage Ceilings '!$D$11),'Wage Ceilings '!$C$7+SUMIF('Wage Ceilings '!$B$8:'Wage Ceilings '!$B$11,"&lt;="&amp;$M$15,'Wage Ceilings '!$D$8:'Wage Ceilings '!$D$11),$M21)</f>
        <v>0</v>
      </c>
      <c r="BC21" s="91" cm="1">
        <f t="array" ref="BC21">INDEX(Appendix!$G$4:$J$8,_xlfn.IFS(BA21&lt;55,1,BA21&lt;60,2,BA21&lt;65,3,BA21&lt;70,4,TRUE,5),MATCH(YEAR($F$15),Appendix!$G$3:$L$3,0))</f>
        <v>0</v>
      </c>
      <c r="BD21" s="92">
        <f t="shared" si="19"/>
        <v>0</v>
      </c>
      <c r="BE21" s="89">
        <f t="shared" si="20"/>
        <v>123</v>
      </c>
      <c r="BF21" s="90">
        <f>IF($N21&gt;'Wage Ceilings '!$C$7+SUMIF('Wage Ceilings '!$B$8:'Wage Ceilings '!$B$11,"&lt;="&amp;$N$15,'Wage Ceilings '!$D$8:'Wage Ceilings '!$D$11),'Wage Ceilings '!$C$7+SUMIF('Wage Ceilings '!$B$8:'Wage Ceilings '!$B$11,"&lt;="&amp;$N$15,'Wage Ceilings '!$D$8:'Wage Ceilings '!$D$11),$N21)</f>
        <v>0</v>
      </c>
      <c r="BG21" s="91" cm="1">
        <f t="array" ref="BG21">INDEX(Appendix!$G$4:$J$8,_xlfn.IFS(BE21&lt;55,1,BE21&lt;60,2,BE21&lt;65,3,BE21&lt;70,4,TRUE,5),MATCH(YEAR($F$15),Appendix!$G$3:$L$3,0))</f>
        <v>0</v>
      </c>
      <c r="BH21" s="92">
        <f t="shared" si="7"/>
        <v>0</v>
      </c>
      <c r="BI21" s="89">
        <f t="shared" si="21"/>
        <v>123</v>
      </c>
      <c r="BJ21" s="90">
        <f>IF($O21&gt;'Wage Ceilings '!$C$7+SUMIF('Wage Ceilings '!$B$8:'Wage Ceilings '!$B$11,"&lt;="&amp;$O$15,'Wage Ceilings '!$D$8:'Wage Ceilings '!$D$11),'Wage Ceilings '!$C$7+SUMIF('Wage Ceilings '!$B$8:'Wage Ceilings '!$B$11,"&lt;="&amp;$O$15,'Wage Ceilings '!$D$8:'Wage Ceilings '!$D$11),$O21)</f>
        <v>0</v>
      </c>
      <c r="BK21" s="91" cm="1">
        <f t="array" ref="BK21">INDEX(Appendix!$G$4:$J$8,_xlfn.IFS(BI21&lt;55,1,BI21&lt;60,2,BI21&lt;65,3,BI21&lt;70,4,TRUE,5),MATCH(YEAR($F$15),Appendix!$G$3:$L$3,0))</f>
        <v>0</v>
      </c>
      <c r="BL21" s="92">
        <f t="shared" si="8"/>
        <v>0</v>
      </c>
      <c r="BM21" s="89">
        <f t="shared" si="22"/>
        <v>123</v>
      </c>
      <c r="BN21" s="90">
        <f>IF($P21&gt;'Wage Ceilings '!$C$7+SUMIF('Wage Ceilings '!$B$8:'Wage Ceilings '!$B$11,"&lt;="&amp;$P$15,'Wage Ceilings '!$D$8:'Wage Ceilings '!$D$11),'Wage Ceilings '!$C$7+SUMIF('Wage Ceilings '!$B$8:'Wage Ceilings '!$B$11,"&lt;="&amp;$P$15,'Wage Ceilings '!$D$8:'Wage Ceilings '!$D$11),$P21)</f>
        <v>0</v>
      </c>
      <c r="BO21" s="91" cm="1">
        <f t="array" ref="BO21">INDEX(Appendix!$G$4:$J$8,_xlfn.IFS(BM21&lt;55,1,BM21&lt;60,2,BM21&lt;65,3,BM21&lt;70,4,TRUE,5),MATCH(YEAR($F$15),Appendix!$G$3:$L$3,0))</f>
        <v>0</v>
      </c>
      <c r="BP21" s="92">
        <f t="shared" si="9"/>
        <v>0</v>
      </c>
      <c r="BQ21" s="89">
        <f t="shared" si="23"/>
        <v>123</v>
      </c>
      <c r="BR21" s="90">
        <f>IF($Q21&gt;'Wage Ceilings '!$C$7+SUMIF('Wage Ceilings '!$B$8:'Wage Ceilings '!$B$11,"&lt;="&amp;$Q$15,'Wage Ceilings '!$D$8:'Wage Ceilings '!$D$11),'Wage Ceilings '!$C$7+SUMIF('Wage Ceilings '!$B$8:'Wage Ceilings '!$B$11,"&lt;="&amp;$Q$15,'Wage Ceilings '!$D$8:'Wage Ceilings '!$D$11),$Q21)</f>
        <v>0</v>
      </c>
      <c r="BS21" s="91" cm="1">
        <f t="array" ref="BS21">INDEX(Appendix!$G$4:$J$8,_xlfn.IFS(BQ21&lt;55,1,BQ21&lt;60,2,BQ21&lt;65,3,BQ21&lt;70,4,TRUE,5),MATCH(YEAR($F$15),Appendix!$G$3:$L$3,0))</f>
        <v>0</v>
      </c>
      <c r="BT21" s="92">
        <f t="shared" si="10"/>
        <v>0</v>
      </c>
      <c r="BU21" s="89">
        <f t="shared" si="24"/>
        <v>123</v>
      </c>
      <c r="BV21" s="90">
        <f>IF($R21&gt;'Wage Ceilings '!$C$7+SUMIF('Wage Ceilings '!$B$8:'Wage Ceilings '!$B$11,"&lt;="&amp;$R$15,'Wage Ceilings '!$D$8:'Wage Ceilings '!$D$11),'Wage Ceilings '!$C$7+SUMIF('Wage Ceilings '!$B$8:'Wage Ceilings '!$B$11,"&lt;="&amp;$R$15,'Wage Ceilings '!$D$8:'Wage Ceilings '!$D$11),$R21)</f>
        <v>0</v>
      </c>
      <c r="BW21" s="91" cm="1">
        <f t="array" ref="BW21">INDEX(Appendix!$G$4:$J$8,_xlfn.IFS(BU21&lt;55,1,BU21&lt;60,2,BU21&lt;65,3,BU21&lt;70,4,TRUE,5),MATCH(YEAR($F$15),Appendix!$G$3:$L$3,0))</f>
        <v>0</v>
      </c>
      <c r="BX21" s="92">
        <f t="shared" si="11"/>
        <v>0</v>
      </c>
      <c r="BY21" s="89" t="str">
        <f t="shared" si="25"/>
        <v>NA</v>
      </c>
      <c r="BZ21" s="92">
        <f>IF(S21&gt;=('Wage Ceilings '!$C$3-SUM(Z21,AD21,AH21,AL21,AP21,AX21,AT21,BB21,BF21,BJ21,BN21,BR21,BV21)),('Wage Ceilings '!$C$3-SUM(Z21,AD21,AH21,AL21,AP21,AX21,AT21,BB21,BF21,BJ21,BN21,BR21,BV21)),S21)</f>
        <v>0</v>
      </c>
      <c r="CA21" s="91" cm="1">
        <f t="array" ref="CA21">INDEX(Appendix!$G$4:$J$8,_xlfn.IFS(BY21&lt;55,1,BY21&lt;60,2,BY21&lt;65,3,BY21&lt;70,4,TRUE,5),MATCH(YEAR($F$15),Appendix!$G$3:$L$3,0))</f>
        <v>0</v>
      </c>
      <c r="CB21" s="92">
        <f t="shared" si="32"/>
        <v>0</v>
      </c>
      <c r="CC21" s="47"/>
    </row>
    <row r="22" spans="1:81" x14ac:dyDescent="0.2">
      <c r="A22" s="64" t="s">
        <v>22</v>
      </c>
      <c r="B22" s="65"/>
      <c r="C22" s="65"/>
      <c r="D22" s="66"/>
      <c r="E22" s="66"/>
      <c r="F22" s="67"/>
      <c r="G22" s="67"/>
      <c r="H22" s="67"/>
      <c r="I22" s="67"/>
      <c r="J22" s="67"/>
      <c r="K22" s="67"/>
      <c r="L22" s="67"/>
      <c r="M22" s="67"/>
      <c r="N22" s="67"/>
      <c r="O22" s="67"/>
      <c r="P22" s="67"/>
      <c r="Q22" s="67"/>
      <c r="R22" s="67"/>
      <c r="S22" s="67"/>
      <c r="T22" s="57">
        <f t="shared" si="26"/>
        <v>0</v>
      </c>
      <c r="U22" s="57">
        <f t="shared" si="27"/>
        <v>0</v>
      </c>
      <c r="V22" s="58">
        <f t="shared" si="28"/>
        <v>0</v>
      </c>
      <c r="W22" s="58">
        <f t="shared" si="29"/>
        <v>0</v>
      </c>
      <c r="X22" s="58">
        <f t="shared" si="30"/>
        <v>0</v>
      </c>
      <c r="Y22" s="89">
        <f t="shared" si="12"/>
        <v>122</v>
      </c>
      <c r="Z22" s="90">
        <f>IF($F22&gt;'Wage Ceilings '!$C$7+SUMIF('Wage Ceilings '!$B$8:'Wage Ceilings '!$B$11,"&lt;="&amp;$F$15,'Wage Ceilings '!$D$8:'Wage Ceilings '!$D$11),'Wage Ceilings '!$C$7+SUMIF('Wage Ceilings '!$B$8:'Wage Ceilings '!$B$11,"&lt;="&amp;$F$15,'Wage Ceilings '!$D$8:'Wage Ceilings '!$D$11),$F22)</f>
        <v>0</v>
      </c>
      <c r="AA22" s="91" cm="1">
        <f t="array" ref="AA22">INDEX(Appendix!$G$4:$J$8,_xlfn.IFS(Y22&lt;55,1,Y22&lt;60,2,Y22&lt;65,3,Y22&lt;70,4,TRUE,5),MATCH(YEAR($F$15),Appendix!$G$3:$L$3,0))</f>
        <v>0</v>
      </c>
      <c r="AB22" s="92">
        <f t="shared" si="0"/>
        <v>0</v>
      </c>
      <c r="AC22" s="89">
        <f t="shared" si="13"/>
        <v>123</v>
      </c>
      <c r="AD22" s="90">
        <f>IF($G22&gt;'Wage Ceilings '!$C$7+SUMIF('Wage Ceilings '!$B$8:'Wage Ceilings '!$B$11,"&lt;="&amp;$G$15,'Wage Ceilings '!$D$8:'Wage Ceilings '!$D$11),'Wage Ceilings '!$C$7+SUMIF('Wage Ceilings '!$B$8:'Wage Ceilings '!$B$11,"&lt;="&amp;$G$15,'Wage Ceilings '!$D$8:'Wage Ceilings '!$D$11),$G22)</f>
        <v>0</v>
      </c>
      <c r="AE22" s="91" cm="1">
        <f t="array" ref="AE22">INDEX(Appendix!$G$4:$J$8,_xlfn.IFS(AC22&lt;55,1,AC22&lt;60,2,AC22&lt;65,3,AC22&lt;70,4,TRUE,5),MATCH(YEAR($F$15),Appendix!$G$3:$L$3,0))</f>
        <v>0</v>
      </c>
      <c r="AF22" s="92">
        <f t="shared" si="1"/>
        <v>0</v>
      </c>
      <c r="AG22" s="89">
        <f t="shared" si="14"/>
        <v>123</v>
      </c>
      <c r="AH22" s="90">
        <f>IF($H22&gt;'Wage Ceilings '!$C$7+SUMIF('Wage Ceilings '!$B$8:'Wage Ceilings '!$B$11,"&lt;="&amp;$H$15,'Wage Ceilings '!$D$8:'Wage Ceilings '!$D$11),'Wage Ceilings '!$C$7+SUMIF('Wage Ceilings '!$B$8:'Wage Ceilings '!$B$11,"&lt;="&amp;$H$15,'Wage Ceilings '!$D$8:'Wage Ceilings '!$D$11),$H22)</f>
        <v>0</v>
      </c>
      <c r="AI22" s="91" cm="1">
        <f t="array" ref="AI22">INDEX(Appendix!$G$4:$J$8,_xlfn.IFS(AG22&lt;55,1,AG22&lt;60,2,AG22&lt;65,3,AG22&lt;70,4,TRUE,5),MATCH(YEAR($F$15),Appendix!$G$3:$L$3,0))</f>
        <v>0</v>
      </c>
      <c r="AJ22" s="92">
        <f t="shared" si="2"/>
        <v>0</v>
      </c>
      <c r="AK22" s="89">
        <f t="shared" si="15"/>
        <v>123</v>
      </c>
      <c r="AL22" s="90">
        <f>IF($I22&gt;'Wage Ceilings '!$C$7+SUMIF('Wage Ceilings '!$B$8:'Wage Ceilings '!$B$11,"&lt;="&amp;$I$15,'Wage Ceilings '!$D$8:'Wage Ceilings '!$D$11),'Wage Ceilings '!$C$7+SUMIF('Wage Ceilings '!$B$8:'Wage Ceilings '!$B$11,"&lt;="&amp;$I$15,'Wage Ceilings '!$D$8:'Wage Ceilings '!$D$11),$I22)</f>
        <v>0</v>
      </c>
      <c r="AM22" s="91" cm="1">
        <f t="array" ref="AM22">INDEX(Appendix!$G$4:$J$8,_xlfn.IFS(AK22&lt;55,1,AK22&lt;60,2,AK22&lt;65,3,AK22&lt;70,4,TRUE,5),MATCH(YEAR($F$15),Appendix!$G$3:$L$3,0))</f>
        <v>0</v>
      </c>
      <c r="AN22" s="92">
        <f t="shared" si="3"/>
        <v>0</v>
      </c>
      <c r="AO22" s="89">
        <f t="shared" si="16"/>
        <v>123</v>
      </c>
      <c r="AP22" s="90">
        <f>IF($J22&gt;'Wage Ceilings '!$C$7+SUMIF('Wage Ceilings '!$B$8:'Wage Ceilings '!$B$11,"&lt;="&amp;$J$15,'Wage Ceilings '!$D$8:'Wage Ceilings '!$D$11),'Wage Ceilings '!$C$7+SUMIF('Wage Ceilings '!$B$8:'Wage Ceilings '!$B$11,"&lt;="&amp;$J$15,'Wage Ceilings '!$D$8:'Wage Ceilings '!$D$11),$J22)</f>
        <v>0</v>
      </c>
      <c r="AQ22" s="91" cm="1">
        <f t="array" ref="AQ22">INDEX(Appendix!$G$4:$J$8,_xlfn.IFS(AO22&lt;55,1,AO22&lt;60,2,AO22&lt;65,3,AO22&lt;70,4,TRUE,5),MATCH(YEAR($F$15),Appendix!$G$3:$L$3,0))</f>
        <v>0</v>
      </c>
      <c r="AR22" s="92">
        <f t="shared" si="4"/>
        <v>0</v>
      </c>
      <c r="AS22" s="89">
        <f t="shared" si="31"/>
        <v>123</v>
      </c>
      <c r="AT22" s="90">
        <f>IF($K22&gt;'Wage Ceilings '!$C$7+SUMIF('Wage Ceilings '!$B$8:'Wage Ceilings '!$B$11,"&lt;="&amp;$K$15,'Wage Ceilings '!$D$8:'Wage Ceilings '!$D$11),'Wage Ceilings '!$C$7+SUMIF('Wage Ceilings '!$B$8:'Wage Ceilings '!$B$11,"&lt;="&amp;$K$15,'Wage Ceilings '!$D$8:'Wage Ceilings '!$D$11),$K22)</f>
        <v>0</v>
      </c>
      <c r="AU22" s="91" cm="1">
        <f t="array" ref="AU22">INDEX(Appendix!$G$4:$J$8,_xlfn.IFS(AS22&lt;55,1,AS22&lt;60,2,AS22&lt;65,3,AS22&lt;70,4,TRUE,5),MATCH(YEAR($F$15),Appendix!$G$3:$L$3,0))</f>
        <v>0</v>
      </c>
      <c r="AV22" s="92">
        <f t="shared" si="5"/>
        <v>0</v>
      </c>
      <c r="AW22" s="89" t="str">
        <f t="shared" si="17"/>
        <v>NA</v>
      </c>
      <c r="AX22" s="92">
        <f>IF(L22&gt;=('Wage Ceilings '!$C$3-SUM(Z22,AD22,AH22,AL22,AP22,AT22,BB22,BF22,BJ22,BN22,BR22,BV22)),('Wage Ceilings '!$C$3-SUM(Z22,AD22,AH22,AL22,AP22,AT22,BB22,BF22,BJ22,BN22,BR22,BV22)),L22)</f>
        <v>0</v>
      </c>
      <c r="AY22" s="91" cm="1">
        <f t="array" ref="AY22">INDEX(Appendix!$G$4:$J$8,_xlfn.IFS(AW22&lt;55,1,AW22&lt;60,2,AW22&lt;65,3,AW22&lt;70,4,TRUE,5),MATCH(YEAR($F$15),Appendix!$G$3:$L$3,0))</f>
        <v>0</v>
      </c>
      <c r="AZ22" s="92">
        <f t="shared" si="6"/>
        <v>0</v>
      </c>
      <c r="BA22" s="89">
        <f t="shared" si="18"/>
        <v>123</v>
      </c>
      <c r="BB22" s="90">
        <f>IF($M22&gt;'Wage Ceilings '!$C$7+SUMIF('Wage Ceilings '!$B$8:'Wage Ceilings '!$B$11,"&lt;="&amp;$M$15,'Wage Ceilings '!$D$8:'Wage Ceilings '!$D$11),'Wage Ceilings '!$C$7+SUMIF('Wage Ceilings '!$B$8:'Wage Ceilings '!$B$11,"&lt;="&amp;$M$15,'Wage Ceilings '!$D$8:'Wage Ceilings '!$D$11),$M22)</f>
        <v>0</v>
      </c>
      <c r="BC22" s="91" cm="1">
        <f t="array" ref="BC22">INDEX(Appendix!$G$4:$J$8,_xlfn.IFS(BA22&lt;55,1,BA22&lt;60,2,BA22&lt;65,3,BA22&lt;70,4,TRUE,5),MATCH(YEAR($F$15),Appendix!$G$3:$L$3,0))</f>
        <v>0</v>
      </c>
      <c r="BD22" s="92">
        <f t="shared" si="19"/>
        <v>0</v>
      </c>
      <c r="BE22" s="89">
        <f t="shared" si="20"/>
        <v>123</v>
      </c>
      <c r="BF22" s="90">
        <f>IF($N22&gt;'Wage Ceilings '!$C$7+SUMIF('Wage Ceilings '!$B$8:'Wage Ceilings '!$B$11,"&lt;="&amp;$N$15,'Wage Ceilings '!$D$8:'Wage Ceilings '!$D$11),'Wage Ceilings '!$C$7+SUMIF('Wage Ceilings '!$B$8:'Wage Ceilings '!$B$11,"&lt;="&amp;$N$15,'Wage Ceilings '!$D$8:'Wage Ceilings '!$D$11),$N22)</f>
        <v>0</v>
      </c>
      <c r="BG22" s="91" cm="1">
        <f t="array" ref="BG22">INDEX(Appendix!$G$4:$J$8,_xlfn.IFS(BE22&lt;55,1,BE22&lt;60,2,BE22&lt;65,3,BE22&lt;70,4,TRUE,5),MATCH(YEAR($F$15),Appendix!$G$3:$L$3,0))</f>
        <v>0</v>
      </c>
      <c r="BH22" s="92">
        <f t="shared" si="7"/>
        <v>0</v>
      </c>
      <c r="BI22" s="89">
        <f t="shared" si="21"/>
        <v>123</v>
      </c>
      <c r="BJ22" s="90">
        <f>IF($O22&gt;'Wage Ceilings '!$C$7+SUMIF('Wage Ceilings '!$B$8:'Wage Ceilings '!$B$11,"&lt;="&amp;$O$15,'Wage Ceilings '!$D$8:'Wage Ceilings '!$D$11),'Wage Ceilings '!$C$7+SUMIF('Wage Ceilings '!$B$8:'Wage Ceilings '!$B$11,"&lt;="&amp;$O$15,'Wage Ceilings '!$D$8:'Wage Ceilings '!$D$11),$O22)</f>
        <v>0</v>
      </c>
      <c r="BK22" s="91" cm="1">
        <f t="array" ref="BK22">INDEX(Appendix!$G$4:$J$8,_xlfn.IFS(BI22&lt;55,1,BI22&lt;60,2,BI22&lt;65,3,BI22&lt;70,4,TRUE,5),MATCH(YEAR($F$15),Appendix!$G$3:$L$3,0))</f>
        <v>0</v>
      </c>
      <c r="BL22" s="92">
        <f t="shared" si="8"/>
        <v>0</v>
      </c>
      <c r="BM22" s="89">
        <f t="shared" si="22"/>
        <v>123</v>
      </c>
      <c r="BN22" s="90">
        <f>IF($P22&gt;'Wage Ceilings '!$C$7+SUMIF('Wage Ceilings '!$B$8:'Wage Ceilings '!$B$11,"&lt;="&amp;$P$15,'Wage Ceilings '!$D$8:'Wage Ceilings '!$D$11),'Wage Ceilings '!$C$7+SUMIF('Wage Ceilings '!$B$8:'Wage Ceilings '!$B$11,"&lt;="&amp;$P$15,'Wage Ceilings '!$D$8:'Wage Ceilings '!$D$11),$P22)</f>
        <v>0</v>
      </c>
      <c r="BO22" s="91" cm="1">
        <f t="array" ref="BO22">INDEX(Appendix!$G$4:$J$8,_xlfn.IFS(BM22&lt;55,1,BM22&lt;60,2,BM22&lt;65,3,BM22&lt;70,4,TRUE,5),MATCH(YEAR($F$15),Appendix!$G$3:$L$3,0))</f>
        <v>0</v>
      </c>
      <c r="BP22" s="92">
        <f t="shared" si="9"/>
        <v>0</v>
      </c>
      <c r="BQ22" s="89">
        <f t="shared" si="23"/>
        <v>123</v>
      </c>
      <c r="BR22" s="90">
        <f>IF($Q22&gt;'Wage Ceilings '!$C$7+SUMIF('Wage Ceilings '!$B$8:'Wage Ceilings '!$B$11,"&lt;="&amp;$Q$15,'Wage Ceilings '!$D$8:'Wage Ceilings '!$D$11),'Wage Ceilings '!$C$7+SUMIF('Wage Ceilings '!$B$8:'Wage Ceilings '!$B$11,"&lt;="&amp;$Q$15,'Wage Ceilings '!$D$8:'Wage Ceilings '!$D$11),$Q22)</f>
        <v>0</v>
      </c>
      <c r="BS22" s="91" cm="1">
        <f t="array" ref="BS22">INDEX(Appendix!$G$4:$J$8,_xlfn.IFS(BQ22&lt;55,1,BQ22&lt;60,2,BQ22&lt;65,3,BQ22&lt;70,4,TRUE,5),MATCH(YEAR($F$15),Appendix!$G$3:$L$3,0))</f>
        <v>0</v>
      </c>
      <c r="BT22" s="92">
        <f t="shared" si="10"/>
        <v>0</v>
      </c>
      <c r="BU22" s="89">
        <f t="shared" si="24"/>
        <v>123</v>
      </c>
      <c r="BV22" s="90">
        <f>IF($R22&gt;'Wage Ceilings '!$C$7+SUMIF('Wage Ceilings '!$B$8:'Wage Ceilings '!$B$11,"&lt;="&amp;$R$15,'Wage Ceilings '!$D$8:'Wage Ceilings '!$D$11),'Wage Ceilings '!$C$7+SUMIF('Wage Ceilings '!$B$8:'Wage Ceilings '!$B$11,"&lt;="&amp;$R$15,'Wage Ceilings '!$D$8:'Wage Ceilings '!$D$11),$R22)</f>
        <v>0</v>
      </c>
      <c r="BW22" s="91" cm="1">
        <f t="array" ref="BW22">INDEX(Appendix!$G$4:$J$8,_xlfn.IFS(BU22&lt;55,1,BU22&lt;60,2,BU22&lt;65,3,BU22&lt;70,4,TRUE,5),MATCH(YEAR($F$15),Appendix!$G$3:$L$3,0))</f>
        <v>0</v>
      </c>
      <c r="BX22" s="92">
        <f t="shared" si="11"/>
        <v>0</v>
      </c>
      <c r="BY22" s="89" t="str">
        <f t="shared" si="25"/>
        <v>NA</v>
      </c>
      <c r="BZ22" s="92">
        <f>IF(S22&gt;=('Wage Ceilings '!$C$3-SUM(Z22,AD22,AH22,AL22,AP22,AX22,AT22,BB22,BF22,BJ22,BN22,BR22,BV22)),('Wage Ceilings '!$C$3-SUM(Z22,AD22,AH22,AL22,AP22,AX22,AT22,BB22,BF22,BJ22,BN22,BR22,BV22)),S22)</f>
        <v>0</v>
      </c>
      <c r="CA22" s="91" cm="1">
        <f t="array" ref="CA22">INDEX(Appendix!$G$4:$J$8,_xlfn.IFS(BY22&lt;55,1,BY22&lt;60,2,BY22&lt;65,3,BY22&lt;70,4,TRUE,5),MATCH(YEAR($F$15),Appendix!$G$3:$L$3,0))</f>
        <v>0</v>
      </c>
      <c r="CB22" s="92">
        <f t="shared" si="32"/>
        <v>0</v>
      </c>
      <c r="CC22" s="47"/>
    </row>
    <row r="23" spans="1:81" x14ac:dyDescent="0.2">
      <c r="A23" s="64" t="s">
        <v>23</v>
      </c>
      <c r="B23" s="65"/>
      <c r="C23" s="65"/>
      <c r="D23" s="66"/>
      <c r="E23" s="66"/>
      <c r="F23" s="67"/>
      <c r="G23" s="67"/>
      <c r="H23" s="67"/>
      <c r="I23" s="67"/>
      <c r="J23" s="67"/>
      <c r="K23" s="67"/>
      <c r="L23" s="67"/>
      <c r="M23" s="67"/>
      <c r="N23" s="67"/>
      <c r="O23" s="67"/>
      <c r="P23" s="67"/>
      <c r="Q23" s="67"/>
      <c r="R23" s="67"/>
      <c r="S23" s="67"/>
      <c r="T23" s="57">
        <f t="shared" si="26"/>
        <v>0</v>
      </c>
      <c r="U23" s="57">
        <f t="shared" si="27"/>
        <v>0</v>
      </c>
      <c r="V23" s="58">
        <f t="shared" si="28"/>
        <v>0</v>
      </c>
      <c r="W23" s="58">
        <f t="shared" si="29"/>
        <v>0</v>
      </c>
      <c r="X23" s="58">
        <f t="shared" si="30"/>
        <v>0</v>
      </c>
      <c r="Y23" s="89">
        <f t="shared" si="12"/>
        <v>122</v>
      </c>
      <c r="Z23" s="90">
        <f>IF($F23&gt;'Wage Ceilings '!$C$7+SUMIF('Wage Ceilings '!$B$8:'Wage Ceilings '!$B$11,"&lt;="&amp;$F$15,'Wage Ceilings '!$D$8:'Wage Ceilings '!$D$11),'Wage Ceilings '!$C$7+SUMIF('Wage Ceilings '!$B$8:'Wage Ceilings '!$B$11,"&lt;="&amp;$F$15,'Wage Ceilings '!$D$8:'Wage Ceilings '!$D$11),$F23)</f>
        <v>0</v>
      </c>
      <c r="AA23" s="91" cm="1">
        <f t="array" ref="AA23">INDEX(Appendix!$G$4:$J$8,_xlfn.IFS(Y23&lt;55,1,Y23&lt;60,2,Y23&lt;65,3,Y23&lt;70,4,TRUE,5),MATCH(YEAR($F$15),Appendix!$G$3:$L$3,0))</f>
        <v>0</v>
      </c>
      <c r="AB23" s="92">
        <f t="shared" si="0"/>
        <v>0</v>
      </c>
      <c r="AC23" s="89">
        <f t="shared" si="13"/>
        <v>123</v>
      </c>
      <c r="AD23" s="90">
        <f>IF($G23&gt;'Wage Ceilings '!$C$7+SUMIF('Wage Ceilings '!$B$8:'Wage Ceilings '!$B$11,"&lt;="&amp;$G$15,'Wage Ceilings '!$D$8:'Wage Ceilings '!$D$11),'Wage Ceilings '!$C$7+SUMIF('Wage Ceilings '!$B$8:'Wage Ceilings '!$B$11,"&lt;="&amp;$G$15,'Wage Ceilings '!$D$8:'Wage Ceilings '!$D$11),$G23)</f>
        <v>0</v>
      </c>
      <c r="AE23" s="91" cm="1">
        <f t="array" ref="AE23">INDEX(Appendix!$G$4:$J$8,_xlfn.IFS(AC23&lt;55,1,AC23&lt;60,2,AC23&lt;65,3,AC23&lt;70,4,TRUE,5),MATCH(YEAR($F$15),Appendix!$G$3:$L$3,0))</f>
        <v>0</v>
      </c>
      <c r="AF23" s="92">
        <f t="shared" si="1"/>
        <v>0</v>
      </c>
      <c r="AG23" s="89">
        <f t="shared" si="14"/>
        <v>123</v>
      </c>
      <c r="AH23" s="90">
        <f>IF($H23&gt;'Wage Ceilings '!$C$7+SUMIF('Wage Ceilings '!$B$8:'Wage Ceilings '!$B$11,"&lt;="&amp;$H$15,'Wage Ceilings '!$D$8:'Wage Ceilings '!$D$11),'Wage Ceilings '!$C$7+SUMIF('Wage Ceilings '!$B$8:'Wage Ceilings '!$B$11,"&lt;="&amp;$H$15,'Wage Ceilings '!$D$8:'Wage Ceilings '!$D$11),$H23)</f>
        <v>0</v>
      </c>
      <c r="AI23" s="91" cm="1">
        <f t="array" ref="AI23">INDEX(Appendix!$G$4:$J$8,_xlfn.IFS(AG23&lt;55,1,AG23&lt;60,2,AG23&lt;65,3,AG23&lt;70,4,TRUE,5),MATCH(YEAR($F$15),Appendix!$G$3:$L$3,0))</f>
        <v>0</v>
      </c>
      <c r="AJ23" s="92">
        <f t="shared" si="2"/>
        <v>0</v>
      </c>
      <c r="AK23" s="89">
        <f t="shared" si="15"/>
        <v>123</v>
      </c>
      <c r="AL23" s="90">
        <f>IF($I23&gt;'Wage Ceilings '!$C$7+SUMIF('Wage Ceilings '!$B$8:'Wage Ceilings '!$B$11,"&lt;="&amp;$I$15,'Wage Ceilings '!$D$8:'Wage Ceilings '!$D$11),'Wage Ceilings '!$C$7+SUMIF('Wage Ceilings '!$B$8:'Wage Ceilings '!$B$11,"&lt;="&amp;$I$15,'Wage Ceilings '!$D$8:'Wage Ceilings '!$D$11),$I23)</f>
        <v>0</v>
      </c>
      <c r="AM23" s="91" cm="1">
        <f t="array" ref="AM23">INDEX(Appendix!$G$4:$J$8,_xlfn.IFS(AK23&lt;55,1,AK23&lt;60,2,AK23&lt;65,3,AK23&lt;70,4,TRUE,5),MATCH(YEAR($F$15),Appendix!$G$3:$L$3,0))</f>
        <v>0</v>
      </c>
      <c r="AN23" s="92">
        <f t="shared" si="3"/>
        <v>0</v>
      </c>
      <c r="AO23" s="89">
        <f t="shared" si="16"/>
        <v>123</v>
      </c>
      <c r="AP23" s="90">
        <f>IF($J23&gt;'Wage Ceilings '!$C$7+SUMIF('Wage Ceilings '!$B$8:'Wage Ceilings '!$B$11,"&lt;="&amp;$J$15,'Wage Ceilings '!$D$8:'Wage Ceilings '!$D$11),'Wage Ceilings '!$C$7+SUMIF('Wage Ceilings '!$B$8:'Wage Ceilings '!$B$11,"&lt;="&amp;$J$15,'Wage Ceilings '!$D$8:'Wage Ceilings '!$D$11),$J23)</f>
        <v>0</v>
      </c>
      <c r="AQ23" s="91" cm="1">
        <f t="array" ref="AQ23">INDEX(Appendix!$G$4:$J$8,_xlfn.IFS(AO23&lt;55,1,AO23&lt;60,2,AO23&lt;65,3,AO23&lt;70,4,TRUE,5),MATCH(YEAR($F$15),Appendix!$G$3:$L$3,0))</f>
        <v>0</v>
      </c>
      <c r="AR23" s="92">
        <f t="shared" si="4"/>
        <v>0</v>
      </c>
      <c r="AS23" s="89">
        <f t="shared" si="31"/>
        <v>123</v>
      </c>
      <c r="AT23" s="90">
        <f>IF($K23&gt;'Wage Ceilings '!$C$7+SUMIF('Wage Ceilings '!$B$8:'Wage Ceilings '!$B$11,"&lt;="&amp;$K$15,'Wage Ceilings '!$D$8:'Wage Ceilings '!$D$11),'Wage Ceilings '!$C$7+SUMIF('Wage Ceilings '!$B$8:'Wage Ceilings '!$B$11,"&lt;="&amp;$K$15,'Wage Ceilings '!$D$8:'Wage Ceilings '!$D$11),$K23)</f>
        <v>0</v>
      </c>
      <c r="AU23" s="91" cm="1">
        <f t="array" ref="AU23">INDEX(Appendix!$G$4:$J$8,_xlfn.IFS(AS23&lt;55,1,AS23&lt;60,2,AS23&lt;65,3,AS23&lt;70,4,TRUE,5),MATCH(YEAR($F$15),Appendix!$G$3:$L$3,0))</f>
        <v>0</v>
      </c>
      <c r="AV23" s="92">
        <f t="shared" si="5"/>
        <v>0</v>
      </c>
      <c r="AW23" s="89" t="str">
        <f t="shared" si="17"/>
        <v>NA</v>
      </c>
      <c r="AX23" s="92">
        <f>IF(L23&gt;=('Wage Ceilings '!$C$3-SUM(Z23,AD23,AH23,AL23,AP23,AT23,BB23,BF23,BJ23,BN23,BR23,BV23)),('Wage Ceilings '!$C$3-SUM(Z23,AD23,AH23,AL23,AP23,AT23,BB23,BF23,BJ23,BN23,BR23,BV23)),L23)</f>
        <v>0</v>
      </c>
      <c r="AY23" s="91" cm="1">
        <f t="array" ref="AY23">INDEX(Appendix!$G$4:$J$8,_xlfn.IFS(AW23&lt;55,1,AW23&lt;60,2,AW23&lt;65,3,AW23&lt;70,4,TRUE,5),MATCH(YEAR($F$15),Appendix!$G$3:$L$3,0))</f>
        <v>0</v>
      </c>
      <c r="AZ23" s="92">
        <f t="shared" si="6"/>
        <v>0</v>
      </c>
      <c r="BA23" s="89">
        <f t="shared" si="18"/>
        <v>123</v>
      </c>
      <c r="BB23" s="90">
        <f>IF($M23&gt;'Wage Ceilings '!$C$7+SUMIF('Wage Ceilings '!$B$8:'Wage Ceilings '!$B$11,"&lt;="&amp;$M$15,'Wage Ceilings '!$D$8:'Wage Ceilings '!$D$11),'Wage Ceilings '!$C$7+SUMIF('Wage Ceilings '!$B$8:'Wage Ceilings '!$B$11,"&lt;="&amp;$M$15,'Wage Ceilings '!$D$8:'Wage Ceilings '!$D$11),$M23)</f>
        <v>0</v>
      </c>
      <c r="BC23" s="91" cm="1">
        <f t="array" ref="BC23">INDEX(Appendix!$G$4:$J$8,_xlfn.IFS(BA23&lt;55,1,BA23&lt;60,2,BA23&lt;65,3,BA23&lt;70,4,TRUE,5),MATCH(YEAR($F$15),Appendix!$G$3:$L$3,0))</f>
        <v>0</v>
      </c>
      <c r="BD23" s="92">
        <f t="shared" si="19"/>
        <v>0</v>
      </c>
      <c r="BE23" s="89">
        <f t="shared" si="20"/>
        <v>123</v>
      </c>
      <c r="BF23" s="90">
        <f>IF($N23&gt;'Wage Ceilings '!$C$7+SUMIF('Wage Ceilings '!$B$8:'Wage Ceilings '!$B$11,"&lt;="&amp;$N$15,'Wage Ceilings '!$D$8:'Wage Ceilings '!$D$11),'Wage Ceilings '!$C$7+SUMIF('Wage Ceilings '!$B$8:'Wage Ceilings '!$B$11,"&lt;="&amp;$N$15,'Wage Ceilings '!$D$8:'Wage Ceilings '!$D$11),$N23)</f>
        <v>0</v>
      </c>
      <c r="BG23" s="91" cm="1">
        <f t="array" ref="BG23">INDEX(Appendix!$G$4:$J$8,_xlfn.IFS(BE23&lt;55,1,BE23&lt;60,2,BE23&lt;65,3,BE23&lt;70,4,TRUE,5),MATCH(YEAR($F$15),Appendix!$G$3:$L$3,0))</f>
        <v>0</v>
      </c>
      <c r="BH23" s="92">
        <f t="shared" si="7"/>
        <v>0</v>
      </c>
      <c r="BI23" s="89">
        <f t="shared" si="21"/>
        <v>123</v>
      </c>
      <c r="BJ23" s="90">
        <f>IF($O23&gt;'Wage Ceilings '!$C$7+SUMIF('Wage Ceilings '!$B$8:'Wage Ceilings '!$B$11,"&lt;="&amp;$O$15,'Wage Ceilings '!$D$8:'Wage Ceilings '!$D$11),'Wage Ceilings '!$C$7+SUMIF('Wage Ceilings '!$B$8:'Wage Ceilings '!$B$11,"&lt;="&amp;$O$15,'Wage Ceilings '!$D$8:'Wage Ceilings '!$D$11),$O23)</f>
        <v>0</v>
      </c>
      <c r="BK23" s="91" cm="1">
        <f t="array" ref="BK23">INDEX(Appendix!$G$4:$J$8,_xlfn.IFS(BI23&lt;55,1,BI23&lt;60,2,BI23&lt;65,3,BI23&lt;70,4,TRUE,5),MATCH(YEAR($F$15),Appendix!$G$3:$L$3,0))</f>
        <v>0</v>
      </c>
      <c r="BL23" s="92">
        <f t="shared" si="8"/>
        <v>0</v>
      </c>
      <c r="BM23" s="89">
        <f t="shared" si="22"/>
        <v>123</v>
      </c>
      <c r="BN23" s="90">
        <f>IF($P23&gt;'Wage Ceilings '!$C$7+SUMIF('Wage Ceilings '!$B$8:'Wage Ceilings '!$B$11,"&lt;="&amp;$P$15,'Wage Ceilings '!$D$8:'Wage Ceilings '!$D$11),'Wage Ceilings '!$C$7+SUMIF('Wage Ceilings '!$B$8:'Wage Ceilings '!$B$11,"&lt;="&amp;$P$15,'Wage Ceilings '!$D$8:'Wage Ceilings '!$D$11),$P23)</f>
        <v>0</v>
      </c>
      <c r="BO23" s="91" cm="1">
        <f t="array" ref="BO23">INDEX(Appendix!$G$4:$J$8,_xlfn.IFS(BM23&lt;55,1,BM23&lt;60,2,BM23&lt;65,3,BM23&lt;70,4,TRUE,5),MATCH(YEAR($F$15),Appendix!$G$3:$L$3,0))</f>
        <v>0</v>
      </c>
      <c r="BP23" s="92">
        <f t="shared" si="9"/>
        <v>0</v>
      </c>
      <c r="BQ23" s="89">
        <f t="shared" si="23"/>
        <v>123</v>
      </c>
      <c r="BR23" s="90">
        <f>IF($Q23&gt;'Wage Ceilings '!$C$7+SUMIF('Wage Ceilings '!$B$8:'Wage Ceilings '!$B$11,"&lt;="&amp;$Q$15,'Wage Ceilings '!$D$8:'Wage Ceilings '!$D$11),'Wage Ceilings '!$C$7+SUMIF('Wage Ceilings '!$B$8:'Wage Ceilings '!$B$11,"&lt;="&amp;$Q$15,'Wage Ceilings '!$D$8:'Wage Ceilings '!$D$11),$Q23)</f>
        <v>0</v>
      </c>
      <c r="BS23" s="91" cm="1">
        <f t="array" ref="BS23">INDEX(Appendix!$G$4:$J$8,_xlfn.IFS(BQ23&lt;55,1,BQ23&lt;60,2,BQ23&lt;65,3,BQ23&lt;70,4,TRUE,5),MATCH(YEAR($F$15),Appendix!$G$3:$L$3,0))</f>
        <v>0</v>
      </c>
      <c r="BT23" s="92">
        <f t="shared" si="10"/>
        <v>0</v>
      </c>
      <c r="BU23" s="89">
        <f t="shared" si="24"/>
        <v>123</v>
      </c>
      <c r="BV23" s="90">
        <f>IF($R23&gt;'Wage Ceilings '!$C$7+SUMIF('Wage Ceilings '!$B$8:'Wage Ceilings '!$B$11,"&lt;="&amp;$R$15,'Wage Ceilings '!$D$8:'Wage Ceilings '!$D$11),'Wage Ceilings '!$C$7+SUMIF('Wage Ceilings '!$B$8:'Wage Ceilings '!$B$11,"&lt;="&amp;$R$15,'Wage Ceilings '!$D$8:'Wage Ceilings '!$D$11),$R23)</f>
        <v>0</v>
      </c>
      <c r="BW23" s="91" cm="1">
        <f t="array" ref="BW23">INDEX(Appendix!$G$4:$J$8,_xlfn.IFS(BU23&lt;55,1,BU23&lt;60,2,BU23&lt;65,3,BU23&lt;70,4,TRUE,5),MATCH(YEAR($F$15),Appendix!$G$3:$L$3,0))</f>
        <v>0</v>
      </c>
      <c r="BX23" s="92">
        <f t="shared" si="11"/>
        <v>0</v>
      </c>
      <c r="BY23" s="89" t="str">
        <f t="shared" si="25"/>
        <v>NA</v>
      </c>
      <c r="BZ23" s="92">
        <f>IF(S23&gt;=('Wage Ceilings '!$C$3-SUM(Z23,AD23,AH23,AL23,AP23,AX23,AT23,BB23,BF23,BJ23,BN23,BR23,BV23)),('Wage Ceilings '!$C$3-SUM(Z23,AD23,AH23,AL23,AP23,AX23,AT23,BB23,BF23,BJ23,BN23,BR23,BV23)),S23)</f>
        <v>0</v>
      </c>
      <c r="CA23" s="91" cm="1">
        <f t="array" ref="CA23">INDEX(Appendix!$G$4:$J$8,_xlfn.IFS(BY23&lt;55,1,BY23&lt;60,2,BY23&lt;65,3,BY23&lt;70,4,TRUE,5),MATCH(YEAR($F$15),Appendix!$G$3:$L$3,0))</f>
        <v>0</v>
      </c>
      <c r="CB23" s="92">
        <f t="shared" si="32"/>
        <v>0</v>
      </c>
      <c r="CC23" s="47"/>
    </row>
    <row r="24" spans="1:81" x14ac:dyDescent="0.2">
      <c r="A24" s="64" t="s">
        <v>24</v>
      </c>
      <c r="B24" s="65"/>
      <c r="C24" s="65"/>
      <c r="D24" s="66"/>
      <c r="E24" s="66"/>
      <c r="F24" s="67"/>
      <c r="G24" s="67"/>
      <c r="H24" s="67"/>
      <c r="I24" s="67"/>
      <c r="J24" s="67"/>
      <c r="K24" s="67"/>
      <c r="L24" s="67"/>
      <c r="M24" s="67"/>
      <c r="N24" s="67"/>
      <c r="O24" s="67"/>
      <c r="P24" s="67"/>
      <c r="Q24" s="67"/>
      <c r="R24" s="67"/>
      <c r="S24" s="67"/>
      <c r="T24" s="57">
        <f t="shared" si="26"/>
        <v>0</v>
      </c>
      <c r="U24" s="57">
        <f t="shared" si="27"/>
        <v>0</v>
      </c>
      <c r="V24" s="58">
        <f t="shared" si="28"/>
        <v>0</v>
      </c>
      <c r="W24" s="58">
        <f t="shared" si="29"/>
        <v>0</v>
      </c>
      <c r="X24" s="58">
        <f t="shared" si="30"/>
        <v>0</v>
      </c>
      <c r="Y24" s="89">
        <f t="shared" si="12"/>
        <v>122</v>
      </c>
      <c r="Z24" s="90">
        <f>IF($F24&gt;'Wage Ceilings '!$C$7+SUMIF('Wage Ceilings '!$B$8:'Wage Ceilings '!$B$11,"&lt;="&amp;$F$15,'Wage Ceilings '!$D$8:'Wage Ceilings '!$D$11),'Wage Ceilings '!$C$7+SUMIF('Wage Ceilings '!$B$8:'Wage Ceilings '!$B$11,"&lt;="&amp;$F$15,'Wage Ceilings '!$D$8:'Wage Ceilings '!$D$11),$F24)</f>
        <v>0</v>
      </c>
      <c r="AA24" s="91" cm="1">
        <f t="array" ref="AA24">INDEX(Appendix!$G$4:$J$8,_xlfn.IFS(Y24&lt;55,1,Y24&lt;60,2,Y24&lt;65,3,Y24&lt;70,4,TRUE,5),MATCH(YEAR($F$15),Appendix!$G$3:$L$3,0))</f>
        <v>0</v>
      </c>
      <c r="AB24" s="92">
        <f t="shared" si="0"/>
        <v>0</v>
      </c>
      <c r="AC24" s="89">
        <f t="shared" si="13"/>
        <v>123</v>
      </c>
      <c r="AD24" s="90">
        <f>IF($G24&gt;'Wage Ceilings '!$C$7+SUMIF('Wage Ceilings '!$B$8:'Wage Ceilings '!$B$11,"&lt;="&amp;$G$15,'Wage Ceilings '!$D$8:'Wage Ceilings '!$D$11),'Wage Ceilings '!$C$7+SUMIF('Wage Ceilings '!$B$8:'Wage Ceilings '!$B$11,"&lt;="&amp;$G$15,'Wage Ceilings '!$D$8:'Wage Ceilings '!$D$11),$G24)</f>
        <v>0</v>
      </c>
      <c r="AE24" s="91" cm="1">
        <f t="array" ref="AE24">INDEX(Appendix!$G$4:$J$8,_xlfn.IFS(AC24&lt;55,1,AC24&lt;60,2,AC24&lt;65,3,AC24&lt;70,4,TRUE,5),MATCH(YEAR($F$15),Appendix!$G$3:$L$3,0))</f>
        <v>0</v>
      </c>
      <c r="AF24" s="92">
        <f t="shared" si="1"/>
        <v>0</v>
      </c>
      <c r="AG24" s="89">
        <f t="shared" si="14"/>
        <v>123</v>
      </c>
      <c r="AH24" s="90">
        <f>IF($H24&gt;'Wage Ceilings '!$C$7+SUMIF('Wage Ceilings '!$B$8:'Wage Ceilings '!$B$11,"&lt;="&amp;$H$15,'Wage Ceilings '!$D$8:'Wage Ceilings '!$D$11),'Wage Ceilings '!$C$7+SUMIF('Wage Ceilings '!$B$8:'Wage Ceilings '!$B$11,"&lt;="&amp;$H$15,'Wage Ceilings '!$D$8:'Wage Ceilings '!$D$11),$H24)</f>
        <v>0</v>
      </c>
      <c r="AI24" s="91" cm="1">
        <f t="array" ref="AI24">INDEX(Appendix!$G$4:$J$8,_xlfn.IFS(AG24&lt;55,1,AG24&lt;60,2,AG24&lt;65,3,AG24&lt;70,4,TRUE,5),MATCH(YEAR($F$15),Appendix!$G$3:$L$3,0))</f>
        <v>0</v>
      </c>
      <c r="AJ24" s="92">
        <f t="shared" si="2"/>
        <v>0</v>
      </c>
      <c r="AK24" s="89">
        <f t="shared" si="15"/>
        <v>123</v>
      </c>
      <c r="AL24" s="90">
        <f>IF($I24&gt;'Wage Ceilings '!$C$7+SUMIF('Wage Ceilings '!$B$8:'Wage Ceilings '!$B$11,"&lt;="&amp;$I$15,'Wage Ceilings '!$D$8:'Wage Ceilings '!$D$11),'Wage Ceilings '!$C$7+SUMIF('Wage Ceilings '!$B$8:'Wage Ceilings '!$B$11,"&lt;="&amp;$I$15,'Wage Ceilings '!$D$8:'Wage Ceilings '!$D$11),$I24)</f>
        <v>0</v>
      </c>
      <c r="AM24" s="91" cm="1">
        <f t="array" ref="AM24">INDEX(Appendix!$G$4:$J$8,_xlfn.IFS(AK24&lt;55,1,AK24&lt;60,2,AK24&lt;65,3,AK24&lt;70,4,TRUE,5),MATCH(YEAR($F$15),Appendix!$G$3:$L$3,0))</f>
        <v>0</v>
      </c>
      <c r="AN24" s="92">
        <f t="shared" si="3"/>
        <v>0</v>
      </c>
      <c r="AO24" s="89">
        <f t="shared" si="16"/>
        <v>123</v>
      </c>
      <c r="AP24" s="90">
        <f>IF($J24&gt;'Wage Ceilings '!$C$7+SUMIF('Wage Ceilings '!$B$8:'Wage Ceilings '!$B$11,"&lt;="&amp;$J$15,'Wage Ceilings '!$D$8:'Wage Ceilings '!$D$11),'Wage Ceilings '!$C$7+SUMIF('Wage Ceilings '!$B$8:'Wage Ceilings '!$B$11,"&lt;="&amp;$J$15,'Wage Ceilings '!$D$8:'Wage Ceilings '!$D$11),$J24)</f>
        <v>0</v>
      </c>
      <c r="AQ24" s="91" cm="1">
        <f t="array" ref="AQ24">INDEX(Appendix!$G$4:$J$8,_xlfn.IFS(AO24&lt;55,1,AO24&lt;60,2,AO24&lt;65,3,AO24&lt;70,4,TRUE,5),MATCH(YEAR($F$15),Appendix!$G$3:$L$3,0))</f>
        <v>0</v>
      </c>
      <c r="AR24" s="92">
        <f t="shared" si="4"/>
        <v>0</v>
      </c>
      <c r="AS24" s="89">
        <f t="shared" si="31"/>
        <v>123</v>
      </c>
      <c r="AT24" s="90">
        <f>IF($K24&gt;'Wage Ceilings '!$C$7+SUMIF('Wage Ceilings '!$B$8:'Wage Ceilings '!$B$11,"&lt;="&amp;$K$15,'Wage Ceilings '!$D$8:'Wage Ceilings '!$D$11),'Wage Ceilings '!$C$7+SUMIF('Wage Ceilings '!$B$8:'Wage Ceilings '!$B$11,"&lt;="&amp;$K$15,'Wage Ceilings '!$D$8:'Wage Ceilings '!$D$11),$K24)</f>
        <v>0</v>
      </c>
      <c r="AU24" s="91" cm="1">
        <f t="array" ref="AU24">INDEX(Appendix!$G$4:$J$8,_xlfn.IFS(AS24&lt;55,1,AS24&lt;60,2,AS24&lt;65,3,AS24&lt;70,4,TRUE,5),MATCH(YEAR($F$15),Appendix!$G$3:$L$3,0))</f>
        <v>0</v>
      </c>
      <c r="AV24" s="92">
        <f t="shared" si="5"/>
        <v>0</v>
      </c>
      <c r="AW24" s="89" t="str">
        <f t="shared" si="17"/>
        <v>NA</v>
      </c>
      <c r="AX24" s="92">
        <f>IF(L24&gt;=('Wage Ceilings '!$C$3-SUM(Z24,AD24,AH24,AL24,AP24,AT24,BB24,BF24,BJ24,BN24,BR24,BV24)),('Wage Ceilings '!$C$3-SUM(Z24,AD24,AH24,AL24,AP24,AT24,BB24,BF24,BJ24,BN24,BR24,BV24)),L24)</f>
        <v>0</v>
      </c>
      <c r="AY24" s="91" cm="1">
        <f t="array" ref="AY24">INDEX(Appendix!$G$4:$J$8,_xlfn.IFS(AW24&lt;55,1,AW24&lt;60,2,AW24&lt;65,3,AW24&lt;70,4,TRUE,5),MATCH(YEAR($F$15),Appendix!$G$3:$L$3,0))</f>
        <v>0</v>
      </c>
      <c r="AZ24" s="92">
        <f t="shared" si="6"/>
        <v>0</v>
      </c>
      <c r="BA24" s="89">
        <f t="shared" si="18"/>
        <v>123</v>
      </c>
      <c r="BB24" s="90">
        <f>IF($M24&gt;'Wage Ceilings '!$C$7+SUMIF('Wage Ceilings '!$B$8:'Wage Ceilings '!$B$11,"&lt;="&amp;$M$15,'Wage Ceilings '!$D$8:'Wage Ceilings '!$D$11),'Wage Ceilings '!$C$7+SUMIF('Wage Ceilings '!$B$8:'Wage Ceilings '!$B$11,"&lt;="&amp;$M$15,'Wage Ceilings '!$D$8:'Wage Ceilings '!$D$11),$M24)</f>
        <v>0</v>
      </c>
      <c r="BC24" s="91" cm="1">
        <f t="array" ref="BC24">INDEX(Appendix!$G$4:$J$8,_xlfn.IFS(BA24&lt;55,1,BA24&lt;60,2,BA24&lt;65,3,BA24&lt;70,4,TRUE,5),MATCH(YEAR($F$15),Appendix!$G$3:$L$3,0))</f>
        <v>0</v>
      </c>
      <c r="BD24" s="92">
        <f t="shared" si="19"/>
        <v>0</v>
      </c>
      <c r="BE24" s="89">
        <f t="shared" si="20"/>
        <v>123</v>
      </c>
      <c r="BF24" s="90">
        <f>IF($N24&gt;'Wage Ceilings '!$C$7+SUMIF('Wage Ceilings '!$B$8:'Wage Ceilings '!$B$11,"&lt;="&amp;$N$15,'Wage Ceilings '!$D$8:'Wage Ceilings '!$D$11),'Wage Ceilings '!$C$7+SUMIF('Wage Ceilings '!$B$8:'Wage Ceilings '!$B$11,"&lt;="&amp;$N$15,'Wage Ceilings '!$D$8:'Wage Ceilings '!$D$11),$N24)</f>
        <v>0</v>
      </c>
      <c r="BG24" s="91" cm="1">
        <f t="array" ref="BG24">INDEX(Appendix!$G$4:$J$8,_xlfn.IFS(BE24&lt;55,1,BE24&lt;60,2,BE24&lt;65,3,BE24&lt;70,4,TRUE,5),MATCH(YEAR($F$15),Appendix!$G$3:$L$3,0))</f>
        <v>0</v>
      </c>
      <c r="BH24" s="92">
        <f t="shared" si="7"/>
        <v>0</v>
      </c>
      <c r="BI24" s="89">
        <f t="shared" si="21"/>
        <v>123</v>
      </c>
      <c r="BJ24" s="90">
        <f>IF($O24&gt;'Wage Ceilings '!$C$7+SUMIF('Wage Ceilings '!$B$8:'Wage Ceilings '!$B$11,"&lt;="&amp;$O$15,'Wage Ceilings '!$D$8:'Wage Ceilings '!$D$11),'Wage Ceilings '!$C$7+SUMIF('Wage Ceilings '!$B$8:'Wage Ceilings '!$B$11,"&lt;="&amp;$O$15,'Wage Ceilings '!$D$8:'Wage Ceilings '!$D$11),$O24)</f>
        <v>0</v>
      </c>
      <c r="BK24" s="91" cm="1">
        <f t="array" ref="BK24">INDEX(Appendix!$G$4:$J$8,_xlfn.IFS(BI24&lt;55,1,BI24&lt;60,2,BI24&lt;65,3,BI24&lt;70,4,TRUE,5),MATCH(YEAR($F$15),Appendix!$G$3:$L$3,0))</f>
        <v>0</v>
      </c>
      <c r="BL24" s="92">
        <f t="shared" si="8"/>
        <v>0</v>
      </c>
      <c r="BM24" s="89">
        <f t="shared" si="22"/>
        <v>123</v>
      </c>
      <c r="BN24" s="90">
        <f>IF($P24&gt;'Wage Ceilings '!$C$7+SUMIF('Wage Ceilings '!$B$8:'Wage Ceilings '!$B$11,"&lt;="&amp;$P$15,'Wage Ceilings '!$D$8:'Wage Ceilings '!$D$11),'Wage Ceilings '!$C$7+SUMIF('Wage Ceilings '!$B$8:'Wage Ceilings '!$B$11,"&lt;="&amp;$P$15,'Wage Ceilings '!$D$8:'Wage Ceilings '!$D$11),$P24)</f>
        <v>0</v>
      </c>
      <c r="BO24" s="91" cm="1">
        <f t="array" ref="BO24">INDEX(Appendix!$G$4:$J$8,_xlfn.IFS(BM24&lt;55,1,BM24&lt;60,2,BM24&lt;65,3,BM24&lt;70,4,TRUE,5),MATCH(YEAR($F$15),Appendix!$G$3:$L$3,0))</f>
        <v>0</v>
      </c>
      <c r="BP24" s="92">
        <f t="shared" si="9"/>
        <v>0</v>
      </c>
      <c r="BQ24" s="89">
        <f t="shared" si="23"/>
        <v>123</v>
      </c>
      <c r="BR24" s="90">
        <f>IF($Q24&gt;'Wage Ceilings '!$C$7+SUMIF('Wage Ceilings '!$B$8:'Wage Ceilings '!$B$11,"&lt;="&amp;$Q$15,'Wage Ceilings '!$D$8:'Wage Ceilings '!$D$11),'Wage Ceilings '!$C$7+SUMIF('Wage Ceilings '!$B$8:'Wage Ceilings '!$B$11,"&lt;="&amp;$Q$15,'Wage Ceilings '!$D$8:'Wage Ceilings '!$D$11),$Q24)</f>
        <v>0</v>
      </c>
      <c r="BS24" s="91" cm="1">
        <f t="array" ref="BS24">INDEX(Appendix!$G$4:$J$8,_xlfn.IFS(BQ24&lt;55,1,BQ24&lt;60,2,BQ24&lt;65,3,BQ24&lt;70,4,TRUE,5),MATCH(YEAR($F$15),Appendix!$G$3:$L$3,0))</f>
        <v>0</v>
      </c>
      <c r="BT24" s="92">
        <f t="shared" si="10"/>
        <v>0</v>
      </c>
      <c r="BU24" s="89">
        <f t="shared" si="24"/>
        <v>123</v>
      </c>
      <c r="BV24" s="90">
        <f>IF($R24&gt;'Wage Ceilings '!$C$7+SUMIF('Wage Ceilings '!$B$8:'Wage Ceilings '!$B$11,"&lt;="&amp;$R$15,'Wage Ceilings '!$D$8:'Wage Ceilings '!$D$11),'Wage Ceilings '!$C$7+SUMIF('Wage Ceilings '!$B$8:'Wage Ceilings '!$B$11,"&lt;="&amp;$R$15,'Wage Ceilings '!$D$8:'Wage Ceilings '!$D$11),$R24)</f>
        <v>0</v>
      </c>
      <c r="BW24" s="91" cm="1">
        <f t="array" ref="BW24">INDEX(Appendix!$G$4:$J$8,_xlfn.IFS(BU24&lt;55,1,BU24&lt;60,2,BU24&lt;65,3,BU24&lt;70,4,TRUE,5),MATCH(YEAR($F$15),Appendix!$G$3:$L$3,0))</f>
        <v>0</v>
      </c>
      <c r="BX24" s="92">
        <f t="shared" si="11"/>
        <v>0</v>
      </c>
      <c r="BY24" s="89" t="str">
        <f t="shared" si="25"/>
        <v>NA</v>
      </c>
      <c r="BZ24" s="92">
        <f>IF(S24&gt;=('Wage Ceilings '!$C$3-SUM(Z24,AD24,AH24,AL24,AP24,AX24,AT24,BB24,BF24,BJ24,BN24,BR24,BV24)),('Wage Ceilings '!$C$3-SUM(Z24,AD24,AH24,AL24,AP24,AX24,AT24,BB24,BF24,BJ24,BN24,BR24,BV24)),S24)</f>
        <v>0</v>
      </c>
      <c r="CA24" s="91" cm="1">
        <f t="array" ref="CA24">INDEX(Appendix!$G$4:$J$8,_xlfn.IFS(BY24&lt;55,1,BY24&lt;60,2,BY24&lt;65,3,BY24&lt;70,4,TRUE,5),MATCH(YEAR($F$15),Appendix!$G$3:$L$3,0))</f>
        <v>0</v>
      </c>
      <c r="CB24" s="92">
        <f t="shared" si="32"/>
        <v>0</v>
      </c>
      <c r="CC24" s="47"/>
    </row>
    <row r="25" spans="1:81" x14ac:dyDescent="0.2">
      <c r="A25" s="64" t="s">
        <v>25</v>
      </c>
      <c r="B25" s="65"/>
      <c r="C25" s="65"/>
      <c r="D25" s="66"/>
      <c r="E25" s="66"/>
      <c r="F25" s="67"/>
      <c r="G25" s="67"/>
      <c r="H25" s="67"/>
      <c r="I25" s="67"/>
      <c r="J25" s="67"/>
      <c r="K25" s="67"/>
      <c r="L25" s="67"/>
      <c r="M25" s="67"/>
      <c r="N25" s="67"/>
      <c r="O25" s="67"/>
      <c r="P25" s="67"/>
      <c r="Q25" s="67"/>
      <c r="R25" s="67"/>
      <c r="S25" s="67"/>
      <c r="T25" s="57">
        <f t="shared" si="26"/>
        <v>0</v>
      </c>
      <c r="U25" s="57">
        <f t="shared" si="27"/>
        <v>0</v>
      </c>
      <c r="V25" s="58">
        <f t="shared" si="28"/>
        <v>0</v>
      </c>
      <c r="W25" s="58">
        <f t="shared" si="29"/>
        <v>0</v>
      </c>
      <c r="X25" s="58">
        <f t="shared" si="30"/>
        <v>0</v>
      </c>
      <c r="Y25" s="89">
        <f t="shared" si="12"/>
        <v>122</v>
      </c>
      <c r="Z25" s="90">
        <f>IF($F25&gt;'Wage Ceilings '!$C$7+SUMIF('Wage Ceilings '!$B$8:'Wage Ceilings '!$B$11,"&lt;="&amp;$F$15,'Wage Ceilings '!$D$8:'Wage Ceilings '!$D$11),'Wage Ceilings '!$C$7+SUMIF('Wage Ceilings '!$B$8:'Wage Ceilings '!$B$11,"&lt;="&amp;$F$15,'Wage Ceilings '!$D$8:'Wage Ceilings '!$D$11),$F25)</f>
        <v>0</v>
      </c>
      <c r="AA25" s="91" cm="1">
        <f t="array" ref="AA25">INDEX(Appendix!$G$4:$J$8,_xlfn.IFS(Y25&lt;55,1,Y25&lt;60,2,Y25&lt;65,3,Y25&lt;70,4,TRUE,5),MATCH(YEAR($F$15),Appendix!$G$3:$L$3,0))</f>
        <v>0</v>
      </c>
      <c r="AB25" s="92">
        <f t="shared" si="0"/>
        <v>0</v>
      </c>
      <c r="AC25" s="89">
        <f t="shared" si="13"/>
        <v>123</v>
      </c>
      <c r="AD25" s="90">
        <f>IF($G25&gt;'Wage Ceilings '!$C$7+SUMIF('Wage Ceilings '!$B$8:'Wage Ceilings '!$B$11,"&lt;="&amp;$G$15,'Wage Ceilings '!$D$8:'Wage Ceilings '!$D$11),'Wage Ceilings '!$C$7+SUMIF('Wage Ceilings '!$B$8:'Wage Ceilings '!$B$11,"&lt;="&amp;$G$15,'Wage Ceilings '!$D$8:'Wage Ceilings '!$D$11),$G25)</f>
        <v>0</v>
      </c>
      <c r="AE25" s="91" cm="1">
        <f t="array" ref="AE25">INDEX(Appendix!$G$4:$J$8,_xlfn.IFS(AC25&lt;55,1,AC25&lt;60,2,AC25&lt;65,3,AC25&lt;70,4,TRUE,5),MATCH(YEAR($F$15),Appendix!$G$3:$L$3,0))</f>
        <v>0</v>
      </c>
      <c r="AF25" s="92">
        <f t="shared" si="1"/>
        <v>0</v>
      </c>
      <c r="AG25" s="89">
        <f t="shared" si="14"/>
        <v>123</v>
      </c>
      <c r="AH25" s="90">
        <f>IF($H25&gt;'Wage Ceilings '!$C$7+SUMIF('Wage Ceilings '!$B$8:'Wage Ceilings '!$B$11,"&lt;="&amp;$H$15,'Wage Ceilings '!$D$8:'Wage Ceilings '!$D$11),'Wage Ceilings '!$C$7+SUMIF('Wage Ceilings '!$B$8:'Wage Ceilings '!$B$11,"&lt;="&amp;$H$15,'Wage Ceilings '!$D$8:'Wage Ceilings '!$D$11),$H25)</f>
        <v>0</v>
      </c>
      <c r="AI25" s="91" cm="1">
        <f t="array" ref="AI25">INDEX(Appendix!$G$4:$J$8,_xlfn.IFS(AG25&lt;55,1,AG25&lt;60,2,AG25&lt;65,3,AG25&lt;70,4,TRUE,5),MATCH(YEAR($F$15),Appendix!$G$3:$L$3,0))</f>
        <v>0</v>
      </c>
      <c r="AJ25" s="92">
        <f t="shared" si="2"/>
        <v>0</v>
      </c>
      <c r="AK25" s="89">
        <f t="shared" si="15"/>
        <v>123</v>
      </c>
      <c r="AL25" s="90">
        <f>IF($I25&gt;'Wage Ceilings '!$C$7+SUMIF('Wage Ceilings '!$B$8:'Wage Ceilings '!$B$11,"&lt;="&amp;$I$15,'Wage Ceilings '!$D$8:'Wage Ceilings '!$D$11),'Wage Ceilings '!$C$7+SUMIF('Wage Ceilings '!$B$8:'Wage Ceilings '!$B$11,"&lt;="&amp;$I$15,'Wage Ceilings '!$D$8:'Wage Ceilings '!$D$11),$I25)</f>
        <v>0</v>
      </c>
      <c r="AM25" s="91" cm="1">
        <f t="array" ref="AM25">INDEX(Appendix!$G$4:$J$8,_xlfn.IFS(AK25&lt;55,1,AK25&lt;60,2,AK25&lt;65,3,AK25&lt;70,4,TRUE,5),MATCH(YEAR($F$15),Appendix!$G$3:$L$3,0))</f>
        <v>0</v>
      </c>
      <c r="AN25" s="92">
        <f t="shared" si="3"/>
        <v>0</v>
      </c>
      <c r="AO25" s="89">
        <f t="shared" si="16"/>
        <v>123</v>
      </c>
      <c r="AP25" s="90">
        <f>IF($J25&gt;'Wage Ceilings '!$C$7+SUMIF('Wage Ceilings '!$B$8:'Wage Ceilings '!$B$11,"&lt;="&amp;$J$15,'Wage Ceilings '!$D$8:'Wage Ceilings '!$D$11),'Wage Ceilings '!$C$7+SUMIF('Wage Ceilings '!$B$8:'Wage Ceilings '!$B$11,"&lt;="&amp;$J$15,'Wage Ceilings '!$D$8:'Wage Ceilings '!$D$11),$J25)</f>
        <v>0</v>
      </c>
      <c r="AQ25" s="91" cm="1">
        <f t="array" ref="AQ25">INDEX(Appendix!$G$4:$J$8,_xlfn.IFS(AO25&lt;55,1,AO25&lt;60,2,AO25&lt;65,3,AO25&lt;70,4,TRUE,5),MATCH(YEAR($F$15),Appendix!$G$3:$L$3,0))</f>
        <v>0</v>
      </c>
      <c r="AR25" s="92">
        <f t="shared" si="4"/>
        <v>0</v>
      </c>
      <c r="AS25" s="89">
        <f t="shared" si="31"/>
        <v>123</v>
      </c>
      <c r="AT25" s="90">
        <f>IF($K25&gt;'Wage Ceilings '!$C$7+SUMIF('Wage Ceilings '!$B$8:'Wage Ceilings '!$B$11,"&lt;="&amp;$K$15,'Wage Ceilings '!$D$8:'Wage Ceilings '!$D$11),'Wage Ceilings '!$C$7+SUMIF('Wage Ceilings '!$B$8:'Wage Ceilings '!$B$11,"&lt;="&amp;$K$15,'Wage Ceilings '!$D$8:'Wage Ceilings '!$D$11),$K25)</f>
        <v>0</v>
      </c>
      <c r="AU25" s="91" cm="1">
        <f t="array" ref="AU25">INDEX(Appendix!$G$4:$J$8,_xlfn.IFS(AS25&lt;55,1,AS25&lt;60,2,AS25&lt;65,3,AS25&lt;70,4,TRUE,5),MATCH(YEAR($F$15),Appendix!$G$3:$L$3,0))</f>
        <v>0</v>
      </c>
      <c r="AV25" s="92">
        <f t="shared" si="5"/>
        <v>0</v>
      </c>
      <c r="AW25" s="89" t="str">
        <f t="shared" si="17"/>
        <v>NA</v>
      </c>
      <c r="AX25" s="92">
        <f>IF(L25&gt;=('Wage Ceilings '!$C$3-SUM(Z25,AD25,AH25,AL25,AP25,AT25,BB25,BF25,BJ25,BN25,BR25,BV25)),('Wage Ceilings '!$C$3-SUM(Z25,AD25,AH25,AL25,AP25,AT25,BB25,BF25,BJ25,BN25,BR25,BV25)),L25)</f>
        <v>0</v>
      </c>
      <c r="AY25" s="91" cm="1">
        <f t="array" ref="AY25">INDEX(Appendix!$G$4:$J$8,_xlfn.IFS(AW25&lt;55,1,AW25&lt;60,2,AW25&lt;65,3,AW25&lt;70,4,TRUE,5),MATCH(YEAR($F$15),Appendix!$G$3:$L$3,0))</f>
        <v>0</v>
      </c>
      <c r="AZ25" s="92">
        <f t="shared" si="6"/>
        <v>0</v>
      </c>
      <c r="BA25" s="89">
        <f t="shared" si="18"/>
        <v>123</v>
      </c>
      <c r="BB25" s="90">
        <f>IF($M25&gt;'Wage Ceilings '!$C$7+SUMIF('Wage Ceilings '!$B$8:'Wage Ceilings '!$B$11,"&lt;="&amp;$M$15,'Wage Ceilings '!$D$8:'Wage Ceilings '!$D$11),'Wage Ceilings '!$C$7+SUMIF('Wage Ceilings '!$B$8:'Wage Ceilings '!$B$11,"&lt;="&amp;$M$15,'Wage Ceilings '!$D$8:'Wage Ceilings '!$D$11),$M25)</f>
        <v>0</v>
      </c>
      <c r="BC25" s="91" cm="1">
        <f t="array" ref="BC25">INDEX(Appendix!$G$4:$J$8,_xlfn.IFS(BA25&lt;55,1,BA25&lt;60,2,BA25&lt;65,3,BA25&lt;70,4,TRUE,5),MATCH(YEAR($F$15),Appendix!$G$3:$L$3,0))</f>
        <v>0</v>
      </c>
      <c r="BD25" s="92">
        <f t="shared" si="19"/>
        <v>0</v>
      </c>
      <c r="BE25" s="89">
        <f t="shared" si="20"/>
        <v>123</v>
      </c>
      <c r="BF25" s="90">
        <f>IF($N25&gt;'Wage Ceilings '!$C$7+SUMIF('Wage Ceilings '!$B$8:'Wage Ceilings '!$B$11,"&lt;="&amp;$N$15,'Wage Ceilings '!$D$8:'Wage Ceilings '!$D$11),'Wage Ceilings '!$C$7+SUMIF('Wage Ceilings '!$B$8:'Wage Ceilings '!$B$11,"&lt;="&amp;$N$15,'Wage Ceilings '!$D$8:'Wage Ceilings '!$D$11),$N25)</f>
        <v>0</v>
      </c>
      <c r="BG25" s="91" cm="1">
        <f t="array" ref="BG25">INDEX(Appendix!$G$4:$J$8,_xlfn.IFS(BE25&lt;55,1,BE25&lt;60,2,BE25&lt;65,3,BE25&lt;70,4,TRUE,5),MATCH(YEAR($F$15),Appendix!$G$3:$L$3,0))</f>
        <v>0</v>
      </c>
      <c r="BH25" s="92">
        <f t="shared" si="7"/>
        <v>0</v>
      </c>
      <c r="BI25" s="89">
        <f t="shared" si="21"/>
        <v>123</v>
      </c>
      <c r="BJ25" s="90">
        <f>IF($O25&gt;'Wage Ceilings '!$C$7+SUMIF('Wage Ceilings '!$B$8:'Wage Ceilings '!$B$11,"&lt;="&amp;$O$15,'Wage Ceilings '!$D$8:'Wage Ceilings '!$D$11),'Wage Ceilings '!$C$7+SUMIF('Wage Ceilings '!$B$8:'Wage Ceilings '!$B$11,"&lt;="&amp;$O$15,'Wage Ceilings '!$D$8:'Wage Ceilings '!$D$11),$O25)</f>
        <v>0</v>
      </c>
      <c r="BK25" s="91" cm="1">
        <f t="array" ref="BK25">INDEX(Appendix!$G$4:$J$8,_xlfn.IFS(BI25&lt;55,1,BI25&lt;60,2,BI25&lt;65,3,BI25&lt;70,4,TRUE,5),MATCH(YEAR($F$15),Appendix!$G$3:$L$3,0))</f>
        <v>0</v>
      </c>
      <c r="BL25" s="92">
        <f t="shared" si="8"/>
        <v>0</v>
      </c>
      <c r="BM25" s="89">
        <f t="shared" si="22"/>
        <v>123</v>
      </c>
      <c r="BN25" s="90">
        <f>IF($P25&gt;'Wage Ceilings '!$C$7+SUMIF('Wage Ceilings '!$B$8:'Wage Ceilings '!$B$11,"&lt;="&amp;$P$15,'Wage Ceilings '!$D$8:'Wage Ceilings '!$D$11),'Wage Ceilings '!$C$7+SUMIF('Wage Ceilings '!$B$8:'Wage Ceilings '!$B$11,"&lt;="&amp;$P$15,'Wage Ceilings '!$D$8:'Wage Ceilings '!$D$11),$P25)</f>
        <v>0</v>
      </c>
      <c r="BO25" s="91" cm="1">
        <f t="array" ref="BO25">INDEX(Appendix!$G$4:$J$8,_xlfn.IFS(BM25&lt;55,1,BM25&lt;60,2,BM25&lt;65,3,BM25&lt;70,4,TRUE,5),MATCH(YEAR($F$15),Appendix!$G$3:$L$3,0))</f>
        <v>0</v>
      </c>
      <c r="BP25" s="92">
        <f t="shared" si="9"/>
        <v>0</v>
      </c>
      <c r="BQ25" s="89">
        <f t="shared" si="23"/>
        <v>123</v>
      </c>
      <c r="BR25" s="90">
        <f>IF($Q25&gt;'Wage Ceilings '!$C$7+SUMIF('Wage Ceilings '!$B$8:'Wage Ceilings '!$B$11,"&lt;="&amp;$Q$15,'Wage Ceilings '!$D$8:'Wage Ceilings '!$D$11),'Wage Ceilings '!$C$7+SUMIF('Wage Ceilings '!$B$8:'Wage Ceilings '!$B$11,"&lt;="&amp;$Q$15,'Wage Ceilings '!$D$8:'Wage Ceilings '!$D$11),$Q25)</f>
        <v>0</v>
      </c>
      <c r="BS25" s="91" cm="1">
        <f t="array" ref="BS25">INDEX(Appendix!$G$4:$J$8,_xlfn.IFS(BQ25&lt;55,1,BQ25&lt;60,2,BQ25&lt;65,3,BQ25&lt;70,4,TRUE,5),MATCH(YEAR($F$15),Appendix!$G$3:$L$3,0))</f>
        <v>0</v>
      </c>
      <c r="BT25" s="92">
        <f t="shared" si="10"/>
        <v>0</v>
      </c>
      <c r="BU25" s="89">
        <f t="shared" si="24"/>
        <v>123</v>
      </c>
      <c r="BV25" s="90">
        <f>IF($R25&gt;'Wage Ceilings '!$C$7+SUMIF('Wage Ceilings '!$B$8:'Wage Ceilings '!$B$11,"&lt;="&amp;$R$15,'Wage Ceilings '!$D$8:'Wage Ceilings '!$D$11),'Wage Ceilings '!$C$7+SUMIF('Wage Ceilings '!$B$8:'Wage Ceilings '!$B$11,"&lt;="&amp;$R$15,'Wage Ceilings '!$D$8:'Wage Ceilings '!$D$11),$R25)</f>
        <v>0</v>
      </c>
      <c r="BW25" s="91" cm="1">
        <f t="array" ref="BW25">INDEX(Appendix!$G$4:$J$8,_xlfn.IFS(BU25&lt;55,1,BU25&lt;60,2,BU25&lt;65,3,BU25&lt;70,4,TRUE,5),MATCH(YEAR($F$15),Appendix!$G$3:$L$3,0))</f>
        <v>0</v>
      </c>
      <c r="BX25" s="92">
        <f t="shared" si="11"/>
        <v>0</v>
      </c>
      <c r="BY25" s="89" t="str">
        <f t="shared" si="25"/>
        <v>NA</v>
      </c>
      <c r="BZ25" s="92">
        <f>IF(S25&gt;=('Wage Ceilings '!$C$3-SUM(Z25,AD25,AH25,AL25,AP25,AX25,AT25,BB25,BF25,BJ25,BN25,BR25,BV25)),('Wage Ceilings '!$C$3-SUM(Z25,AD25,AH25,AL25,AP25,AX25,AT25,BB25,BF25,BJ25,BN25,BR25,BV25)),S25)</f>
        <v>0</v>
      </c>
      <c r="CA25" s="91" cm="1">
        <f t="array" ref="CA25">INDEX(Appendix!$G$4:$J$8,_xlfn.IFS(BY25&lt;55,1,BY25&lt;60,2,BY25&lt;65,3,BY25&lt;70,4,TRUE,5),MATCH(YEAR($F$15),Appendix!$G$3:$L$3,0))</f>
        <v>0</v>
      </c>
      <c r="CB25" s="92">
        <f t="shared" si="32"/>
        <v>0</v>
      </c>
      <c r="CC25" s="47"/>
    </row>
    <row r="26" spans="1:81" x14ac:dyDescent="0.2">
      <c r="A26" s="64" t="s">
        <v>26</v>
      </c>
      <c r="B26" s="65"/>
      <c r="C26" s="65"/>
      <c r="D26" s="66"/>
      <c r="E26" s="66"/>
      <c r="F26" s="67"/>
      <c r="G26" s="67"/>
      <c r="H26" s="67"/>
      <c r="I26" s="67"/>
      <c r="J26" s="67"/>
      <c r="K26" s="67"/>
      <c r="L26" s="67"/>
      <c r="M26" s="67"/>
      <c r="N26" s="67"/>
      <c r="O26" s="67"/>
      <c r="P26" s="67"/>
      <c r="Q26" s="67"/>
      <c r="R26" s="67"/>
      <c r="S26" s="67"/>
      <c r="T26" s="57">
        <f t="shared" si="26"/>
        <v>0</v>
      </c>
      <c r="U26" s="57">
        <f t="shared" si="27"/>
        <v>0</v>
      </c>
      <c r="V26" s="58">
        <f t="shared" si="28"/>
        <v>0</v>
      </c>
      <c r="W26" s="58">
        <f t="shared" si="29"/>
        <v>0</v>
      </c>
      <c r="X26" s="58">
        <f t="shared" si="30"/>
        <v>0</v>
      </c>
      <c r="Y26" s="89">
        <f t="shared" si="12"/>
        <v>122</v>
      </c>
      <c r="Z26" s="90">
        <f>IF($F26&gt;'Wage Ceilings '!$C$7+SUMIF('Wage Ceilings '!$B$8:'Wage Ceilings '!$B$11,"&lt;="&amp;$F$15,'Wage Ceilings '!$D$8:'Wage Ceilings '!$D$11),'Wage Ceilings '!$C$7+SUMIF('Wage Ceilings '!$B$8:'Wage Ceilings '!$B$11,"&lt;="&amp;$F$15,'Wage Ceilings '!$D$8:'Wage Ceilings '!$D$11),$F26)</f>
        <v>0</v>
      </c>
      <c r="AA26" s="91" cm="1">
        <f t="array" ref="AA26">INDEX(Appendix!$G$4:$J$8,_xlfn.IFS(Y26&lt;55,1,Y26&lt;60,2,Y26&lt;65,3,Y26&lt;70,4,TRUE,5),MATCH(YEAR($F$15),Appendix!$G$3:$L$3,0))</f>
        <v>0</v>
      </c>
      <c r="AB26" s="92">
        <f t="shared" si="0"/>
        <v>0</v>
      </c>
      <c r="AC26" s="89">
        <f t="shared" si="13"/>
        <v>123</v>
      </c>
      <c r="AD26" s="90">
        <f>IF($G26&gt;'Wage Ceilings '!$C$7+SUMIF('Wage Ceilings '!$B$8:'Wage Ceilings '!$B$11,"&lt;="&amp;$G$15,'Wage Ceilings '!$D$8:'Wage Ceilings '!$D$11),'Wage Ceilings '!$C$7+SUMIF('Wage Ceilings '!$B$8:'Wage Ceilings '!$B$11,"&lt;="&amp;$G$15,'Wage Ceilings '!$D$8:'Wage Ceilings '!$D$11),$G26)</f>
        <v>0</v>
      </c>
      <c r="AE26" s="91" cm="1">
        <f t="array" ref="AE26">INDEX(Appendix!$G$4:$J$8,_xlfn.IFS(AC26&lt;55,1,AC26&lt;60,2,AC26&lt;65,3,AC26&lt;70,4,TRUE,5),MATCH(YEAR($F$15),Appendix!$G$3:$L$3,0))</f>
        <v>0</v>
      </c>
      <c r="AF26" s="92">
        <f t="shared" si="1"/>
        <v>0</v>
      </c>
      <c r="AG26" s="89">
        <f t="shared" si="14"/>
        <v>123</v>
      </c>
      <c r="AH26" s="90">
        <f>IF($H26&gt;'Wage Ceilings '!$C$7+SUMIF('Wage Ceilings '!$B$8:'Wage Ceilings '!$B$11,"&lt;="&amp;$H$15,'Wage Ceilings '!$D$8:'Wage Ceilings '!$D$11),'Wage Ceilings '!$C$7+SUMIF('Wage Ceilings '!$B$8:'Wage Ceilings '!$B$11,"&lt;="&amp;$H$15,'Wage Ceilings '!$D$8:'Wage Ceilings '!$D$11),$H26)</f>
        <v>0</v>
      </c>
      <c r="AI26" s="91" cm="1">
        <f t="array" ref="AI26">INDEX(Appendix!$G$4:$J$8,_xlfn.IFS(AG26&lt;55,1,AG26&lt;60,2,AG26&lt;65,3,AG26&lt;70,4,TRUE,5),MATCH(YEAR($F$15),Appendix!$G$3:$L$3,0))</f>
        <v>0</v>
      </c>
      <c r="AJ26" s="92">
        <f t="shared" si="2"/>
        <v>0</v>
      </c>
      <c r="AK26" s="89">
        <f t="shared" si="15"/>
        <v>123</v>
      </c>
      <c r="AL26" s="90">
        <f>IF($I26&gt;'Wage Ceilings '!$C$7+SUMIF('Wage Ceilings '!$B$8:'Wage Ceilings '!$B$11,"&lt;="&amp;$I$15,'Wage Ceilings '!$D$8:'Wage Ceilings '!$D$11),'Wage Ceilings '!$C$7+SUMIF('Wage Ceilings '!$B$8:'Wage Ceilings '!$B$11,"&lt;="&amp;$I$15,'Wage Ceilings '!$D$8:'Wage Ceilings '!$D$11),$I26)</f>
        <v>0</v>
      </c>
      <c r="AM26" s="91" cm="1">
        <f t="array" ref="AM26">INDEX(Appendix!$G$4:$J$8,_xlfn.IFS(AK26&lt;55,1,AK26&lt;60,2,AK26&lt;65,3,AK26&lt;70,4,TRUE,5),MATCH(YEAR($F$15),Appendix!$G$3:$L$3,0))</f>
        <v>0</v>
      </c>
      <c r="AN26" s="92">
        <f t="shared" si="3"/>
        <v>0</v>
      </c>
      <c r="AO26" s="89">
        <f t="shared" si="16"/>
        <v>123</v>
      </c>
      <c r="AP26" s="90">
        <f>IF($J26&gt;'Wage Ceilings '!$C$7+SUMIF('Wage Ceilings '!$B$8:'Wage Ceilings '!$B$11,"&lt;="&amp;$J$15,'Wage Ceilings '!$D$8:'Wage Ceilings '!$D$11),'Wage Ceilings '!$C$7+SUMIF('Wage Ceilings '!$B$8:'Wage Ceilings '!$B$11,"&lt;="&amp;$J$15,'Wage Ceilings '!$D$8:'Wage Ceilings '!$D$11),$J26)</f>
        <v>0</v>
      </c>
      <c r="AQ26" s="91" cm="1">
        <f t="array" ref="AQ26">INDEX(Appendix!$G$4:$J$8,_xlfn.IFS(AO26&lt;55,1,AO26&lt;60,2,AO26&lt;65,3,AO26&lt;70,4,TRUE,5),MATCH(YEAR($F$15),Appendix!$G$3:$L$3,0))</f>
        <v>0</v>
      </c>
      <c r="AR26" s="92">
        <f t="shared" si="4"/>
        <v>0</v>
      </c>
      <c r="AS26" s="89">
        <f t="shared" si="31"/>
        <v>123</v>
      </c>
      <c r="AT26" s="90">
        <f>IF($K26&gt;'Wage Ceilings '!$C$7+SUMIF('Wage Ceilings '!$B$8:'Wage Ceilings '!$B$11,"&lt;="&amp;$K$15,'Wage Ceilings '!$D$8:'Wage Ceilings '!$D$11),'Wage Ceilings '!$C$7+SUMIF('Wage Ceilings '!$B$8:'Wage Ceilings '!$B$11,"&lt;="&amp;$K$15,'Wage Ceilings '!$D$8:'Wage Ceilings '!$D$11),$K26)</f>
        <v>0</v>
      </c>
      <c r="AU26" s="91" cm="1">
        <f t="array" ref="AU26">INDEX(Appendix!$G$4:$J$8,_xlfn.IFS(AS26&lt;55,1,AS26&lt;60,2,AS26&lt;65,3,AS26&lt;70,4,TRUE,5),MATCH(YEAR($F$15),Appendix!$G$3:$L$3,0))</f>
        <v>0</v>
      </c>
      <c r="AV26" s="92">
        <f t="shared" si="5"/>
        <v>0</v>
      </c>
      <c r="AW26" s="89" t="str">
        <f t="shared" si="17"/>
        <v>NA</v>
      </c>
      <c r="AX26" s="92">
        <f>IF(L26&gt;=('Wage Ceilings '!$C$3-SUM(Z26,AD26,AH26,AL26,AP26,AT26,BB26,BF26,BJ26,BN26,BR26,BV26)),('Wage Ceilings '!$C$3-SUM(Z26,AD26,AH26,AL26,AP26,AT26,BB26,BF26,BJ26,BN26,BR26,BV26)),L26)</f>
        <v>0</v>
      </c>
      <c r="AY26" s="91" cm="1">
        <f t="array" ref="AY26">INDEX(Appendix!$G$4:$J$8,_xlfn.IFS(AW26&lt;55,1,AW26&lt;60,2,AW26&lt;65,3,AW26&lt;70,4,TRUE,5),MATCH(YEAR($F$15),Appendix!$G$3:$L$3,0))</f>
        <v>0</v>
      </c>
      <c r="AZ26" s="92">
        <f t="shared" si="6"/>
        <v>0</v>
      </c>
      <c r="BA26" s="89">
        <f t="shared" si="18"/>
        <v>123</v>
      </c>
      <c r="BB26" s="90">
        <f>IF($M26&gt;'Wage Ceilings '!$C$7+SUMIF('Wage Ceilings '!$B$8:'Wage Ceilings '!$B$11,"&lt;="&amp;$M$15,'Wage Ceilings '!$D$8:'Wage Ceilings '!$D$11),'Wage Ceilings '!$C$7+SUMIF('Wage Ceilings '!$B$8:'Wage Ceilings '!$B$11,"&lt;="&amp;$M$15,'Wage Ceilings '!$D$8:'Wage Ceilings '!$D$11),$M26)</f>
        <v>0</v>
      </c>
      <c r="BC26" s="91" cm="1">
        <f t="array" ref="BC26">INDEX(Appendix!$G$4:$J$8,_xlfn.IFS(BA26&lt;55,1,BA26&lt;60,2,BA26&lt;65,3,BA26&lt;70,4,TRUE,5),MATCH(YEAR($F$15),Appendix!$G$3:$L$3,0))</f>
        <v>0</v>
      </c>
      <c r="BD26" s="92">
        <f t="shared" si="19"/>
        <v>0</v>
      </c>
      <c r="BE26" s="89">
        <f t="shared" si="20"/>
        <v>123</v>
      </c>
      <c r="BF26" s="90">
        <f>IF($N26&gt;'Wage Ceilings '!$C$7+SUMIF('Wage Ceilings '!$B$8:'Wage Ceilings '!$B$11,"&lt;="&amp;$N$15,'Wage Ceilings '!$D$8:'Wage Ceilings '!$D$11),'Wage Ceilings '!$C$7+SUMIF('Wage Ceilings '!$B$8:'Wage Ceilings '!$B$11,"&lt;="&amp;$N$15,'Wage Ceilings '!$D$8:'Wage Ceilings '!$D$11),$N26)</f>
        <v>0</v>
      </c>
      <c r="BG26" s="91" cm="1">
        <f t="array" ref="BG26">INDEX(Appendix!$G$4:$J$8,_xlfn.IFS(BE26&lt;55,1,BE26&lt;60,2,BE26&lt;65,3,BE26&lt;70,4,TRUE,5),MATCH(YEAR($F$15),Appendix!$G$3:$L$3,0))</f>
        <v>0</v>
      </c>
      <c r="BH26" s="92">
        <f t="shared" si="7"/>
        <v>0</v>
      </c>
      <c r="BI26" s="89">
        <f t="shared" si="21"/>
        <v>123</v>
      </c>
      <c r="BJ26" s="90">
        <f>IF($O26&gt;'Wage Ceilings '!$C$7+SUMIF('Wage Ceilings '!$B$8:'Wage Ceilings '!$B$11,"&lt;="&amp;$O$15,'Wage Ceilings '!$D$8:'Wage Ceilings '!$D$11),'Wage Ceilings '!$C$7+SUMIF('Wage Ceilings '!$B$8:'Wage Ceilings '!$B$11,"&lt;="&amp;$O$15,'Wage Ceilings '!$D$8:'Wage Ceilings '!$D$11),$O26)</f>
        <v>0</v>
      </c>
      <c r="BK26" s="91" cm="1">
        <f t="array" ref="BK26">INDEX(Appendix!$G$4:$J$8,_xlfn.IFS(BI26&lt;55,1,BI26&lt;60,2,BI26&lt;65,3,BI26&lt;70,4,TRUE,5),MATCH(YEAR($F$15),Appendix!$G$3:$L$3,0))</f>
        <v>0</v>
      </c>
      <c r="BL26" s="92">
        <f t="shared" si="8"/>
        <v>0</v>
      </c>
      <c r="BM26" s="89">
        <f t="shared" si="22"/>
        <v>123</v>
      </c>
      <c r="BN26" s="90">
        <f>IF($P26&gt;'Wage Ceilings '!$C$7+SUMIF('Wage Ceilings '!$B$8:'Wage Ceilings '!$B$11,"&lt;="&amp;$P$15,'Wage Ceilings '!$D$8:'Wage Ceilings '!$D$11),'Wage Ceilings '!$C$7+SUMIF('Wage Ceilings '!$B$8:'Wage Ceilings '!$B$11,"&lt;="&amp;$P$15,'Wage Ceilings '!$D$8:'Wage Ceilings '!$D$11),$P26)</f>
        <v>0</v>
      </c>
      <c r="BO26" s="91" cm="1">
        <f t="array" ref="BO26">INDEX(Appendix!$G$4:$J$8,_xlfn.IFS(BM26&lt;55,1,BM26&lt;60,2,BM26&lt;65,3,BM26&lt;70,4,TRUE,5),MATCH(YEAR($F$15),Appendix!$G$3:$L$3,0))</f>
        <v>0</v>
      </c>
      <c r="BP26" s="92">
        <f t="shared" si="9"/>
        <v>0</v>
      </c>
      <c r="BQ26" s="89">
        <f t="shared" si="23"/>
        <v>123</v>
      </c>
      <c r="BR26" s="90">
        <f>IF($Q26&gt;'Wage Ceilings '!$C$7+SUMIF('Wage Ceilings '!$B$8:'Wage Ceilings '!$B$11,"&lt;="&amp;$Q$15,'Wage Ceilings '!$D$8:'Wage Ceilings '!$D$11),'Wage Ceilings '!$C$7+SUMIF('Wage Ceilings '!$B$8:'Wage Ceilings '!$B$11,"&lt;="&amp;$Q$15,'Wage Ceilings '!$D$8:'Wage Ceilings '!$D$11),$Q26)</f>
        <v>0</v>
      </c>
      <c r="BS26" s="91" cm="1">
        <f t="array" ref="BS26">INDEX(Appendix!$G$4:$J$8,_xlfn.IFS(BQ26&lt;55,1,BQ26&lt;60,2,BQ26&lt;65,3,BQ26&lt;70,4,TRUE,5),MATCH(YEAR($F$15),Appendix!$G$3:$L$3,0))</f>
        <v>0</v>
      </c>
      <c r="BT26" s="92">
        <f t="shared" si="10"/>
        <v>0</v>
      </c>
      <c r="BU26" s="89">
        <f t="shared" si="24"/>
        <v>123</v>
      </c>
      <c r="BV26" s="90">
        <f>IF($R26&gt;'Wage Ceilings '!$C$7+SUMIF('Wage Ceilings '!$B$8:'Wage Ceilings '!$B$11,"&lt;="&amp;$R$15,'Wage Ceilings '!$D$8:'Wage Ceilings '!$D$11),'Wage Ceilings '!$C$7+SUMIF('Wage Ceilings '!$B$8:'Wage Ceilings '!$B$11,"&lt;="&amp;$R$15,'Wage Ceilings '!$D$8:'Wage Ceilings '!$D$11),$R26)</f>
        <v>0</v>
      </c>
      <c r="BW26" s="91" cm="1">
        <f t="array" ref="BW26">INDEX(Appendix!$G$4:$J$8,_xlfn.IFS(BU26&lt;55,1,BU26&lt;60,2,BU26&lt;65,3,BU26&lt;70,4,TRUE,5),MATCH(YEAR($F$15),Appendix!$G$3:$L$3,0))</f>
        <v>0</v>
      </c>
      <c r="BX26" s="92">
        <f t="shared" si="11"/>
        <v>0</v>
      </c>
      <c r="BY26" s="89" t="str">
        <f t="shared" si="25"/>
        <v>NA</v>
      </c>
      <c r="BZ26" s="92">
        <f>IF(S26&gt;=('Wage Ceilings '!$C$3-SUM(Z26,AD26,AH26,AL26,AP26,AX26,AT26,BB26,BF26,BJ26,BN26,BR26,BV26)),('Wage Ceilings '!$C$3-SUM(Z26,AD26,AH26,AL26,AP26,AX26,AT26,BB26,BF26,BJ26,BN26,BR26,BV26)),S26)</f>
        <v>0</v>
      </c>
      <c r="CA26" s="91" cm="1">
        <f t="array" ref="CA26">INDEX(Appendix!$G$4:$J$8,_xlfn.IFS(BY26&lt;55,1,BY26&lt;60,2,BY26&lt;65,3,BY26&lt;70,4,TRUE,5),MATCH(YEAR($F$15),Appendix!$G$3:$L$3,0))</f>
        <v>0</v>
      </c>
      <c r="CB26" s="92">
        <f t="shared" si="32"/>
        <v>0</v>
      </c>
      <c r="CC26" s="47"/>
    </row>
    <row r="27" spans="1:81" x14ac:dyDescent="0.2">
      <c r="A27" s="64" t="s">
        <v>27</v>
      </c>
      <c r="B27" s="65"/>
      <c r="C27" s="65"/>
      <c r="D27" s="66"/>
      <c r="E27" s="66"/>
      <c r="F27" s="67"/>
      <c r="G27" s="67"/>
      <c r="H27" s="67"/>
      <c r="I27" s="67"/>
      <c r="J27" s="67"/>
      <c r="K27" s="67"/>
      <c r="L27" s="67"/>
      <c r="M27" s="67"/>
      <c r="N27" s="67"/>
      <c r="O27" s="67"/>
      <c r="P27" s="67"/>
      <c r="Q27" s="67"/>
      <c r="R27" s="67"/>
      <c r="S27" s="67"/>
      <c r="T27" s="57">
        <f t="shared" si="26"/>
        <v>0</v>
      </c>
      <c r="U27" s="57">
        <f t="shared" si="27"/>
        <v>0</v>
      </c>
      <c r="V27" s="58">
        <f t="shared" si="28"/>
        <v>0</v>
      </c>
      <c r="W27" s="58">
        <f t="shared" si="29"/>
        <v>0</v>
      </c>
      <c r="X27" s="58">
        <f t="shared" si="30"/>
        <v>0</v>
      </c>
      <c r="Y27" s="89">
        <f t="shared" si="12"/>
        <v>122</v>
      </c>
      <c r="Z27" s="90">
        <f>IF($F27&gt;'Wage Ceilings '!$C$7+SUMIF('Wage Ceilings '!$B$8:'Wage Ceilings '!$B$11,"&lt;="&amp;$F$15,'Wage Ceilings '!$D$8:'Wage Ceilings '!$D$11),'Wage Ceilings '!$C$7+SUMIF('Wage Ceilings '!$B$8:'Wage Ceilings '!$B$11,"&lt;="&amp;$F$15,'Wage Ceilings '!$D$8:'Wage Ceilings '!$D$11),$F27)</f>
        <v>0</v>
      </c>
      <c r="AA27" s="91" cm="1">
        <f t="array" ref="AA27">INDEX(Appendix!$G$4:$J$8,_xlfn.IFS(Y27&lt;55,1,Y27&lt;60,2,Y27&lt;65,3,Y27&lt;70,4,TRUE,5),MATCH(YEAR($F$15),Appendix!$G$3:$L$3,0))</f>
        <v>0</v>
      </c>
      <c r="AB27" s="92">
        <f t="shared" si="0"/>
        <v>0</v>
      </c>
      <c r="AC27" s="89">
        <f t="shared" si="13"/>
        <v>123</v>
      </c>
      <c r="AD27" s="90">
        <f>IF($G27&gt;'Wage Ceilings '!$C$7+SUMIF('Wage Ceilings '!$B$8:'Wage Ceilings '!$B$11,"&lt;="&amp;$G$15,'Wage Ceilings '!$D$8:'Wage Ceilings '!$D$11),'Wage Ceilings '!$C$7+SUMIF('Wage Ceilings '!$B$8:'Wage Ceilings '!$B$11,"&lt;="&amp;$G$15,'Wage Ceilings '!$D$8:'Wage Ceilings '!$D$11),$G27)</f>
        <v>0</v>
      </c>
      <c r="AE27" s="91" cm="1">
        <f t="array" ref="AE27">INDEX(Appendix!$G$4:$J$8,_xlfn.IFS(AC27&lt;55,1,AC27&lt;60,2,AC27&lt;65,3,AC27&lt;70,4,TRUE,5),MATCH(YEAR($F$15),Appendix!$G$3:$L$3,0))</f>
        <v>0</v>
      </c>
      <c r="AF27" s="92">
        <f t="shared" si="1"/>
        <v>0</v>
      </c>
      <c r="AG27" s="89">
        <f t="shared" si="14"/>
        <v>123</v>
      </c>
      <c r="AH27" s="90">
        <f>IF($H27&gt;'Wage Ceilings '!$C$7+SUMIF('Wage Ceilings '!$B$8:'Wage Ceilings '!$B$11,"&lt;="&amp;$H$15,'Wage Ceilings '!$D$8:'Wage Ceilings '!$D$11),'Wage Ceilings '!$C$7+SUMIF('Wage Ceilings '!$B$8:'Wage Ceilings '!$B$11,"&lt;="&amp;$H$15,'Wage Ceilings '!$D$8:'Wage Ceilings '!$D$11),$H27)</f>
        <v>0</v>
      </c>
      <c r="AI27" s="91" cm="1">
        <f t="array" ref="AI27">INDEX(Appendix!$G$4:$J$8,_xlfn.IFS(AG27&lt;55,1,AG27&lt;60,2,AG27&lt;65,3,AG27&lt;70,4,TRUE,5),MATCH(YEAR($F$15),Appendix!$G$3:$L$3,0))</f>
        <v>0</v>
      </c>
      <c r="AJ27" s="92">
        <f t="shared" si="2"/>
        <v>0</v>
      </c>
      <c r="AK27" s="89">
        <f t="shared" si="15"/>
        <v>123</v>
      </c>
      <c r="AL27" s="90">
        <f>IF($I27&gt;'Wage Ceilings '!$C$7+SUMIF('Wage Ceilings '!$B$8:'Wage Ceilings '!$B$11,"&lt;="&amp;$I$15,'Wage Ceilings '!$D$8:'Wage Ceilings '!$D$11),'Wage Ceilings '!$C$7+SUMIF('Wage Ceilings '!$B$8:'Wage Ceilings '!$B$11,"&lt;="&amp;$I$15,'Wage Ceilings '!$D$8:'Wage Ceilings '!$D$11),$I27)</f>
        <v>0</v>
      </c>
      <c r="AM27" s="91" cm="1">
        <f t="array" ref="AM27">INDEX(Appendix!$G$4:$J$8,_xlfn.IFS(AK27&lt;55,1,AK27&lt;60,2,AK27&lt;65,3,AK27&lt;70,4,TRUE,5),MATCH(YEAR($F$15),Appendix!$G$3:$L$3,0))</f>
        <v>0</v>
      </c>
      <c r="AN27" s="92">
        <f t="shared" si="3"/>
        <v>0</v>
      </c>
      <c r="AO27" s="89">
        <f t="shared" si="16"/>
        <v>123</v>
      </c>
      <c r="AP27" s="90">
        <f>IF($J27&gt;'Wage Ceilings '!$C$7+SUMIF('Wage Ceilings '!$B$8:'Wage Ceilings '!$B$11,"&lt;="&amp;$J$15,'Wage Ceilings '!$D$8:'Wage Ceilings '!$D$11),'Wage Ceilings '!$C$7+SUMIF('Wage Ceilings '!$B$8:'Wage Ceilings '!$B$11,"&lt;="&amp;$J$15,'Wage Ceilings '!$D$8:'Wage Ceilings '!$D$11),$J27)</f>
        <v>0</v>
      </c>
      <c r="AQ27" s="91" cm="1">
        <f t="array" ref="AQ27">INDEX(Appendix!$G$4:$J$8,_xlfn.IFS(AO27&lt;55,1,AO27&lt;60,2,AO27&lt;65,3,AO27&lt;70,4,TRUE,5),MATCH(YEAR($F$15),Appendix!$G$3:$L$3,0))</f>
        <v>0</v>
      </c>
      <c r="AR27" s="92">
        <f t="shared" si="4"/>
        <v>0</v>
      </c>
      <c r="AS27" s="89">
        <f t="shared" si="31"/>
        <v>123</v>
      </c>
      <c r="AT27" s="90">
        <f>IF($K27&gt;'Wage Ceilings '!$C$7+SUMIF('Wage Ceilings '!$B$8:'Wage Ceilings '!$B$11,"&lt;="&amp;$K$15,'Wage Ceilings '!$D$8:'Wage Ceilings '!$D$11),'Wage Ceilings '!$C$7+SUMIF('Wage Ceilings '!$B$8:'Wage Ceilings '!$B$11,"&lt;="&amp;$K$15,'Wage Ceilings '!$D$8:'Wage Ceilings '!$D$11),$K27)</f>
        <v>0</v>
      </c>
      <c r="AU27" s="91" cm="1">
        <f t="array" ref="AU27">INDEX(Appendix!$G$4:$J$8,_xlfn.IFS(AS27&lt;55,1,AS27&lt;60,2,AS27&lt;65,3,AS27&lt;70,4,TRUE,5),MATCH(YEAR($F$15),Appendix!$G$3:$L$3,0))</f>
        <v>0</v>
      </c>
      <c r="AV27" s="92">
        <f t="shared" si="5"/>
        <v>0</v>
      </c>
      <c r="AW27" s="89" t="str">
        <f t="shared" si="17"/>
        <v>NA</v>
      </c>
      <c r="AX27" s="92">
        <f>IF(L27&gt;=('Wage Ceilings '!$C$3-SUM(Z27,AD27,AH27,AL27,AP27,AT27,BB27,BF27,BJ27,BN27,BR27,BV27)),('Wage Ceilings '!$C$3-SUM(Z27,AD27,AH27,AL27,AP27,AT27,BB27,BF27,BJ27,BN27,BR27,BV27)),L27)</f>
        <v>0</v>
      </c>
      <c r="AY27" s="91" cm="1">
        <f t="array" ref="AY27">INDEX(Appendix!$G$4:$J$8,_xlfn.IFS(AW27&lt;55,1,AW27&lt;60,2,AW27&lt;65,3,AW27&lt;70,4,TRUE,5),MATCH(YEAR($F$15),Appendix!$G$3:$L$3,0))</f>
        <v>0</v>
      </c>
      <c r="AZ27" s="92">
        <f t="shared" si="6"/>
        <v>0</v>
      </c>
      <c r="BA27" s="89">
        <f t="shared" si="18"/>
        <v>123</v>
      </c>
      <c r="BB27" s="90">
        <f>IF($M27&gt;'Wage Ceilings '!$C$7+SUMIF('Wage Ceilings '!$B$8:'Wage Ceilings '!$B$11,"&lt;="&amp;$M$15,'Wage Ceilings '!$D$8:'Wage Ceilings '!$D$11),'Wage Ceilings '!$C$7+SUMIF('Wage Ceilings '!$B$8:'Wage Ceilings '!$B$11,"&lt;="&amp;$M$15,'Wage Ceilings '!$D$8:'Wage Ceilings '!$D$11),$M27)</f>
        <v>0</v>
      </c>
      <c r="BC27" s="91" cm="1">
        <f t="array" ref="BC27">INDEX(Appendix!$G$4:$J$8,_xlfn.IFS(BA27&lt;55,1,BA27&lt;60,2,BA27&lt;65,3,BA27&lt;70,4,TRUE,5),MATCH(YEAR($F$15),Appendix!$G$3:$L$3,0))</f>
        <v>0</v>
      </c>
      <c r="BD27" s="92">
        <f t="shared" si="19"/>
        <v>0</v>
      </c>
      <c r="BE27" s="89">
        <f t="shared" si="20"/>
        <v>123</v>
      </c>
      <c r="BF27" s="90">
        <f>IF($N27&gt;'Wage Ceilings '!$C$7+SUMIF('Wage Ceilings '!$B$8:'Wage Ceilings '!$B$11,"&lt;="&amp;$N$15,'Wage Ceilings '!$D$8:'Wage Ceilings '!$D$11),'Wage Ceilings '!$C$7+SUMIF('Wage Ceilings '!$B$8:'Wage Ceilings '!$B$11,"&lt;="&amp;$N$15,'Wage Ceilings '!$D$8:'Wage Ceilings '!$D$11),$N27)</f>
        <v>0</v>
      </c>
      <c r="BG27" s="91" cm="1">
        <f t="array" ref="BG27">INDEX(Appendix!$G$4:$J$8,_xlfn.IFS(BE27&lt;55,1,BE27&lt;60,2,BE27&lt;65,3,BE27&lt;70,4,TRUE,5),MATCH(YEAR($F$15),Appendix!$G$3:$L$3,0))</f>
        <v>0</v>
      </c>
      <c r="BH27" s="92">
        <f t="shared" si="7"/>
        <v>0</v>
      </c>
      <c r="BI27" s="89">
        <f t="shared" si="21"/>
        <v>123</v>
      </c>
      <c r="BJ27" s="90">
        <f>IF($O27&gt;'Wage Ceilings '!$C$7+SUMIF('Wage Ceilings '!$B$8:'Wage Ceilings '!$B$11,"&lt;="&amp;$O$15,'Wage Ceilings '!$D$8:'Wage Ceilings '!$D$11),'Wage Ceilings '!$C$7+SUMIF('Wage Ceilings '!$B$8:'Wage Ceilings '!$B$11,"&lt;="&amp;$O$15,'Wage Ceilings '!$D$8:'Wage Ceilings '!$D$11),$O27)</f>
        <v>0</v>
      </c>
      <c r="BK27" s="91" cm="1">
        <f t="array" ref="BK27">INDEX(Appendix!$G$4:$J$8,_xlfn.IFS(BI27&lt;55,1,BI27&lt;60,2,BI27&lt;65,3,BI27&lt;70,4,TRUE,5),MATCH(YEAR($F$15),Appendix!$G$3:$L$3,0))</f>
        <v>0</v>
      </c>
      <c r="BL27" s="92">
        <f t="shared" si="8"/>
        <v>0</v>
      </c>
      <c r="BM27" s="89">
        <f t="shared" si="22"/>
        <v>123</v>
      </c>
      <c r="BN27" s="90">
        <f>IF($P27&gt;'Wage Ceilings '!$C$7+SUMIF('Wage Ceilings '!$B$8:'Wage Ceilings '!$B$11,"&lt;="&amp;$P$15,'Wage Ceilings '!$D$8:'Wage Ceilings '!$D$11),'Wage Ceilings '!$C$7+SUMIF('Wage Ceilings '!$B$8:'Wage Ceilings '!$B$11,"&lt;="&amp;$P$15,'Wage Ceilings '!$D$8:'Wage Ceilings '!$D$11),$P27)</f>
        <v>0</v>
      </c>
      <c r="BO27" s="91" cm="1">
        <f t="array" ref="BO27">INDEX(Appendix!$G$4:$J$8,_xlfn.IFS(BM27&lt;55,1,BM27&lt;60,2,BM27&lt;65,3,BM27&lt;70,4,TRUE,5),MATCH(YEAR($F$15),Appendix!$G$3:$L$3,0))</f>
        <v>0</v>
      </c>
      <c r="BP27" s="92">
        <f t="shared" si="9"/>
        <v>0</v>
      </c>
      <c r="BQ27" s="89">
        <f t="shared" si="23"/>
        <v>123</v>
      </c>
      <c r="BR27" s="90">
        <f>IF($Q27&gt;'Wage Ceilings '!$C$7+SUMIF('Wage Ceilings '!$B$8:'Wage Ceilings '!$B$11,"&lt;="&amp;$Q$15,'Wage Ceilings '!$D$8:'Wage Ceilings '!$D$11),'Wage Ceilings '!$C$7+SUMIF('Wage Ceilings '!$B$8:'Wage Ceilings '!$B$11,"&lt;="&amp;$Q$15,'Wage Ceilings '!$D$8:'Wage Ceilings '!$D$11),$Q27)</f>
        <v>0</v>
      </c>
      <c r="BS27" s="91" cm="1">
        <f t="array" ref="BS27">INDEX(Appendix!$G$4:$J$8,_xlfn.IFS(BQ27&lt;55,1,BQ27&lt;60,2,BQ27&lt;65,3,BQ27&lt;70,4,TRUE,5),MATCH(YEAR($F$15),Appendix!$G$3:$L$3,0))</f>
        <v>0</v>
      </c>
      <c r="BT27" s="92">
        <f t="shared" si="10"/>
        <v>0</v>
      </c>
      <c r="BU27" s="89">
        <f t="shared" si="24"/>
        <v>123</v>
      </c>
      <c r="BV27" s="90">
        <f>IF($R27&gt;'Wage Ceilings '!$C$7+SUMIF('Wage Ceilings '!$B$8:'Wage Ceilings '!$B$11,"&lt;="&amp;$R$15,'Wage Ceilings '!$D$8:'Wage Ceilings '!$D$11),'Wage Ceilings '!$C$7+SUMIF('Wage Ceilings '!$B$8:'Wage Ceilings '!$B$11,"&lt;="&amp;$R$15,'Wage Ceilings '!$D$8:'Wage Ceilings '!$D$11),$R27)</f>
        <v>0</v>
      </c>
      <c r="BW27" s="91" cm="1">
        <f t="array" ref="BW27">INDEX(Appendix!$G$4:$J$8,_xlfn.IFS(BU27&lt;55,1,BU27&lt;60,2,BU27&lt;65,3,BU27&lt;70,4,TRUE,5),MATCH(YEAR($F$15),Appendix!$G$3:$L$3,0))</f>
        <v>0</v>
      </c>
      <c r="BX27" s="92">
        <f t="shared" si="11"/>
        <v>0</v>
      </c>
      <c r="BY27" s="89" t="str">
        <f t="shared" si="25"/>
        <v>NA</v>
      </c>
      <c r="BZ27" s="92">
        <f>IF(S27&gt;=('Wage Ceilings '!$C$3-SUM(Z27,AD27,AH27,AL27,AP27,AX27,AT27,BB27,BF27,BJ27,BN27,BR27,BV27)),('Wage Ceilings '!$C$3-SUM(Z27,AD27,AH27,AL27,AP27,AX27,AT27,BB27,BF27,BJ27,BN27,BR27,BV27)),S27)</f>
        <v>0</v>
      </c>
      <c r="CA27" s="91" cm="1">
        <f t="array" ref="CA27">INDEX(Appendix!$G$4:$J$8,_xlfn.IFS(BY27&lt;55,1,BY27&lt;60,2,BY27&lt;65,3,BY27&lt;70,4,TRUE,5),MATCH(YEAR($F$15),Appendix!$G$3:$L$3,0))</f>
        <v>0</v>
      </c>
      <c r="CB27" s="92">
        <f t="shared" si="32"/>
        <v>0</v>
      </c>
      <c r="CC27" s="47"/>
    </row>
    <row r="28" spans="1:81" x14ac:dyDescent="0.2">
      <c r="A28" s="64" t="s">
        <v>28</v>
      </c>
      <c r="B28" s="65"/>
      <c r="C28" s="65"/>
      <c r="D28" s="66"/>
      <c r="E28" s="66"/>
      <c r="F28" s="67"/>
      <c r="G28" s="67"/>
      <c r="H28" s="67"/>
      <c r="I28" s="67"/>
      <c r="J28" s="67"/>
      <c r="K28" s="67"/>
      <c r="L28" s="67"/>
      <c r="M28" s="67"/>
      <c r="N28" s="67"/>
      <c r="O28" s="67"/>
      <c r="P28" s="67"/>
      <c r="Q28" s="67"/>
      <c r="R28" s="67"/>
      <c r="S28" s="67"/>
      <c r="T28" s="57">
        <f t="shared" si="26"/>
        <v>0</v>
      </c>
      <c r="U28" s="57">
        <f t="shared" si="27"/>
        <v>0</v>
      </c>
      <c r="V28" s="58">
        <f t="shared" si="28"/>
        <v>0</v>
      </c>
      <c r="W28" s="58">
        <f t="shared" si="29"/>
        <v>0</v>
      </c>
      <c r="X28" s="58">
        <f t="shared" si="30"/>
        <v>0</v>
      </c>
      <c r="Y28" s="89">
        <f t="shared" si="12"/>
        <v>122</v>
      </c>
      <c r="Z28" s="90">
        <f>IF($F28&gt;'Wage Ceilings '!$C$7+SUMIF('Wage Ceilings '!$B$8:'Wage Ceilings '!$B$11,"&lt;="&amp;$F$15,'Wage Ceilings '!$D$8:'Wage Ceilings '!$D$11),'Wage Ceilings '!$C$7+SUMIF('Wage Ceilings '!$B$8:'Wage Ceilings '!$B$11,"&lt;="&amp;$F$15,'Wage Ceilings '!$D$8:'Wage Ceilings '!$D$11),$F28)</f>
        <v>0</v>
      </c>
      <c r="AA28" s="91" cm="1">
        <f t="array" ref="AA28">INDEX(Appendix!$G$4:$J$8,_xlfn.IFS(Y28&lt;55,1,Y28&lt;60,2,Y28&lt;65,3,Y28&lt;70,4,TRUE,5),MATCH(YEAR($F$15),Appendix!$G$3:$L$3,0))</f>
        <v>0</v>
      </c>
      <c r="AB28" s="92">
        <f t="shared" si="0"/>
        <v>0</v>
      </c>
      <c r="AC28" s="89">
        <f t="shared" si="13"/>
        <v>123</v>
      </c>
      <c r="AD28" s="90">
        <f>IF($G28&gt;'Wage Ceilings '!$C$7+SUMIF('Wage Ceilings '!$B$8:'Wage Ceilings '!$B$11,"&lt;="&amp;$G$15,'Wage Ceilings '!$D$8:'Wage Ceilings '!$D$11),'Wage Ceilings '!$C$7+SUMIF('Wage Ceilings '!$B$8:'Wage Ceilings '!$B$11,"&lt;="&amp;$G$15,'Wage Ceilings '!$D$8:'Wage Ceilings '!$D$11),$G28)</f>
        <v>0</v>
      </c>
      <c r="AE28" s="91" cm="1">
        <f t="array" ref="AE28">INDEX(Appendix!$G$4:$J$8,_xlfn.IFS(AC28&lt;55,1,AC28&lt;60,2,AC28&lt;65,3,AC28&lt;70,4,TRUE,5),MATCH(YEAR($F$15),Appendix!$G$3:$L$3,0))</f>
        <v>0</v>
      </c>
      <c r="AF28" s="92">
        <f t="shared" si="1"/>
        <v>0</v>
      </c>
      <c r="AG28" s="89">
        <f t="shared" si="14"/>
        <v>123</v>
      </c>
      <c r="AH28" s="90">
        <f>IF($H28&gt;'Wage Ceilings '!$C$7+SUMIF('Wage Ceilings '!$B$8:'Wage Ceilings '!$B$11,"&lt;="&amp;$H$15,'Wage Ceilings '!$D$8:'Wage Ceilings '!$D$11),'Wage Ceilings '!$C$7+SUMIF('Wage Ceilings '!$B$8:'Wage Ceilings '!$B$11,"&lt;="&amp;$H$15,'Wage Ceilings '!$D$8:'Wage Ceilings '!$D$11),$H28)</f>
        <v>0</v>
      </c>
      <c r="AI28" s="91" cm="1">
        <f t="array" ref="AI28">INDEX(Appendix!$G$4:$J$8,_xlfn.IFS(AG28&lt;55,1,AG28&lt;60,2,AG28&lt;65,3,AG28&lt;70,4,TRUE,5),MATCH(YEAR($F$15),Appendix!$G$3:$L$3,0))</f>
        <v>0</v>
      </c>
      <c r="AJ28" s="92">
        <f t="shared" si="2"/>
        <v>0</v>
      </c>
      <c r="AK28" s="89">
        <f t="shared" si="15"/>
        <v>123</v>
      </c>
      <c r="AL28" s="90">
        <f>IF($I28&gt;'Wage Ceilings '!$C$7+SUMIF('Wage Ceilings '!$B$8:'Wage Ceilings '!$B$11,"&lt;="&amp;$I$15,'Wage Ceilings '!$D$8:'Wage Ceilings '!$D$11),'Wage Ceilings '!$C$7+SUMIF('Wage Ceilings '!$B$8:'Wage Ceilings '!$B$11,"&lt;="&amp;$I$15,'Wage Ceilings '!$D$8:'Wage Ceilings '!$D$11),$I28)</f>
        <v>0</v>
      </c>
      <c r="AM28" s="91" cm="1">
        <f t="array" ref="AM28">INDEX(Appendix!$G$4:$J$8,_xlfn.IFS(AK28&lt;55,1,AK28&lt;60,2,AK28&lt;65,3,AK28&lt;70,4,TRUE,5),MATCH(YEAR($F$15),Appendix!$G$3:$L$3,0))</f>
        <v>0</v>
      </c>
      <c r="AN28" s="92">
        <f t="shared" si="3"/>
        <v>0</v>
      </c>
      <c r="AO28" s="89">
        <f t="shared" si="16"/>
        <v>123</v>
      </c>
      <c r="AP28" s="90">
        <f>IF($J28&gt;'Wage Ceilings '!$C$7+SUMIF('Wage Ceilings '!$B$8:'Wage Ceilings '!$B$11,"&lt;="&amp;$J$15,'Wage Ceilings '!$D$8:'Wage Ceilings '!$D$11),'Wage Ceilings '!$C$7+SUMIF('Wage Ceilings '!$B$8:'Wage Ceilings '!$B$11,"&lt;="&amp;$J$15,'Wage Ceilings '!$D$8:'Wage Ceilings '!$D$11),$J28)</f>
        <v>0</v>
      </c>
      <c r="AQ28" s="91" cm="1">
        <f t="array" ref="AQ28">INDEX(Appendix!$G$4:$J$8,_xlfn.IFS(AO28&lt;55,1,AO28&lt;60,2,AO28&lt;65,3,AO28&lt;70,4,TRUE,5),MATCH(YEAR($F$15),Appendix!$G$3:$L$3,0))</f>
        <v>0</v>
      </c>
      <c r="AR28" s="92">
        <f t="shared" si="4"/>
        <v>0</v>
      </c>
      <c r="AS28" s="89">
        <f t="shared" si="31"/>
        <v>123</v>
      </c>
      <c r="AT28" s="90">
        <f>IF($K28&gt;'Wage Ceilings '!$C$7+SUMIF('Wage Ceilings '!$B$8:'Wage Ceilings '!$B$11,"&lt;="&amp;$K$15,'Wage Ceilings '!$D$8:'Wage Ceilings '!$D$11),'Wage Ceilings '!$C$7+SUMIF('Wage Ceilings '!$B$8:'Wage Ceilings '!$B$11,"&lt;="&amp;$K$15,'Wage Ceilings '!$D$8:'Wage Ceilings '!$D$11),$K28)</f>
        <v>0</v>
      </c>
      <c r="AU28" s="91" cm="1">
        <f t="array" ref="AU28">INDEX(Appendix!$G$4:$J$8,_xlfn.IFS(AS28&lt;55,1,AS28&lt;60,2,AS28&lt;65,3,AS28&lt;70,4,TRUE,5),MATCH(YEAR($F$15),Appendix!$G$3:$L$3,0))</f>
        <v>0</v>
      </c>
      <c r="AV28" s="92">
        <f t="shared" si="5"/>
        <v>0</v>
      </c>
      <c r="AW28" s="89" t="str">
        <f t="shared" si="17"/>
        <v>NA</v>
      </c>
      <c r="AX28" s="92">
        <f>IF(L28&gt;=('Wage Ceilings '!$C$3-SUM(Z28,AD28,AH28,AL28,AP28,AT28,BB28,BF28,BJ28,BN28,BR28,BV28)),('Wage Ceilings '!$C$3-SUM(Z28,AD28,AH28,AL28,AP28,AT28,BB28,BF28,BJ28,BN28,BR28,BV28)),L28)</f>
        <v>0</v>
      </c>
      <c r="AY28" s="91" cm="1">
        <f t="array" ref="AY28">INDEX(Appendix!$G$4:$J$8,_xlfn.IFS(AW28&lt;55,1,AW28&lt;60,2,AW28&lt;65,3,AW28&lt;70,4,TRUE,5),MATCH(YEAR($F$15),Appendix!$G$3:$L$3,0))</f>
        <v>0</v>
      </c>
      <c r="AZ28" s="92">
        <f t="shared" si="6"/>
        <v>0</v>
      </c>
      <c r="BA28" s="89">
        <f t="shared" si="18"/>
        <v>123</v>
      </c>
      <c r="BB28" s="90">
        <f>IF($M28&gt;'Wage Ceilings '!$C$7+SUMIF('Wage Ceilings '!$B$8:'Wage Ceilings '!$B$11,"&lt;="&amp;$M$15,'Wage Ceilings '!$D$8:'Wage Ceilings '!$D$11),'Wage Ceilings '!$C$7+SUMIF('Wage Ceilings '!$B$8:'Wage Ceilings '!$B$11,"&lt;="&amp;$M$15,'Wage Ceilings '!$D$8:'Wage Ceilings '!$D$11),$M28)</f>
        <v>0</v>
      </c>
      <c r="BC28" s="91" cm="1">
        <f t="array" ref="BC28">INDEX(Appendix!$G$4:$J$8,_xlfn.IFS(BA28&lt;55,1,BA28&lt;60,2,BA28&lt;65,3,BA28&lt;70,4,TRUE,5),MATCH(YEAR($F$15),Appendix!$G$3:$L$3,0))</f>
        <v>0</v>
      </c>
      <c r="BD28" s="92">
        <f t="shared" si="19"/>
        <v>0</v>
      </c>
      <c r="BE28" s="89">
        <f t="shared" si="20"/>
        <v>123</v>
      </c>
      <c r="BF28" s="90">
        <f>IF($N28&gt;'Wage Ceilings '!$C$7+SUMIF('Wage Ceilings '!$B$8:'Wage Ceilings '!$B$11,"&lt;="&amp;$N$15,'Wage Ceilings '!$D$8:'Wage Ceilings '!$D$11),'Wage Ceilings '!$C$7+SUMIF('Wage Ceilings '!$B$8:'Wage Ceilings '!$B$11,"&lt;="&amp;$N$15,'Wage Ceilings '!$D$8:'Wage Ceilings '!$D$11),$N28)</f>
        <v>0</v>
      </c>
      <c r="BG28" s="91" cm="1">
        <f t="array" ref="BG28">INDEX(Appendix!$G$4:$J$8,_xlfn.IFS(BE28&lt;55,1,BE28&lt;60,2,BE28&lt;65,3,BE28&lt;70,4,TRUE,5),MATCH(YEAR($F$15),Appendix!$G$3:$L$3,0))</f>
        <v>0</v>
      </c>
      <c r="BH28" s="92">
        <f t="shared" si="7"/>
        <v>0</v>
      </c>
      <c r="BI28" s="89">
        <f t="shared" si="21"/>
        <v>123</v>
      </c>
      <c r="BJ28" s="90">
        <f>IF($O28&gt;'Wage Ceilings '!$C$7+SUMIF('Wage Ceilings '!$B$8:'Wage Ceilings '!$B$11,"&lt;="&amp;$O$15,'Wage Ceilings '!$D$8:'Wage Ceilings '!$D$11),'Wage Ceilings '!$C$7+SUMIF('Wage Ceilings '!$B$8:'Wage Ceilings '!$B$11,"&lt;="&amp;$O$15,'Wage Ceilings '!$D$8:'Wage Ceilings '!$D$11),$O28)</f>
        <v>0</v>
      </c>
      <c r="BK28" s="91" cm="1">
        <f t="array" ref="BK28">INDEX(Appendix!$G$4:$J$8,_xlfn.IFS(BI28&lt;55,1,BI28&lt;60,2,BI28&lt;65,3,BI28&lt;70,4,TRUE,5),MATCH(YEAR($F$15),Appendix!$G$3:$L$3,0))</f>
        <v>0</v>
      </c>
      <c r="BL28" s="92">
        <f t="shared" si="8"/>
        <v>0</v>
      </c>
      <c r="BM28" s="89">
        <f t="shared" si="22"/>
        <v>123</v>
      </c>
      <c r="BN28" s="90">
        <f>IF($P28&gt;'Wage Ceilings '!$C$7+SUMIF('Wage Ceilings '!$B$8:'Wage Ceilings '!$B$11,"&lt;="&amp;$P$15,'Wage Ceilings '!$D$8:'Wage Ceilings '!$D$11),'Wage Ceilings '!$C$7+SUMIF('Wage Ceilings '!$B$8:'Wage Ceilings '!$B$11,"&lt;="&amp;$P$15,'Wage Ceilings '!$D$8:'Wage Ceilings '!$D$11),$P28)</f>
        <v>0</v>
      </c>
      <c r="BO28" s="91" cm="1">
        <f t="array" ref="BO28">INDEX(Appendix!$G$4:$J$8,_xlfn.IFS(BM28&lt;55,1,BM28&lt;60,2,BM28&lt;65,3,BM28&lt;70,4,TRUE,5),MATCH(YEAR($F$15),Appendix!$G$3:$L$3,0))</f>
        <v>0</v>
      </c>
      <c r="BP28" s="92">
        <f t="shared" si="9"/>
        <v>0</v>
      </c>
      <c r="BQ28" s="89">
        <f t="shared" si="23"/>
        <v>123</v>
      </c>
      <c r="BR28" s="90">
        <f>IF($Q28&gt;'Wage Ceilings '!$C$7+SUMIF('Wage Ceilings '!$B$8:'Wage Ceilings '!$B$11,"&lt;="&amp;$Q$15,'Wage Ceilings '!$D$8:'Wage Ceilings '!$D$11),'Wage Ceilings '!$C$7+SUMIF('Wage Ceilings '!$B$8:'Wage Ceilings '!$B$11,"&lt;="&amp;$Q$15,'Wage Ceilings '!$D$8:'Wage Ceilings '!$D$11),$Q28)</f>
        <v>0</v>
      </c>
      <c r="BS28" s="91" cm="1">
        <f t="array" ref="BS28">INDEX(Appendix!$G$4:$J$8,_xlfn.IFS(BQ28&lt;55,1,BQ28&lt;60,2,BQ28&lt;65,3,BQ28&lt;70,4,TRUE,5),MATCH(YEAR($F$15),Appendix!$G$3:$L$3,0))</f>
        <v>0</v>
      </c>
      <c r="BT28" s="92">
        <f t="shared" si="10"/>
        <v>0</v>
      </c>
      <c r="BU28" s="89">
        <f t="shared" si="24"/>
        <v>123</v>
      </c>
      <c r="BV28" s="90">
        <f>IF($R28&gt;'Wage Ceilings '!$C$7+SUMIF('Wage Ceilings '!$B$8:'Wage Ceilings '!$B$11,"&lt;="&amp;$R$15,'Wage Ceilings '!$D$8:'Wage Ceilings '!$D$11),'Wage Ceilings '!$C$7+SUMIF('Wage Ceilings '!$B$8:'Wage Ceilings '!$B$11,"&lt;="&amp;$R$15,'Wage Ceilings '!$D$8:'Wage Ceilings '!$D$11),$R28)</f>
        <v>0</v>
      </c>
      <c r="BW28" s="91" cm="1">
        <f t="array" ref="BW28">INDEX(Appendix!$G$4:$J$8,_xlfn.IFS(BU28&lt;55,1,BU28&lt;60,2,BU28&lt;65,3,BU28&lt;70,4,TRUE,5),MATCH(YEAR($F$15),Appendix!$G$3:$L$3,0))</f>
        <v>0</v>
      </c>
      <c r="BX28" s="92">
        <f t="shared" si="11"/>
        <v>0</v>
      </c>
      <c r="BY28" s="89" t="str">
        <f t="shared" si="25"/>
        <v>NA</v>
      </c>
      <c r="BZ28" s="92">
        <f>IF(S28&gt;=('Wage Ceilings '!$C$3-SUM(Z28,AD28,AH28,AL28,AP28,AX28,AT28,BB28,BF28,BJ28,BN28,BR28,BV28)),('Wage Ceilings '!$C$3-SUM(Z28,AD28,AH28,AL28,AP28,AX28,AT28,BB28,BF28,BJ28,BN28,BR28,BV28)),S28)</f>
        <v>0</v>
      </c>
      <c r="CA28" s="91" cm="1">
        <f t="array" ref="CA28">INDEX(Appendix!$G$4:$J$8,_xlfn.IFS(BY28&lt;55,1,BY28&lt;60,2,BY28&lt;65,3,BY28&lt;70,4,TRUE,5),MATCH(YEAR($F$15),Appendix!$G$3:$L$3,0))</f>
        <v>0</v>
      </c>
      <c r="CB28" s="92">
        <f t="shared" si="32"/>
        <v>0</v>
      </c>
      <c r="CC28" s="47"/>
    </row>
    <row r="29" spans="1:81" x14ac:dyDescent="0.2">
      <c r="A29" s="64" t="s">
        <v>29</v>
      </c>
      <c r="B29" s="65"/>
      <c r="C29" s="65"/>
      <c r="D29" s="66"/>
      <c r="E29" s="66"/>
      <c r="F29" s="67"/>
      <c r="G29" s="67"/>
      <c r="H29" s="67"/>
      <c r="I29" s="67"/>
      <c r="J29" s="67"/>
      <c r="K29" s="67"/>
      <c r="L29" s="67"/>
      <c r="M29" s="67"/>
      <c r="N29" s="67"/>
      <c r="O29" s="67"/>
      <c r="P29" s="67"/>
      <c r="Q29" s="67"/>
      <c r="R29" s="67"/>
      <c r="S29" s="67"/>
      <c r="T29" s="57">
        <f t="shared" si="26"/>
        <v>0</v>
      </c>
      <c r="U29" s="57">
        <f t="shared" si="27"/>
        <v>0</v>
      </c>
      <c r="V29" s="58">
        <f t="shared" si="28"/>
        <v>0</v>
      </c>
      <c r="W29" s="58">
        <f t="shared" si="29"/>
        <v>0</v>
      </c>
      <c r="X29" s="58">
        <f t="shared" si="30"/>
        <v>0</v>
      </c>
      <c r="Y29" s="89">
        <f t="shared" si="12"/>
        <v>122</v>
      </c>
      <c r="Z29" s="90">
        <f>IF($F29&gt;'Wage Ceilings '!$C$7+SUMIF('Wage Ceilings '!$B$8:'Wage Ceilings '!$B$11,"&lt;="&amp;$F$15,'Wage Ceilings '!$D$8:'Wage Ceilings '!$D$11),'Wage Ceilings '!$C$7+SUMIF('Wage Ceilings '!$B$8:'Wage Ceilings '!$B$11,"&lt;="&amp;$F$15,'Wage Ceilings '!$D$8:'Wage Ceilings '!$D$11),$F29)</f>
        <v>0</v>
      </c>
      <c r="AA29" s="91" cm="1">
        <f t="array" ref="AA29">INDEX(Appendix!$G$4:$J$8,_xlfn.IFS(Y29&lt;55,1,Y29&lt;60,2,Y29&lt;65,3,Y29&lt;70,4,TRUE,5),MATCH(YEAR($F$15),Appendix!$G$3:$L$3,0))</f>
        <v>0</v>
      </c>
      <c r="AB29" s="92">
        <f t="shared" si="0"/>
        <v>0</v>
      </c>
      <c r="AC29" s="89">
        <f t="shared" si="13"/>
        <v>123</v>
      </c>
      <c r="AD29" s="90">
        <f>IF($G29&gt;'Wage Ceilings '!$C$7+SUMIF('Wage Ceilings '!$B$8:'Wage Ceilings '!$B$11,"&lt;="&amp;$G$15,'Wage Ceilings '!$D$8:'Wage Ceilings '!$D$11),'Wage Ceilings '!$C$7+SUMIF('Wage Ceilings '!$B$8:'Wage Ceilings '!$B$11,"&lt;="&amp;$G$15,'Wage Ceilings '!$D$8:'Wage Ceilings '!$D$11),$G29)</f>
        <v>0</v>
      </c>
      <c r="AE29" s="91" cm="1">
        <f t="array" ref="AE29">INDEX(Appendix!$G$4:$J$8,_xlfn.IFS(AC29&lt;55,1,AC29&lt;60,2,AC29&lt;65,3,AC29&lt;70,4,TRUE,5),MATCH(YEAR($F$15),Appendix!$G$3:$L$3,0))</f>
        <v>0</v>
      </c>
      <c r="AF29" s="92">
        <f t="shared" si="1"/>
        <v>0</v>
      </c>
      <c r="AG29" s="89">
        <f t="shared" si="14"/>
        <v>123</v>
      </c>
      <c r="AH29" s="90">
        <f>IF($H29&gt;'Wage Ceilings '!$C$7+SUMIF('Wage Ceilings '!$B$8:'Wage Ceilings '!$B$11,"&lt;="&amp;$H$15,'Wage Ceilings '!$D$8:'Wage Ceilings '!$D$11),'Wage Ceilings '!$C$7+SUMIF('Wage Ceilings '!$B$8:'Wage Ceilings '!$B$11,"&lt;="&amp;$H$15,'Wage Ceilings '!$D$8:'Wage Ceilings '!$D$11),$H29)</f>
        <v>0</v>
      </c>
      <c r="AI29" s="91" cm="1">
        <f t="array" ref="AI29">INDEX(Appendix!$G$4:$J$8,_xlfn.IFS(AG29&lt;55,1,AG29&lt;60,2,AG29&lt;65,3,AG29&lt;70,4,TRUE,5),MATCH(YEAR($F$15),Appendix!$G$3:$L$3,0))</f>
        <v>0</v>
      </c>
      <c r="AJ29" s="92">
        <f t="shared" si="2"/>
        <v>0</v>
      </c>
      <c r="AK29" s="89">
        <f t="shared" si="15"/>
        <v>123</v>
      </c>
      <c r="AL29" s="90">
        <f>IF($I29&gt;'Wage Ceilings '!$C$7+SUMIF('Wage Ceilings '!$B$8:'Wage Ceilings '!$B$11,"&lt;="&amp;$I$15,'Wage Ceilings '!$D$8:'Wage Ceilings '!$D$11),'Wage Ceilings '!$C$7+SUMIF('Wage Ceilings '!$B$8:'Wage Ceilings '!$B$11,"&lt;="&amp;$I$15,'Wage Ceilings '!$D$8:'Wage Ceilings '!$D$11),$I29)</f>
        <v>0</v>
      </c>
      <c r="AM29" s="91" cm="1">
        <f t="array" ref="AM29">INDEX(Appendix!$G$4:$J$8,_xlfn.IFS(AK29&lt;55,1,AK29&lt;60,2,AK29&lt;65,3,AK29&lt;70,4,TRUE,5),MATCH(YEAR($F$15),Appendix!$G$3:$L$3,0))</f>
        <v>0</v>
      </c>
      <c r="AN29" s="92">
        <f t="shared" si="3"/>
        <v>0</v>
      </c>
      <c r="AO29" s="89">
        <f t="shared" si="16"/>
        <v>123</v>
      </c>
      <c r="AP29" s="90">
        <f>IF($J29&gt;'Wage Ceilings '!$C$7+SUMIF('Wage Ceilings '!$B$8:'Wage Ceilings '!$B$11,"&lt;="&amp;$J$15,'Wage Ceilings '!$D$8:'Wage Ceilings '!$D$11),'Wage Ceilings '!$C$7+SUMIF('Wage Ceilings '!$B$8:'Wage Ceilings '!$B$11,"&lt;="&amp;$J$15,'Wage Ceilings '!$D$8:'Wage Ceilings '!$D$11),$J29)</f>
        <v>0</v>
      </c>
      <c r="AQ29" s="91" cm="1">
        <f t="array" ref="AQ29">INDEX(Appendix!$G$4:$J$8,_xlfn.IFS(AO29&lt;55,1,AO29&lt;60,2,AO29&lt;65,3,AO29&lt;70,4,TRUE,5),MATCH(YEAR($F$15),Appendix!$G$3:$L$3,0))</f>
        <v>0</v>
      </c>
      <c r="AR29" s="92">
        <f t="shared" si="4"/>
        <v>0</v>
      </c>
      <c r="AS29" s="89">
        <f t="shared" si="31"/>
        <v>123</v>
      </c>
      <c r="AT29" s="90">
        <f>IF($K29&gt;'Wage Ceilings '!$C$7+SUMIF('Wage Ceilings '!$B$8:'Wage Ceilings '!$B$11,"&lt;="&amp;$K$15,'Wage Ceilings '!$D$8:'Wage Ceilings '!$D$11),'Wage Ceilings '!$C$7+SUMIF('Wage Ceilings '!$B$8:'Wage Ceilings '!$B$11,"&lt;="&amp;$K$15,'Wage Ceilings '!$D$8:'Wage Ceilings '!$D$11),$K29)</f>
        <v>0</v>
      </c>
      <c r="AU29" s="91" cm="1">
        <f t="array" ref="AU29">INDEX(Appendix!$G$4:$J$8,_xlfn.IFS(AS29&lt;55,1,AS29&lt;60,2,AS29&lt;65,3,AS29&lt;70,4,TRUE,5),MATCH(YEAR($F$15),Appendix!$G$3:$L$3,0))</f>
        <v>0</v>
      </c>
      <c r="AV29" s="92">
        <f t="shared" si="5"/>
        <v>0</v>
      </c>
      <c r="AW29" s="89" t="str">
        <f t="shared" si="17"/>
        <v>NA</v>
      </c>
      <c r="AX29" s="92">
        <f>IF(L29&gt;=('Wage Ceilings '!$C$3-SUM(Z29,AD29,AH29,AL29,AP29,AT29,BB29,BF29,BJ29,BN29,BR29,BV29)),('Wage Ceilings '!$C$3-SUM(Z29,AD29,AH29,AL29,AP29,AT29,BB29,BF29,BJ29,BN29,BR29,BV29)),L29)</f>
        <v>0</v>
      </c>
      <c r="AY29" s="91" cm="1">
        <f t="array" ref="AY29">INDEX(Appendix!$G$4:$J$8,_xlfn.IFS(AW29&lt;55,1,AW29&lt;60,2,AW29&lt;65,3,AW29&lt;70,4,TRUE,5),MATCH(YEAR($F$15),Appendix!$G$3:$L$3,0))</f>
        <v>0</v>
      </c>
      <c r="AZ29" s="92">
        <f t="shared" si="6"/>
        <v>0</v>
      </c>
      <c r="BA29" s="89">
        <f t="shared" si="18"/>
        <v>123</v>
      </c>
      <c r="BB29" s="90">
        <f>IF($M29&gt;'Wage Ceilings '!$C$7+SUMIF('Wage Ceilings '!$B$8:'Wage Ceilings '!$B$11,"&lt;="&amp;$M$15,'Wage Ceilings '!$D$8:'Wage Ceilings '!$D$11),'Wage Ceilings '!$C$7+SUMIF('Wage Ceilings '!$B$8:'Wage Ceilings '!$B$11,"&lt;="&amp;$M$15,'Wage Ceilings '!$D$8:'Wage Ceilings '!$D$11),$M29)</f>
        <v>0</v>
      </c>
      <c r="BC29" s="91" cm="1">
        <f t="array" ref="BC29">INDEX(Appendix!$G$4:$J$8,_xlfn.IFS(BA29&lt;55,1,BA29&lt;60,2,BA29&lt;65,3,BA29&lt;70,4,TRUE,5),MATCH(YEAR($F$15),Appendix!$G$3:$L$3,0))</f>
        <v>0</v>
      </c>
      <c r="BD29" s="92">
        <f t="shared" si="19"/>
        <v>0</v>
      </c>
      <c r="BE29" s="89">
        <f t="shared" si="20"/>
        <v>123</v>
      </c>
      <c r="BF29" s="90">
        <f>IF($N29&gt;'Wage Ceilings '!$C$7+SUMIF('Wage Ceilings '!$B$8:'Wage Ceilings '!$B$11,"&lt;="&amp;$N$15,'Wage Ceilings '!$D$8:'Wage Ceilings '!$D$11),'Wage Ceilings '!$C$7+SUMIF('Wage Ceilings '!$B$8:'Wage Ceilings '!$B$11,"&lt;="&amp;$N$15,'Wage Ceilings '!$D$8:'Wage Ceilings '!$D$11),$N29)</f>
        <v>0</v>
      </c>
      <c r="BG29" s="91" cm="1">
        <f t="array" ref="BG29">INDEX(Appendix!$G$4:$J$8,_xlfn.IFS(BE29&lt;55,1,BE29&lt;60,2,BE29&lt;65,3,BE29&lt;70,4,TRUE,5),MATCH(YEAR($F$15),Appendix!$G$3:$L$3,0))</f>
        <v>0</v>
      </c>
      <c r="BH29" s="92">
        <f t="shared" si="7"/>
        <v>0</v>
      </c>
      <c r="BI29" s="89">
        <f t="shared" si="21"/>
        <v>123</v>
      </c>
      <c r="BJ29" s="90">
        <f>IF($O29&gt;'Wage Ceilings '!$C$7+SUMIF('Wage Ceilings '!$B$8:'Wage Ceilings '!$B$11,"&lt;="&amp;$O$15,'Wage Ceilings '!$D$8:'Wage Ceilings '!$D$11),'Wage Ceilings '!$C$7+SUMIF('Wage Ceilings '!$B$8:'Wage Ceilings '!$B$11,"&lt;="&amp;$O$15,'Wage Ceilings '!$D$8:'Wage Ceilings '!$D$11),$O29)</f>
        <v>0</v>
      </c>
      <c r="BK29" s="91" cm="1">
        <f t="array" ref="BK29">INDEX(Appendix!$G$4:$J$8,_xlfn.IFS(BI29&lt;55,1,BI29&lt;60,2,BI29&lt;65,3,BI29&lt;70,4,TRUE,5),MATCH(YEAR($F$15),Appendix!$G$3:$L$3,0))</f>
        <v>0</v>
      </c>
      <c r="BL29" s="92">
        <f t="shared" si="8"/>
        <v>0</v>
      </c>
      <c r="BM29" s="89">
        <f t="shared" si="22"/>
        <v>123</v>
      </c>
      <c r="BN29" s="90">
        <f>IF($P29&gt;'Wage Ceilings '!$C$7+SUMIF('Wage Ceilings '!$B$8:'Wage Ceilings '!$B$11,"&lt;="&amp;$P$15,'Wage Ceilings '!$D$8:'Wage Ceilings '!$D$11),'Wage Ceilings '!$C$7+SUMIF('Wage Ceilings '!$B$8:'Wage Ceilings '!$B$11,"&lt;="&amp;$P$15,'Wage Ceilings '!$D$8:'Wage Ceilings '!$D$11),$P29)</f>
        <v>0</v>
      </c>
      <c r="BO29" s="91" cm="1">
        <f t="array" ref="BO29">INDEX(Appendix!$G$4:$J$8,_xlfn.IFS(BM29&lt;55,1,BM29&lt;60,2,BM29&lt;65,3,BM29&lt;70,4,TRUE,5),MATCH(YEAR($F$15),Appendix!$G$3:$L$3,0))</f>
        <v>0</v>
      </c>
      <c r="BP29" s="92">
        <f t="shared" si="9"/>
        <v>0</v>
      </c>
      <c r="BQ29" s="89">
        <f t="shared" si="23"/>
        <v>123</v>
      </c>
      <c r="BR29" s="90">
        <f>IF($Q29&gt;'Wage Ceilings '!$C$7+SUMIF('Wage Ceilings '!$B$8:'Wage Ceilings '!$B$11,"&lt;="&amp;$Q$15,'Wage Ceilings '!$D$8:'Wage Ceilings '!$D$11),'Wage Ceilings '!$C$7+SUMIF('Wage Ceilings '!$B$8:'Wage Ceilings '!$B$11,"&lt;="&amp;$Q$15,'Wage Ceilings '!$D$8:'Wage Ceilings '!$D$11),$Q29)</f>
        <v>0</v>
      </c>
      <c r="BS29" s="91" cm="1">
        <f t="array" ref="BS29">INDEX(Appendix!$G$4:$J$8,_xlfn.IFS(BQ29&lt;55,1,BQ29&lt;60,2,BQ29&lt;65,3,BQ29&lt;70,4,TRUE,5),MATCH(YEAR($F$15),Appendix!$G$3:$L$3,0))</f>
        <v>0</v>
      </c>
      <c r="BT29" s="92">
        <f t="shared" si="10"/>
        <v>0</v>
      </c>
      <c r="BU29" s="89">
        <f t="shared" si="24"/>
        <v>123</v>
      </c>
      <c r="BV29" s="90">
        <f>IF($R29&gt;'Wage Ceilings '!$C$7+SUMIF('Wage Ceilings '!$B$8:'Wage Ceilings '!$B$11,"&lt;="&amp;$R$15,'Wage Ceilings '!$D$8:'Wage Ceilings '!$D$11),'Wage Ceilings '!$C$7+SUMIF('Wage Ceilings '!$B$8:'Wage Ceilings '!$B$11,"&lt;="&amp;$R$15,'Wage Ceilings '!$D$8:'Wage Ceilings '!$D$11),$R29)</f>
        <v>0</v>
      </c>
      <c r="BW29" s="91" cm="1">
        <f t="array" ref="BW29">INDEX(Appendix!$G$4:$J$8,_xlfn.IFS(BU29&lt;55,1,BU29&lt;60,2,BU29&lt;65,3,BU29&lt;70,4,TRUE,5),MATCH(YEAR($F$15),Appendix!$G$3:$L$3,0))</f>
        <v>0</v>
      </c>
      <c r="BX29" s="92">
        <f t="shared" si="11"/>
        <v>0</v>
      </c>
      <c r="BY29" s="89" t="str">
        <f t="shared" si="25"/>
        <v>NA</v>
      </c>
      <c r="BZ29" s="92">
        <f>IF(S29&gt;=('Wage Ceilings '!$C$3-SUM(Z29,AD29,AH29,AL29,AP29,AX29,AT29,BB29,BF29,BJ29,BN29,BR29,BV29)),('Wage Ceilings '!$C$3-SUM(Z29,AD29,AH29,AL29,AP29,AX29,AT29,BB29,BF29,BJ29,BN29,BR29,BV29)),S29)</f>
        <v>0</v>
      </c>
      <c r="CA29" s="91" cm="1">
        <f t="array" ref="CA29">INDEX(Appendix!$G$4:$J$8,_xlfn.IFS(BY29&lt;55,1,BY29&lt;60,2,BY29&lt;65,3,BY29&lt;70,4,TRUE,5),MATCH(YEAR($F$15),Appendix!$G$3:$L$3,0))</f>
        <v>0</v>
      </c>
      <c r="CB29" s="92">
        <f t="shared" si="32"/>
        <v>0</v>
      </c>
      <c r="CC29" s="47"/>
    </row>
    <row r="30" spans="1:81" x14ac:dyDescent="0.2">
      <c r="A30" s="64" t="s">
        <v>30</v>
      </c>
      <c r="B30" s="65"/>
      <c r="C30" s="65"/>
      <c r="D30" s="66"/>
      <c r="E30" s="66"/>
      <c r="F30" s="67"/>
      <c r="G30" s="67"/>
      <c r="H30" s="67"/>
      <c r="I30" s="67"/>
      <c r="J30" s="67"/>
      <c r="K30" s="67"/>
      <c r="L30" s="67"/>
      <c r="M30" s="67"/>
      <c r="N30" s="67"/>
      <c r="O30" s="67"/>
      <c r="P30" s="67"/>
      <c r="Q30" s="67"/>
      <c r="R30" s="67"/>
      <c r="S30" s="67"/>
      <c r="T30" s="57">
        <f t="shared" si="26"/>
        <v>0</v>
      </c>
      <c r="U30" s="57">
        <f t="shared" si="27"/>
        <v>0</v>
      </c>
      <c r="V30" s="58">
        <f t="shared" si="28"/>
        <v>0</v>
      </c>
      <c r="W30" s="58">
        <f t="shared" si="29"/>
        <v>0</v>
      </c>
      <c r="X30" s="58">
        <f t="shared" si="30"/>
        <v>0</v>
      </c>
      <c r="Y30" s="89">
        <f t="shared" si="12"/>
        <v>122</v>
      </c>
      <c r="Z30" s="90">
        <f>IF($F30&gt;'Wage Ceilings '!$C$7+SUMIF('Wage Ceilings '!$B$8:'Wage Ceilings '!$B$11,"&lt;="&amp;$F$15,'Wage Ceilings '!$D$8:'Wage Ceilings '!$D$11),'Wage Ceilings '!$C$7+SUMIF('Wage Ceilings '!$B$8:'Wage Ceilings '!$B$11,"&lt;="&amp;$F$15,'Wage Ceilings '!$D$8:'Wage Ceilings '!$D$11),$F30)</f>
        <v>0</v>
      </c>
      <c r="AA30" s="91" cm="1">
        <f t="array" ref="AA30">INDEX(Appendix!$G$4:$J$8,_xlfn.IFS(Y30&lt;55,1,Y30&lt;60,2,Y30&lt;65,3,Y30&lt;70,4,TRUE,5),MATCH(YEAR($F$15),Appendix!$G$3:$L$3,0))</f>
        <v>0</v>
      </c>
      <c r="AB30" s="92">
        <f t="shared" si="0"/>
        <v>0</v>
      </c>
      <c r="AC30" s="89">
        <f t="shared" si="13"/>
        <v>123</v>
      </c>
      <c r="AD30" s="90">
        <f>IF($G30&gt;'Wage Ceilings '!$C$7+SUMIF('Wage Ceilings '!$B$8:'Wage Ceilings '!$B$11,"&lt;="&amp;$G$15,'Wage Ceilings '!$D$8:'Wage Ceilings '!$D$11),'Wage Ceilings '!$C$7+SUMIF('Wage Ceilings '!$B$8:'Wage Ceilings '!$B$11,"&lt;="&amp;$G$15,'Wage Ceilings '!$D$8:'Wage Ceilings '!$D$11),$G30)</f>
        <v>0</v>
      </c>
      <c r="AE30" s="91" cm="1">
        <f t="array" ref="AE30">INDEX(Appendix!$G$4:$J$8,_xlfn.IFS(AC30&lt;55,1,AC30&lt;60,2,AC30&lt;65,3,AC30&lt;70,4,TRUE,5),MATCH(YEAR($F$15),Appendix!$G$3:$L$3,0))</f>
        <v>0</v>
      </c>
      <c r="AF30" s="92">
        <f t="shared" si="1"/>
        <v>0</v>
      </c>
      <c r="AG30" s="89">
        <f t="shared" si="14"/>
        <v>123</v>
      </c>
      <c r="AH30" s="90">
        <f>IF($H30&gt;'Wage Ceilings '!$C$7+SUMIF('Wage Ceilings '!$B$8:'Wage Ceilings '!$B$11,"&lt;="&amp;$H$15,'Wage Ceilings '!$D$8:'Wage Ceilings '!$D$11),'Wage Ceilings '!$C$7+SUMIF('Wage Ceilings '!$B$8:'Wage Ceilings '!$B$11,"&lt;="&amp;$H$15,'Wage Ceilings '!$D$8:'Wage Ceilings '!$D$11),$H30)</f>
        <v>0</v>
      </c>
      <c r="AI30" s="91" cm="1">
        <f t="array" ref="AI30">INDEX(Appendix!$G$4:$J$8,_xlfn.IFS(AG30&lt;55,1,AG30&lt;60,2,AG30&lt;65,3,AG30&lt;70,4,TRUE,5),MATCH(YEAR($F$15),Appendix!$G$3:$L$3,0))</f>
        <v>0</v>
      </c>
      <c r="AJ30" s="92">
        <f t="shared" si="2"/>
        <v>0</v>
      </c>
      <c r="AK30" s="89">
        <f t="shared" si="15"/>
        <v>123</v>
      </c>
      <c r="AL30" s="90">
        <f>IF($I30&gt;'Wage Ceilings '!$C$7+SUMIF('Wage Ceilings '!$B$8:'Wage Ceilings '!$B$11,"&lt;="&amp;$I$15,'Wage Ceilings '!$D$8:'Wage Ceilings '!$D$11),'Wage Ceilings '!$C$7+SUMIF('Wage Ceilings '!$B$8:'Wage Ceilings '!$B$11,"&lt;="&amp;$I$15,'Wage Ceilings '!$D$8:'Wage Ceilings '!$D$11),$I30)</f>
        <v>0</v>
      </c>
      <c r="AM30" s="91" cm="1">
        <f t="array" ref="AM30">INDEX(Appendix!$G$4:$J$8,_xlfn.IFS(AK30&lt;55,1,AK30&lt;60,2,AK30&lt;65,3,AK30&lt;70,4,TRUE,5),MATCH(YEAR($F$15),Appendix!$G$3:$L$3,0))</f>
        <v>0</v>
      </c>
      <c r="AN30" s="92">
        <f t="shared" si="3"/>
        <v>0</v>
      </c>
      <c r="AO30" s="89">
        <f t="shared" si="16"/>
        <v>123</v>
      </c>
      <c r="AP30" s="90">
        <f>IF($J30&gt;'Wage Ceilings '!$C$7+SUMIF('Wage Ceilings '!$B$8:'Wage Ceilings '!$B$11,"&lt;="&amp;$J$15,'Wage Ceilings '!$D$8:'Wage Ceilings '!$D$11),'Wage Ceilings '!$C$7+SUMIF('Wage Ceilings '!$B$8:'Wage Ceilings '!$B$11,"&lt;="&amp;$J$15,'Wage Ceilings '!$D$8:'Wage Ceilings '!$D$11),$J30)</f>
        <v>0</v>
      </c>
      <c r="AQ30" s="91" cm="1">
        <f t="array" ref="AQ30">INDEX(Appendix!$G$4:$J$8,_xlfn.IFS(AO30&lt;55,1,AO30&lt;60,2,AO30&lt;65,3,AO30&lt;70,4,TRUE,5),MATCH(YEAR($F$15),Appendix!$G$3:$L$3,0))</f>
        <v>0</v>
      </c>
      <c r="AR30" s="92">
        <f t="shared" si="4"/>
        <v>0</v>
      </c>
      <c r="AS30" s="89">
        <f t="shared" si="31"/>
        <v>123</v>
      </c>
      <c r="AT30" s="90">
        <f>IF($K30&gt;'Wage Ceilings '!$C$7+SUMIF('Wage Ceilings '!$B$8:'Wage Ceilings '!$B$11,"&lt;="&amp;$K$15,'Wage Ceilings '!$D$8:'Wage Ceilings '!$D$11),'Wage Ceilings '!$C$7+SUMIF('Wage Ceilings '!$B$8:'Wage Ceilings '!$B$11,"&lt;="&amp;$K$15,'Wage Ceilings '!$D$8:'Wage Ceilings '!$D$11),$K30)</f>
        <v>0</v>
      </c>
      <c r="AU30" s="91" cm="1">
        <f t="array" ref="AU30">INDEX(Appendix!$G$4:$J$8,_xlfn.IFS(AS30&lt;55,1,AS30&lt;60,2,AS30&lt;65,3,AS30&lt;70,4,TRUE,5),MATCH(YEAR($F$15),Appendix!$G$3:$L$3,0))</f>
        <v>0</v>
      </c>
      <c r="AV30" s="92">
        <f t="shared" si="5"/>
        <v>0</v>
      </c>
      <c r="AW30" s="89" t="str">
        <f t="shared" si="17"/>
        <v>NA</v>
      </c>
      <c r="AX30" s="92">
        <f>IF(L30&gt;=('Wage Ceilings '!$C$3-SUM(Z30,AD30,AH30,AL30,AP30,AT30,BB30,BF30,BJ30,BN30,BR30,BV30)),('Wage Ceilings '!$C$3-SUM(Z30,AD30,AH30,AL30,AP30,AT30,BB30,BF30,BJ30,BN30,BR30,BV30)),L30)</f>
        <v>0</v>
      </c>
      <c r="AY30" s="91" cm="1">
        <f t="array" ref="AY30">INDEX(Appendix!$G$4:$J$8,_xlfn.IFS(AW30&lt;55,1,AW30&lt;60,2,AW30&lt;65,3,AW30&lt;70,4,TRUE,5),MATCH(YEAR($F$15),Appendix!$G$3:$L$3,0))</f>
        <v>0</v>
      </c>
      <c r="AZ30" s="92">
        <f t="shared" si="6"/>
        <v>0</v>
      </c>
      <c r="BA30" s="89">
        <f t="shared" si="18"/>
        <v>123</v>
      </c>
      <c r="BB30" s="90">
        <f>IF($M30&gt;'Wage Ceilings '!$C$7+SUMIF('Wage Ceilings '!$B$8:'Wage Ceilings '!$B$11,"&lt;="&amp;$M$15,'Wage Ceilings '!$D$8:'Wage Ceilings '!$D$11),'Wage Ceilings '!$C$7+SUMIF('Wage Ceilings '!$B$8:'Wage Ceilings '!$B$11,"&lt;="&amp;$M$15,'Wage Ceilings '!$D$8:'Wage Ceilings '!$D$11),$M30)</f>
        <v>0</v>
      </c>
      <c r="BC30" s="91" cm="1">
        <f t="array" ref="BC30">INDEX(Appendix!$G$4:$J$8,_xlfn.IFS(BA30&lt;55,1,BA30&lt;60,2,BA30&lt;65,3,BA30&lt;70,4,TRUE,5),MATCH(YEAR($F$15),Appendix!$G$3:$L$3,0))</f>
        <v>0</v>
      </c>
      <c r="BD30" s="92">
        <f t="shared" si="19"/>
        <v>0</v>
      </c>
      <c r="BE30" s="89">
        <f t="shared" si="20"/>
        <v>123</v>
      </c>
      <c r="BF30" s="90">
        <f>IF($N30&gt;'Wage Ceilings '!$C$7+SUMIF('Wage Ceilings '!$B$8:'Wage Ceilings '!$B$11,"&lt;="&amp;$N$15,'Wage Ceilings '!$D$8:'Wage Ceilings '!$D$11),'Wage Ceilings '!$C$7+SUMIF('Wage Ceilings '!$B$8:'Wage Ceilings '!$B$11,"&lt;="&amp;$N$15,'Wage Ceilings '!$D$8:'Wage Ceilings '!$D$11),$N30)</f>
        <v>0</v>
      </c>
      <c r="BG30" s="91" cm="1">
        <f t="array" ref="BG30">INDEX(Appendix!$G$4:$J$8,_xlfn.IFS(BE30&lt;55,1,BE30&lt;60,2,BE30&lt;65,3,BE30&lt;70,4,TRUE,5),MATCH(YEAR($F$15),Appendix!$G$3:$L$3,0))</f>
        <v>0</v>
      </c>
      <c r="BH30" s="92">
        <f t="shared" si="7"/>
        <v>0</v>
      </c>
      <c r="BI30" s="89">
        <f t="shared" si="21"/>
        <v>123</v>
      </c>
      <c r="BJ30" s="90">
        <f>IF($O30&gt;'Wage Ceilings '!$C$7+SUMIF('Wage Ceilings '!$B$8:'Wage Ceilings '!$B$11,"&lt;="&amp;$O$15,'Wage Ceilings '!$D$8:'Wage Ceilings '!$D$11),'Wage Ceilings '!$C$7+SUMIF('Wage Ceilings '!$B$8:'Wage Ceilings '!$B$11,"&lt;="&amp;$O$15,'Wage Ceilings '!$D$8:'Wage Ceilings '!$D$11),$O30)</f>
        <v>0</v>
      </c>
      <c r="BK30" s="91" cm="1">
        <f t="array" ref="BK30">INDEX(Appendix!$G$4:$J$8,_xlfn.IFS(BI30&lt;55,1,BI30&lt;60,2,BI30&lt;65,3,BI30&lt;70,4,TRUE,5),MATCH(YEAR($F$15),Appendix!$G$3:$L$3,0))</f>
        <v>0</v>
      </c>
      <c r="BL30" s="92">
        <f t="shared" si="8"/>
        <v>0</v>
      </c>
      <c r="BM30" s="89">
        <f t="shared" si="22"/>
        <v>123</v>
      </c>
      <c r="BN30" s="90">
        <f>IF($P30&gt;'Wage Ceilings '!$C$7+SUMIF('Wage Ceilings '!$B$8:'Wage Ceilings '!$B$11,"&lt;="&amp;$P$15,'Wage Ceilings '!$D$8:'Wage Ceilings '!$D$11),'Wage Ceilings '!$C$7+SUMIF('Wage Ceilings '!$B$8:'Wage Ceilings '!$B$11,"&lt;="&amp;$P$15,'Wage Ceilings '!$D$8:'Wage Ceilings '!$D$11),$P30)</f>
        <v>0</v>
      </c>
      <c r="BO30" s="91" cm="1">
        <f t="array" ref="BO30">INDEX(Appendix!$G$4:$J$8,_xlfn.IFS(BM30&lt;55,1,BM30&lt;60,2,BM30&lt;65,3,BM30&lt;70,4,TRUE,5),MATCH(YEAR($F$15),Appendix!$G$3:$L$3,0))</f>
        <v>0</v>
      </c>
      <c r="BP30" s="92">
        <f t="shared" si="9"/>
        <v>0</v>
      </c>
      <c r="BQ30" s="89">
        <f t="shared" si="23"/>
        <v>123</v>
      </c>
      <c r="BR30" s="90">
        <f>IF($Q30&gt;'Wage Ceilings '!$C$7+SUMIF('Wage Ceilings '!$B$8:'Wage Ceilings '!$B$11,"&lt;="&amp;$Q$15,'Wage Ceilings '!$D$8:'Wage Ceilings '!$D$11),'Wage Ceilings '!$C$7+SUMIF('Wage Ceilings '!$B$8:'Wage Ceilings '!$B$11,"&lt;="&amp;$Q$15,'Wage Ceilings '!$D$8:'Wage Ceilings '!$D$11),$Q30)</f>
        <v>0</v>
      </c>
      <c r="BS30" s="91" cm="1">
        <f t="array" ref="BS30">INDEX(Appendix!$G$4:$J$8,_xlfn.IFS(BQ30&lt;55,1,BQ30&lt;60,2,BQ30&lt;65,3,BQ30&lt;70,4,TRUE,5),MATCH(YEAR($F$15),Appendix!$G$3:$L$3,0))</f>
        <v>0</v>
      </c>
      <c r="BT30" s="92">
        <f t="shared" si="10"/>
        <v>0</v>
      </c>
      <c r="BU30" s="89">
        <f t="shared" si="24"/>
        <v>123</v>
      </c>
      <c r="BV30" s="90">
        <f>IF($R30&gt;'Wage Ceilings '!$C$7+SUMIF('Wage Ceilings '!$B$8:'Wage Ceilings '!$B$11,"&lt;="&amp;$R$15,'Wage Ceilings '!$D$8:'Wage Ceilings '!$D$11),'Wage Ceilings '!$C$7+SUMIF('Wage Ceilings '!$B$8:'Wage Ceilings '!$B$11,"&lt;="&amp;$R$15,'Wage Ceilings '!$D$8:'Wage Ceilings '!$D$11),$R30)</f>
        <v>0</v>
      </c>
      <c r="BW30" s="91" cm="1">
        <f t="array" ref="BW30">INDEX(Appendix!$G$4:$J$8,_xlfn.IFS(BU30&lt;55,1,BU30&lt;60,2,BU30&lt;65,3,BU30&lt;70,4,TRUE,5),MATCH(YEAR($F$15),Appendix!$G$3:$L$3,0))</f>
        <v>0</v>
      </c>
      <c r="BX30" s="92">
        <f t="shared" si="11"/>
        <v>0</v>
      </c>
      <c r="BY30" s="89" t="str">
        <f t="shared" si="25"/>
        <v>NA</v>
      </c>
      <c r="BZ30" s="92">
        <f>IF(S30&gt;=('Wage Ceilings '!$C$3-SUM(Z30,AD30,AH30,AL30,AP30,AX30,AT30,BB30,BF30,BJ30,BN30,BR30,BV30)),('Wage Ceilings '!$C$3-SUM(Z30,AD30,AH30,AL30,AP30,AX30,AT30,BB30,BF30,BJ30,BN30,BR30,BV30)),S30)</f>
        <v>0</v>
      </c>
      <c r="CA30" s="91" cm="1">
        <f t="array" ref="CA30">INDEX(Appendix!$G$4:$J$8,_xlfn.IFS(BY30&lt;55,1,BY30&lt;60,2,BY30&lt;65,3,BY30&lt;70,4,TRUE,5),MATCH(YEAR($F$15),Appendix!$G$3:$L$3,0))</f>
        <v>0</v>
      </c>
      <c r="CB30" s="92">
        <f t="shared" si="32"/>
        <v>0</v>
      </c>
      <c r="CC30" s="47"/>
    </row>
    <row r="31" spans="1:81" x14ac:dyDescent="0.2">
      <c r="A31" s="64" t="s">
        <v>31</v>
      </c>
      <c r="B31" s="65"/>
      <c r="C31" s="65"/>
      <c r="D31" s="66"/>
      <c r="E31" s="66"/>
      <c r="F31" s="67"/>
      <c r="G31" s="67"/>
      <c r="H31" s="67"/>
      <c r="I31" s="67"/>
      <c r="J31" s="67"/>
      <c r="K31" s="67"/>
      <c r="L31" s="67"/>
      <c r="M31" s="67"/>
      <c r="N31" s="67"/>
      <c r="O31" s="67"/>
      <c r="P31" s="67"/>
      <c r="Q31" s="67"/>
      <c r="R31" s="67"/>
      <c r="S31" s="67"/>
      <c r="T31" s="57">
        <f t="shared" si="26"/>
        <v>0</v>
      </c>
      <c r="U31" s="57">
        <f t="shared" si="27"/>
        <v>0</v>
      </c>
      <c r="V31" s="58">
        <f t="shared" si="28"/>
        <v>0</v>
      </c>
      <c r="W31" s="58">
        <f t="shared" si="29"/>
        <v>0</v>
      </c>
      <c r="X31" s="58">
        <f t="shared" si="30"/>
        <v>0</v>
      </c>
      <c r="Y31" s="89">
        <f t="shared" si="12"/>
        <v>122</v>
      </c>
      <c r="Z31" s="90">
        <f>IF($F31&gt;'Wage Ceilings '!$C$7+SUMIF('Wage Ceilings '!$B$8:'Wage Ceilings '!$B$11,"&lt;="&amp;$F$15,'Wage Ceilings '!$D$8:'Wage Ceilings '!$D$11),'Wage Ceilings '!$C$7+SUMIF('Wage Ceilings '!$B$8:'Wage Ceilings '!$B$11,"&lt;="&amp;$F$15,'Wage Ceilings '!$D$8:'Wage Ceilings '!$D$11),$F31)</f>
        <v>0</v>
      </c>
      <c r="AA31" s="91" cm="1">
        <f t="array" ref="AA31">INDEX(Appendix!$G$4:$J$8,_xlfn.IFS(Y31&lt;55,1,Y31&lt;60,2,Y31&lt;65,3,Y31&lt;70,4,TRUE,5),MATCH(YEAR($F$15),Appendix!$G$3:$L$3,0))</f>
        <v>0</v>
      </c>
      <c r="AB31" s="92">
        <f t="shared" si="0"/>
        <v>0</v>
      </c>
      <c r="AC31" s="89">
        <f t="shared" si="13"/>
        <v>123</v>
      </c>
      <c r="AD31" s="90">
        <f>IF($G31&gt;'Wage Ceilings '!$C$7+SUMIF('Wage Ceilings '!$B$8:'Wage Ceilings '!$B$11,"&lt;="&amp;$G$15,'Wage Ceilings '!$D$8:'Wage Ceilings '!$D$11),'Wage Ceilings '!$C$7+SUMIF('Wage Ceilings '!$B$8:'Wage Ceilings '!$B$11,"&lt;="&amp;$G$15,'Wage Ceilings '!$D$8:'Wage Ceilings '!$D$11),$G31)</f>
        <v>0</v>
      </c>
      <c r="AE31" s="91" cm="1">
        <f t="array" ref="AE31">INDEX(Appendix!$G$4:$J$8,_xlfn.IFS(AC31&lt;55,1,AC31&lt;60,2,AC31&lt;65,3,AC31&lt;70,4,TRUE,5),MATCH(YEAR($F$15),Appendix!$G$3:$L$3,0))</f>
        <v>0</v>
      </c>
      <c r="AF31" s="92">
        <f t="shared" si="1"/>
        <v>0</v>
      </c>
      <c r="AG31" s="89">
        <f t="shared" si="14"/>
        <v>123</v>
      </c>
      <c r="AH31" s="90">
        <f>IF($H31&gt;'Wage Ceilings '!$C$7+SUMIF('Wage Ceilings '!$B$8:'Wage Ceilings '!$B$11,"&lt;="&amp;$H$15,'Wage Ceilings '!$D$8:'Wage Ceilings '!$D$11),'Wage Ceilings '!$C$7+SUMIF('Wage Ceilings '!$B$8:'Wage Ceilings '!$B$11,"&lt;="&amp;$H$15,'Wage Ceilings '!$D$8:'Wage Ceilings '!$D$11),$H31)</f>
        <v>0</v>
      </c>
      <c r="AI31" s="91" cm="1">
        <f t="array" ref="AI31">INDEX(Appendix!$G$4:$J$8,_xlfn.IFS(AG31&lt;55,1,AG31&lt;60,2,AG31&lt;65,3,AG31&lt;70,4,TRUE,5),MATCH(YEAR($F$15),Appendix!$G$3:$L$3,0))</f>
        <v>0</v>
      </c>
      <c r="AJ31" s="92">
        <f t="shared" si="2"/>
        <v>0</v>
      </c>
      <c r="AK31" s="89">
        <f t="shared" si="15"/>
        <v>123</v>
      </c>
      <c r="AL31" s="90">
        <f>IF($I31&gt;'Wage Ceilings '!$C$7+SUMIF('Wage Ceilings '!$B$8:'Wage Ceilings '!$B$11,"&lt;="&amp;$I$15,'Wage Ceilings '!$D$8:'Wage Ceilings '!$D$11),'Wage Ceilings '!$C$7+SUMIF('Wage Ceilings '!$B$8:'Wage Ceilings '!$B$11,"&lt;="&amp;$I$15,'Wage Ceilings '!$D$8:'Wage Ceilings '!$D$11),$I31)</f>
        <v>0</v>
      </c>
      <c r="AM31" s="91" cm="1">
        <f t="array" ref="AM31">INDEX(Appendix!$G$4:$J$8,_xlfn.IFS(AK31&lt;55,1,AK31&lt;60,2,AK31&lt;65,3,AK31&lt;70,4,TRUE,5),MATCH(YEAR($F$15),Appendix!$G$3:$L$3,0))</f>
        <v>0</v>
      </c>
      <c r="AN31" s="92">
        <f t="shared" si="3"/>
        <v>0</v>
      </c>
      <c r="AO31" s="89">
        <f t="shared" si="16"/>
        <v>123</v>
      </c>
      <c r="AP31" s="90">
        <f>IF($J31&gt;'Wage Ceilings '!$C$7+SUMIF('Wage Ceilings '!$B$8:'Wage Ceilings '!$B$11,"&lt;="&amp;$J$15,'Wage Ceilings '!$D$8:'Wage Ceilings '!$D$11),'Wage Ceilings '!$C$7+SUMIF('Wage Ceilings '!$B$8:'Wage Ceilings '!$B$11,"&lt;="&amp;$J$15,'Wage Ceilings '!$D$8:'Wage Ceilings '!$D$11),$J31)</f>
        <v>0</v>
      </c>
      <c r="AQ31" s="91" cm="1">
        <f t="array" ref="AQ31">INDEX(Appendix!$G$4:$J$8,_xlfn.IFS(AO31&lt;55,1,AO31&lt;60,2,AO31&lt;65,3,AO31&lt;70,4,TRUE,5),MATCH(YEAR($F$15),Appendix!$G$3:$L$3,0))</f>
        <v>0</v>
      </c>
      <c r="AR31" s="92">
        <f t="shared" si="4"/>
        <v>0</v>
      </c>
      <c r="AS31" s="89">
        <f t="shared" si="31"/>
        <v>123</v>
      </c>
      <c r="AT31" s="90">
        <f>IF($K31&gt;'Wage Ceilings '!$C$7+SUMIF('Wage Ceilings '!$B$8:'Wage Ceilings '!$B$11,"&lt;="&amp;$K$15,'Wage Ceilings '!$D$8:'Wage Ceilings '!$D$11),'Wage Ceilings '!$C$7+SUMIF('Wage Ceilings '!$B$8:'Wage Ceilings '!$B$11,"&lt;="&amp;$K$15,'Wage Ceilings '!$D$8:'Wage Ceilings '!$D$11),$K31)</f>
        <v>0</v>
      </c>
      <c r="AU31" s="91" cm="1">
        <f t="array" ref="AU31">INDEX(Appendix!$G$4:$J$8,_xlfn.IFS(AS31&lt;55,1,AS31&lt;60,2,AS31&lt;65,3,AS31&lt;70,4,TRUE,5),MATCH(YEAR($F$15),Appendix!$G$3:$L$3,0))</f>
        <v>0</v>
      </c>
      <c r="AV31" s="92">
        <f t="shared" si="5"/>
        <v>0</v>
      </c>
      <c r="AW31" s="89" t="str">
        <f t="shared" si="17"/>
        <v>NA</v>
      </c>
      <c r="AX31" s="92">
        <f>IF(L31&gt;=('Wage Ceilings '!$C$3-SUM(Z31,AD31,AH31,AL31,AP31,AT31,BB31,BF31,BJ31,BN31,BR31,BV31)),('Wage Ceilings '!$C$3-SUM(Z31,AD31,AH31,AL31,AP31,AT31,BB31,BF31,BJ31,BN31,BR31,BV31)),L31)</f>
        <v>0</v>
      </c>
      <c r="AY31" s="91" cm="1">
        <f t="array" ref="AY31">INDEX(Appendix!$G$4:$J$8,_xlfn.IFS(AW31&lt;55,1,AW31&lt;60,2,AW31&lt;65,3,AW31&lt;70,4,TRUE,5),MATCH(YEAR($F$15),Appendix!$G$3:$L$3,0))</f>
        <v>0</v>
      </c>
      <c r="AZ31" s="92">
        <f t="shared" si="6"/>
        <v>0</v>
      </c>
      <c r="BA31" s="89">
        <f t="shared" si="18"/>
        <v>123</v>
      </c>
      <c r="BB31" s="90">
        <f>IF($M31&gt;'Wage Ceilings '!$C$7+SUMIF('Wage Ceilings '!$B$8:'Wage Ceilings '!$B$11,"&lt;="&amp;$M$15,'Wage Ceilings '!$D$8:'Wage Ceilings '!$D$11),'Wage Ceilings '!$C$7+SUMIF('Wage Ceilings '!$B$8:'Wage Ceilings '!$B$11,"&lt;="&amp;$M$15,'Wage Ceilings '!$D$8:'Wage Ceilings '!$D$11),$M31)</f>
        <v>0</v>
      </c>
      <c r="BC31" s="91" cm="1">
        <f t="array" ref="BC31">INDEX(Appendix!$G$4:$J$8,_xlfn.IFS(BA31&lt;55,1,BA31&lt;60,2,BA31&lt;65,3,BA31&lt;70,4,TRUE,5),MATCH(YEAR($F$15),Appendix!$G$3:$L$3,0))</f>
        <v>0</v>
      </c>
      <c r="BD31" s="92">
        <f t="shared" si="19"/>
        <v>0</v>
      </c>
      <c r="BE31" s="89">
        <f t="shared" si="20"/>
        <v>123</v>
      </c>
      <c r="BF31" s="90">
        <f>IF($N31&gt;'Wage Ceilings '!$C$7+SUMIF('Wage Ceilings '!$B$8:'Wage Ceilings '!$B$11,"&lt;="&amp;$N$15,'Wage Ceilings '!$D$8:'Wage Ceilings '!$D$11),'Wage Ceilings '!$C$7+SUMIF('Wage Ceilings '!$B$8:'Wage Ceilings '!$B$11,"&lt;="&amp;$N$15,'Wage Ceilings '!$D$8:'Wage Ceilings '!$D$11),$N31)</f>
        <v>0</v>
      </c>
      <c r="BG31" s="91" cm="1">
        <f t="array" ref="BG31">INDEX(Appendix!$G$4:$J$8,_xlfn.IFS(BE31&lt;55,1,BE31&lt;60,2,BE31&lt;65,3,BE31&lt;70,4,TRUE,5),MATCH(YEAR($F$15),Appendix!$G$3:$L$3,0))</f>
        <v>0</v>
      </c>
      <c r="BH31" s="92">
        <f t="shared" si="7"/>
        <v>0</v>
      </c>
      <c r="BI31" s="89">
        <f t="shared" si="21"/>
        <v>123</v>
      </c>
      <c r="BJ31" s="90">
        <f>IF($O31&gt;'Wage Ceilings '!$C$7+SUMIF('Wage Ceilings '!$B$8:'Wage Ceilings '!$B$11,"&lt;="&amp;$O$15,'Wage Ceilings '!$D$8:'Wage Ceilings '!$D$11),'Wage Ceilings '!$C$7+SUMIF('Wage Ceilings '!$B$8:'Wage Ceilings '!$B$11,"&lt;="&amp;$O$15,'Wage Ceilings '!$D$8:'Wage Ceilings '!$D$11),$O31)</f>
        <v>0</v>
      </c>
      <c r="BK31" s="91" cm="1">
        <f t="array" ref="BK31">INDEX(Appendix!$G$4:$J$8,_xlfn.IFS(BI31&lt;55,1,BI31&lt;60,2,BI31&lt;65,3,BI31&lt;70,4,TRUE,5),MATCH(YEAR($F$15),Appendix!$G$3:$L$3,0))</f>
        <v>0</v>
      </c>
      <c r="BL31" s="92">
        <f t="shared" si="8"/>
        <v>0</v>
      </c>
      <c r="BM31" s="89">
        <f t="shared" si="22"/>
        <v>123</v>
      </c>
      <c r="BN31" s="90">
        <f>IF($P31&gt;'Wage Ceilings '!$C$7+SUMIF('Wage Ceilings '!$B$8:'Wage Ceilings '!$B$11,"&lt;="&amp;$P$15,'Wage Ceilings '!$D$8:'Wage Ceilings '!$D$11),'Wage Ceilings '!$C$7+SUMIF('Wage Ceilings '!$B$8:'Wage Ceilings '!$B$11,"&lt;="&amp;$P$15,'Wage Ceilings '!$D$8:'Wage Ceilings '!$D$11),$P31)</f>
        <v>0</v>
      </c>
      <c r="BO31" s="91" cm="1">
        <f t="array" ref="BO31">INDEX(Appendix!$G$4:$J$8,_xlfn.IFS(BM31&lt;55,1,BM31&lt;60,2,BM31&lt;65,3,BM31&lt;70,4,TRUE,5),MATCH(YEAR($F$15),Appendix!$G$3:$L$3,0))</f>
        <v>0</v>
      </c>
      <c r="BP31" s="92">
        <f t="shared" si="9"/>
        <v>0</v>
      </c>
      <c r="BQ31" s="89">
        <f t="shared" si="23"/>
        <v>123</v>
      </c>
      <c r="BR31" s="90">
        <f>IF($Q31&gt;'Wage Ceilings '!$C$7+SUMIF('Wage Ceilings '!$B$8:'Wage Ceilings '!$B$11,"&lt;="&amp;$Q$15,'Wage Ceilings '!$D$8:'Wage Ceilings '!$D$11),'Wage Ceilings '!$C$7+SUMIF('Wage Ceilings '!$B$8:'Wage Ceilings '!$B$11,"&lt;="&amp;$Q$15,'Wage Ceilings '!$D$8:'Wage Ceilings '!$D$11),$Q31)</f>
        <v>0</v>
      </c>
      <c r="BS31" s="91" cm="1">
        <f t="array" ref="BS31">INDEX(Appendix!$G$4:$J$8,_xlfn.IFS(BQ31&lt;55,1,BQ31&lt;60,2,BQ31&lt;65,3,BQ31&lt;70,4,TRUE,5),MATCH(YEAR($F$15),Appendix!$G$3:$L$3,0))</f>
        <v>0</v>
      </c>
      <c r="BT31" s="92">
        <f t="shared" si="10"/>
        <v>0</v>
      </c>
      <c r="BU31" s="89">
        <f t="shared" si="24"/>
        <v>123</v>
      </c>
      <c r="BV31" s="90">
        <f>IF($R31&gt;'Wage Ceilings '!$C$7+SUMIF('Wage Ceilings '!$B$8:'Wage Ceilings '!$B$11,"&lt;="&amp;$R$15,'Wage Ceilings '!$D$8:'Wage Ceilings '!$D$11),'Wage Ceilings '!$C$7+SUMIF('Wage Ceilings '!$B$8:'Wage Ceilings '!$B$11,"&lt;="&amp;$R$15,'Wage Ceilings '!$D$8:'Wage Ceilings '!$D$11),$R31)</f>
        <v>0</v>
      </c>
      <c r="BW31" s="91" cm="1">
        <f t="array" ref="BW31">INDEX(Appendix!$G$4:$J$8,_xlfn.IFS(BU31&lt;55,1,BU31&lt;60,2,BU31&lt;65,3,BU31&lt;70,4,TRUE,5),MATCH(YEAR($F$15),Appendix!$G$3:$L$3,0))</f>
        <v>0</v>
      </c>
      <c r="BX31" s="92">
        <f t="shared" si="11"/>
        <v>0</v>
      </c>
      <c r="BY31" s="89" t="str">
        <f t="shared" si="25"/>
        <v>NA</v>
      </c>
      <c r="BZ31" s="92">
        <f>IF(S31&gt;=('Wage Ceilings '!$C$3-SUM(Z31,AD31,AH31,AL31,AP31,AX31,AT31,BB31,BF31,BJ31,BN31,BR31,BV31)),('Wage Ceilings '!$C$3-SUM(Z31,AD31,AH31,AL31,AP31,AX31,AT31,BB31,BF31,BJ31,BN31,BR31,BV31)),S31)</f>
        <v>0</v>
      </c>
      <c r="CA31" s="91" cm="1">
        <f t="array" ref="CA31">INDEX(Appendix!$G$4:$J$8,_xlfn.IFS(BY31&lt;55,1,BY31&lt;60,2,BY31&lt;65,3,BY31&lt;70,4,TRUE,5),MATCH(YEAR($F$15),Appendix!$G$3:$L$3,0))</f>
        <v>0</v>
      </c>
      <c r="CB31" s="92">
        <f t="shared" si="32"/>
        <v>0</v>
      </c>
      <c r="CC31" s="47"/>
    </row>
    <row r="32" spans="1:81" x14ac:dyDescent="0.2">
      <c r="A32" s="64" t="s">
        <v>32</v>
      </c>
      <c r="B32" s="65"/>
      <c r="C32" s="65"/>
      <c r="D32" s="66"/>
      <c r="E32" s="66"/>
      <c r="F32" s="67"/>
      <c r="G32" s="67"/>
      <c r="H32" s="67"/>
      <c r="I32" s="67"/>
      <c r="J32" s="67"/>
      <c r="K32" s="67"/>
      <c r="L32" s="67"/>
      <c r="M32" s="67"/>
      <c r="N32" s="67"/>
      <c r="O32" s="67"/>
      <c r="P32" s="67"/>
      <c r="Q32" s="67"/>
      <c r="R32" s="67"/>
      <c r="S32" s="67"/>
      <c r="T32" s="57">
        <f t="shared" si="26"/>
        <v>0</v>
      </c>
      <c r="U32" s="57">
        <f t="shared" si="27"/>
        <v>0</v>
      </c>
      <c r="V32" s="58">
        <f t="shared" si="28"/>
        <v>0</v>
      </c>
      <c r="W32" s="58">
        <f t="shared" si="29"/>
        <v>0</v>
      </c>
      <c r="X32" s="58">
        <f t="shared" si="30"/>
        <v>0</v>
      </c>
      <c r="Y32" s="89">
        <f t="shared" si="12"/>
        <v>122</v>
      </c>
      <c r="Z32" s="90">
        <f>IF($F32&gt;'Wage Ceilings '!$C$7+SUMIF('Wage Ceilings '!$B$8:'Wage Ceilings '!$B$11,"&lt;="&amp;$F$15,'Wage Ceilings '!$D$8:'Wage Ceilings '!$D$11),'Wage Ceilings '!$C$7+SUMIF('Wage Ceilings '!$B$8:'Wage Ceilings '!$B$11,"&lt;="&amp;$F$15,'Wage Ceilings '!$D$8:'Wage Ceilings '!$D$11),$F32)</f>
        <v>0</v>
      </c>
      <c r="AA32" s="91" cm="1">
        <f t="array" ref="AA32">INDEX(Appendix!$G$4:$J$8,_xlfn.IFS(Y32&lt;55,1,Y32&lt;60,2,Y32&lt;65,3,Y32&lt;70,4,TRUE,5),MATCH(YEAR($F$15),Appendix!$G$3:$L$3,0))</f>
        <v>0</v>
      </c>
      <c r="AB32" s="92">
        <f t="shared" si="0"/>
        <v>0</v>
      </c>
      <c r="AC32" s="89">
        <f t="shared" si="13"/>
        <v>123</v>
      </c>
      <c r="AD32" s="90">
        <f>IF($G32&gt;'Wage Ceilings '!$C$7+SUMIF('Wage Ceilings '!$B$8:'Wage Ceilings '!$B$11,"&lt;="&amp;$G$15,'Wage Ceilings '!$D$8:'Wage Ceilings '!$D$11),'Wage Ceilings '!$C$7+SUMIF('Wage Ceilings '!$B$8:'Wage Ceilings '!$B$11,"&lt;="&amp;$G$15,'Wage Ceilings '!$D$8:'Wage Ceilings '!$D$11),$G32)</f>
        <v>0</v>
      </c>
      <c r="AE32" s="91" cm="1">
        <f t="array" ref="AE32">INDEX(Appendix!$G$4:$J$8,_xlfn.IFS(AC32&lt;55,1,AC32&lt;60,2,AC32&lt;65,3,AC32&lt;70,4,TRUE,5),MATCH(YEAR($F$15),Appendix!$G$3:$L$3,0))</f>
        <v>0</v>
      </c>
      <c r="AF32" s="92">
        <f t="shared" si="1"/>
        <v>0</v>
      </c>
      <c r="AG32" s="89">
        <f t="shared" si="14"/>
        <v>123</v>
      </c>
      <c r="AH32" s="90">
        <f>IF($H32&gt;'Wage Ceilings '!$C$7+SUMIF('Wage Ceilings '!$B$8:'Wage Ceilings '!$B$11,"&lt;="&amp;$H$15,'Wage Ceilings '!$D$8:'Wage Ceilings '!$D$11),'Wage Ceilings '!$C$7+SUMIF('Wage Ceilings '!$B$8:'Wage Ceilings '!$B$11,"&lt;="&amp;$H$15,'Wage Ceilings '!$D$8:'Wage Ceilings '!$D$11),$H32)</f>
        <v>0</v>
      </c>
      <c r="AI32" s="91" cm="1">
        <f t="array" ref="AI32">INDEX(Appendix!$G$4:$J$8,_xlfn.IFS(AG32&lt;55,1,AG32&lt;60,2,AG32&lt;65,3,AG32&lt;70,4,TRUE,5),MATCH(YEAR($F$15),Appendix!$G$3:$L$3,0))</f>
        <v>0</v>
      </c>
      <c r="AJ32" s="92">
        <f t="shared" si="2"/>
        <v>0</v>
      </c>
      <c r="AK32" s="89">
        <f t="shared" si="15"/>
        <v>123</v>
      </c>
      <c r="AL32" s="90">
        <f>IF($I32&gt;'Wage Ceilings '!$C$7+SUMIF('Wage Ceilings '!$B$8:'Wage Ceilings '!$B$11,"&lt;="&amp;$I$15,'Wage Ceilings '!$D$8:'Wage Ceilings '!$D$11),'Wage Ceilings '!$C$7+SUMIF('Wage Ceilings '!$B$8:'Wage Ceilings '!$B$11,"&lt;="&amp;$I$15,'Wage Ceilings '!$D$8:'Wage Ceilings '!$D$11),$I32)</f>
        <v>0</v>
      </c>
      <c r="AM32" s="91" cm="1">
        <f t="array" ref="AM32">INDEX(Appendix!$G$4:$J$8,_xlfn.IFS(AK32&lt;55,1,AK32&lt;60,2,AK32&lt;65,3,AK32&lt;70,4,TRUE,5),MATCH(YEAR($F$15),Appendix!$G$3:$L$3,0))</f>
        <v>0</v>
      </c>
      <c r="AN32" s="92">
        <f t="shared" si="3"/>
        <v>0</v>
      </c>
      <c r="AO32" s="89">
        <f t="shared" si="16"/>
        <v>123</v>
      </c>
      <c r="AP32" s="90">
        <f>IF($J32&gt;'Wage Ceilings '!$C$7+SUMIF('Wage Ceilings '!$B$8:'Wage Ceilings '!$B$11,"&lt;="&amp;$J$15,'Wage Ceilings '!$D$8:'Wage Ceilings '!$D$11),'Wage Ceilings '!$C$7+SUMIF('Wage Ceilings '!$B$8:'Wage Ceilings '!$B$11,"&lt;="&amp;$J$15,'Wage Ceilings '!$D$8:'Wage Ceilings '!$D$11),$J32)</f>
        <v>0</v>
      </c>
      <c r="AQ32" s="91" cm="1">
        <f t="array" ref="AQ32">INDEX(Appendix!$G$4:$J$8,_xlfn.IFS(AO32&lt;55,1,AO32&lt;60,2,AO32&lt;65,3,AO32&lt;70,4,TRUE,5),MATCH(YEAR($F$15),Appendix!$G$3:$L$3,0))</f>
        <v>0</v>
      </c>
      <c r="AR32" s="92">
        <f t="shared" si="4"/>
        <v>0</v>
      </c>
      <c r="AS32" s="89">
        <f t="shared" si="31"/>
        <v>123</v>
      </c>
      <c r="AT32" s="90">
        <f>IF($K32&gt;'Wage Ceilings '!$C$7+SUMIF('Wage Ceilings '!$B$8:'Wage Ceilings '!$B$11,"&lt;="&amp;$K$15,'Wage Ceilings '!$D$8:'Wage Ceilings '!$D$11),'Wage Ceilings '!$C$7+SUMIF('Wage Ceilings '!$B$8:'Wage Ceilings '!$B$11,"&lt;="&amp;$K$15,'Wage Ceilings '!$D$8:'Wage Ceilings '!$D$11),$K32)</f>
        <v>0</v>
      </c>
      <c r="AU32" s="91" cm="1">
        <f t="array" ref="AU32">INDEX(Appendix!$G$4:$J$8,_xlfn.IFS(AS32&lt;55,1,AS32&lt;60,2,AS32&lt;65,3,AS32&lt;70,4,TRUE,5),MATCH(YEAR($F$15),Appendix!$G$3:$L$3,0))</f>
        <v>0</v>
      </c>
      <c r="AV32" s="92">
        <f t="shared" si="5"/>
        <v>0</v>
      </c>
      <c r="AW32" s="89" t="str">
        <f t="shared" si="17"/>
        <v>NA</v>
      </c>
      <c r="AX32" s="92">
        <f>IF(L32&gt;=('Wage Ceilings '!$C$3-SUM(Z32,AD32,AH32,AL32,AP32,AT32,BB32,BF32,BJ32,BN32,BR32,BV32)),('Wage Ceilings '!$C$3-SUM(Z32,AD32,AH32,AL32,AP32,AT32,BB32,BF32,BJ32,BN32,BR32,BV32)),L32)</f>
        <v>0</v>
      </c>
      <c r="AY32" s="91" cm="1">
        <f t="array" ref="AY32">INDEX(Appendix!$G$4:$J$8,_xlfn.IFS(AW32&lt;55,1,AW32&lt;60,2,AW32&lt;65,3,AW32&lt;70,4,TRUE,5),MATCH(YEAR($F$15),Appendix!$G$3:$L$3,0))</f>
        <v>0</v>
      </c>
      <c r="AZ32" s="92">
        <f t="shared" si="6"/>
        <v>0</v>
      </c>
      <c r="BA32" s="89">
        <f t="shared" si="18"/>
        <v>123</v>
      </c>
      <c r="BB32" s="90">
        <f>IF($M32&gt;'Wage Ceilings '!$C$7+SUMIF('Wage Ceilings '!$B$8:'Wage Ceilings '!$B$11,"&lt;="&amp;$M$15,'Wage Ceilings '!$D$8:'Wage Ceilings '!$D$11),'Wage Ceilings '!$C$7+SUMIF('Wage Ceilings '!$B$8:'Wage Ceilings '!$B$11,"&lt;="&amp;$M$15,'Wage Ceilings '!$D$8:'Wage Ceilings '!$D$11),$M32)</f>
        <v>0</v>
      </c>
      <c r="BC32" s="91" cm="1">
        <f t="array" ref="BC32">INDEX(Appendix!$G$4:$J$8,_xlfn.IFS(BA32&lt;55,1,BA32&lt;60,2,BA32&lt;65,3,BA32&lt;70,4,TRUE,5),MATCH(YEAR($F$15),Appendix!$G$3:$L$3,0))</f>
        <v>0</v>
      </c>
      <c r="BD32" s="92">
        <f t="shared" si="19"/>
        <v>0</v>
      </c>
      <c r="BE32" s="89">
        <f t="shared" si="20"/>
        <v>123</v>
      </c>
      <c r="BF32" s="90">
        <f>IF($N32&gt;'Wage Ceilings '!$C$7+SUMIF('Wage Ceilings '!$B$8:'Wage Ceilings '!$B$11,"&lt;="&amp;$N$15,'Wage Ceilings '!$D$8:'Wage Ceilings '!$D$11),'Wage Ceilings '!$C$7+SUMIF('Wage Ceilings '!$B$8:'Wage Ceilings '!$B$11,"&lt;="&amp;$N$15,'Wage Ceilings '!$D$8:'Wage Ceilings '!$D$11),$N32)</f>
        <v>0</v>
      </c>
      <c r="BG32" s="91" cm="1">
        <f t="array" ref="BG32">INDEX(Appendix!$G$4:$J$8,_xlfn.IFS(BE32&lt;55,1,BE32&lt;60,2,BE32&lt;65,3,BE32&lt;70,4,TRUE,5),MATCH(YEAR($F$15),Appendix!$G$3:$L$3,0))</f>
        <v>0</v>
      </c>
      <c r="BH32" s="92">
        <f t="shared" si="7"/>
        <v>0</v>
      </c>
      <c r="BI32" s="89">
        <f t="shared" si="21"/>
        <v>123</v>
      </c>
      <c r="BJ32" s="90">
        <f>IF($O32&gt;'Wage Ceilings '!$C$7+SUMIF('Wage Ceilings '!$B$8:'Wage Ceilings '!$B$11,"&lt;="&amp;$O$15,'Wage Ceilings '!$D$8:'Wage Ceilings '!$D$11),'Wage Ceilings '!$C$7+SUMIF('Wage Ceilings '!$B$8:'Wage Ceilings '!$B$11,"&lt;="&amp;$O$15,'Wage Ceilings '!$D$8:'Wage Ceilings '!$D$11),$O32)</f>
        <v>0</v>
      </c>
      <c r="BK32" s="91" cm="1">
        <f t="array" ref="BK32">INDEX(Appendix!$G$4:$J$8,_xlfn.IFS(BI32&lt;55,1,BI32&lt;60,2,BI32&lt;65,3,BI32&lt;70,4,TRUE,5),MATCH(YEAR($F$15),Appendix!$G$3:$L$3,0))</f>
        <v>0</v>
      </c>
      <c r="BL32" s="92">
        <f t="shared" si="8"/>
        <v>0</v>
      </c>
      <c r="BM32" s="89">
        <f t="shared" si="22"/>
        <v>123</v>
      </c>
      <c r="BN32" s="90">
        <f>IF($P32&gt;'Wage Ceilings '!$C$7+SUMIF('Wage Ceilings '!$B$8:'Wage Ceilings '!$B$11,"&lt;="&amp;$P$15,'Wage Ceilings '!$D$8:'Wage Ceilings '!$D$11),'Wage Ceilings '!$C$7+SUMIF('Wage Ceilings '!$B$8:'Wage Ceilings '!$B$11,"&lt;="&amp;$P$15,'Wage Ceilings '!$D$8:'Wage Ceilings '!$D$11),$P32)</f>
        <v>0</v>
      </c>
      <c r="BO32" s="91" cm="1">
        <f t="array" ref="BO32">INDEX(Appendix!$G$4:$J$8,_xlfn.IFS(BM32&lt;55,1,BM32&lt;60,2,BM32&lt;65,3,BM32&lt;70,4,TRUE,5),MATCH(YEAR($F$15),Appendix!$G$3:$L$3,0))</f>
        <v>0</v>
      </c>
      <c r="BP32" s="92">
        <f t="shared" si="9"/>
        <v>0</v>
      </c>
      <c r="BQ32" s="89">
        <f t="shared" si="23"/>
        <v>123</v>
      </c>
      <c r="BR32" s="90">
        <f>IF($Q32&gt;'Wage Ceilings '!$C$7+SUMIF('Wage Ceilings '!$B$8:'Wage Ceilings '!$B$11,"&lt;="&amp;$Q$15,'Wage Ceilings '!$D$8:'Wage Ceilings '!$D$11),'Wage Ceilings '!$C$7+SUMIF('Wage Ceilings '!$B$8:'Wage Ceilings '!$B$11,"&lt;="&amp;$Q$15,'Wage Ceilings '!$D$8:'Wage Ceilings '!$D$11),$Q32)</f>
        <v>0</v>
      </c>
      <c r="BS32" s="91" cm="1">
        <f t="array" ref="BS32">INDEX(Appendix!$G$4:$J$8,_xlfn.IFS(BQ32&lt;55,1,BQ32&lt;60,2,BQ32&lt;65,3,BQ32&lt;70,4,TRUE,5),MATCH(YEAR($F$15),Appendix!$G$3:$L$3,0))</f>
        <v>0</v>
      </c>
      <c r="BT32" s="92">
        <f t="shared" si="10"/>
        <v>0</v>
      </c>
      <c r="BU32" s="89">
        <f t="shared" si="24"/>
        <v>123</v>
      </c>
      <c r="BV32" s="90">
        <f>IF($R32&gt;'Wage Ceilings '!$C$7+SUMIF('Wage Ceilings '!$B$8:'Wage Ceilings '!$B$11,"&lt;="&amp;$R$15,'Wage Ceilings '!$D$8:'Wage Ceilings '!$D$11),'Wage Ceilings '!$C$7+SUMIF('Wage Ceilings '!$B$8:'Wage Ceilings '!$B$11,"&lt;="&amp;$R$15,'Wage Ceilings '!$D$8:'Wage Ceilings '!$D$11),$R32)</f>
        <v>0</v>
      </c>
      <c r="BW32" s="91" cm="1">
        <f t="array" ref="BW32">INDEX(Appendix!$G$4:$J$8,_xlfn.IFS(BU32&lt;55,1,BU32&lt;60,2,BU32&lt;65,3,BU32&lt;70,4,TRUE,5),MATCH(YEAR($F$15),Appendix!$G$3:$L$3,0))</f>
        <v>0</v>
      </c>
      <c r="BX32" s="92">
        <f t="shared" si="11"/>
        <v>0</v>
      </c>
      <c r="BY32" s="89" t="str">
        <f t="shared" si="25"/>
        <v>NA</v>
      </c>
      <c r="BZ32" s="92">
        <f>IF(S32&gt;=('Wage Ceilings '!$C$3-SUM(Z32,AD32,AH32,AL32,AP32,AX32,AT32,BB32,BF32,BJ32,BN32,BR32,BV32)),('Wage Ceilings '!$C$3-SUM(Z32,AD32,AH32,AL32,AP32,AX32,AT32,BB32,BF32,BJ32,BN32,BR32,BV32)),S32)</f>
        <v>0</v>
      </c>
      <c r="CA32" s="91" cm="1">
        <f t="array" ref="CA32">INDEX(Appendix!$G$4:$J$8,_xlfn.IFS(BY32&lt;55,1,BY32&lt;60,2,BY32&lt;65,3,BY32&lt;70,4,TRUE,5),MATCH(YEAR($F$15),Appendix!$G$3:$L$3,0))</f>
        <v>0</v>
      </c>
      <c r="CB32" s="92">
        <f t="shared" si="32"/>
        <v>0</v>
      </c>
      <c r="CC32" s="47"/>
    </row>
    <row r="33" spans="1:81" x14ac:dyDescent="0.2">
      <c r="A33" s="64" t="s">
        <v>33</v>
      </c>
      <c r="B33" s="65"/>
      <c r="C33" s="65"/>
      <c r="D33" s="66"/>
      <c r="E33" s="66"/>
      <c r="F33" s="67"/>
      <c r="G33" s="67"/>
      <c r="H33" s="67"/>
      <c r="I33" s="67"/>
      <c r="J33" s="67"/>
      <c r="K33" s="67"/>
      <c r="L33" s="67"/>
      <c r="M33" s="67"/>
      <c r="N33" s="67"/>
      <c r="O33" s="67"/>
      <c r="P33" s="67"/>
      <c r="Q33" s="67"/>
      <c r="R33" s="67"/>
      <c r="S33" s="67"/>
      <c r="T33" s="57">
        <f t="shared" si="26"/>
        <v>0</v>
      </c>
      <c r="U33" s="57">
        <f t="shared" si="27"/>
        <v>0</v>
      </c>
      <c r="V33" s="58">
        <f t="shared" si="28"/>
        <v>0</v>
      </c>
      <c r="W33" s="58">
        <f t="shared" si="29"/>
        <v>0</v>
      </c>
      <c r="X33" s="58">
        <f t="shared" si="30"/>
        <v>0</v>
      </c>
      <c r="Y33" s="89">
        <f t="shared" si="12"/>
        <v>122</v>
      </c>
      <c r="Z33" s="90">
        <f>IF($F33&gt;'Wage Ceilings '!$C$7+SUMIF('Wage Ceilings '!$B$8:'Wage Ceilings '!$B$11,"&lt;="&amp;$F$15,'Wage Ceilings '!$D$8:'Wage Ceilings '!$D$11),'Wage Ceilings '!$C$7+SUMIF('Wage Ceilings '!$B$8:'Wage Ceilings '!$B$11,"&lt;="&amp;$F$15,'Wage Ceilings '!$D$8:'Wage Ceilings '!$D$11),$F33)</f>
        <v>0</v>
      </c>
      <c r="AA33" s="91" cm="1">
        <f t="array" ref="AA33">INDEX(Appendix!$G$4:$J$8,_xlfn.IFS(Y33&lt;55,1,Y33&lt;60,2,Y33&lt;65,3,Y33&lt;70,4,TRUE,5),MATCH(YEAR($F$15),Appendix!$G$3:$L$3,0))</f>
        <v>0</v>
      </c>
      <c r="AB33" s="92">
        <f t="shared" si="0"/>
        <v>0</v>
      </c>
      <c r="AC33" s="89">
        <f t="shared" si="13"/>
        <v>123</v>
      </c>
      <c r="AD33" s="90">
        <f>IF($G33&gt;'Wage Ceilings '!$C$7+SUMIF('Wage Ceilings '!$B$8:'Wage Ceilings '!$B$11,"&lt;="&amp;$G$15,'Wage Ceilings '!$D$8:'Wage Ceilings '!$D$11),'Wage Ceilings '!$C$7+SUMIF('Wage Ceilings '!$B$8:'Wage Ceilings '!$B$11,"&lt;="&amp;$G$15,'Wage Ceilings '!$D$8:'Wage Ceilings '!$D$11),$G33)</f>
        <v>0</v>
      </c>
      <c r="AE33" s="91" cm="1">
        <f t="array" ref="AE33">INDEX(Appendix!$G$4:$J$8,_xlfn.IFS(AC33&lt;55,1,AC33&lt;60,2,AC33&lt;65,3,AC33&lt;70,4,TRUE,5),MATCH(YEAR($F$15),Appendix!$G$3:$L$3,0))</f>
        <v>0</v>
      </c>
      <c r="AF33" s="92">
        <f t="shared" si="1"/>
        <v>0</v>
      </c>
      <c r="AG33" s="89">
        <f t="shared" si="14"/>
        <v>123</v>
      </c>
      <c r="AH33" s="90">
        <f>IF($H33&gt;'Wage Ceilings '!$C$7+SUMIF('Wage Ceilings '!$B$8:'Wage Ceilings '!$B$11,"&lt;="&amp;$H$15,'Wage Ceilings '!$D$8:'Wage Ceilings '!$D$11),'Wage Ceilings '!$C$7+SUMIF('Wage Ceilings '!$B$8:'Wage Ceilings '!$B$11,"&lt;="&amp;$H$15,'Wage Ceilings '!$D$8:'Wage Ceilings '!$D$11),$H33)</f>
        <v>0</v>
      </c>
      <c r="AI33" s="91" cm="1">
        <f t="array" ref="AI33">INDEX(Appendix!$G$4:$J$8,_xlfn.IFS(AG33&lt;55,1,AG33&lt;60,2,AG33&lt;65,3,AG33&lt;70,4,TRUE,5),MATCH(YEAR($F$15),Appendix!$G$3:$L$3,0))</f>
        <v>0</v>
      </c>
      <c r="AJ33" s="92">
        <f t="shared" si="2"/>
        <v>0</v>
      </c>
      <c r="AK33" s="89">
        <f t="shared" si="15"/>
        <v>123</v>
      </c>
      <c r="AL33" s="90">
        <f>IF($I33&gt;'Wage Ceilings '!$C$7+SUMIF('Wage Ceilings '!$B$8:'Wage Ceilings '!$B$11,"&lt;="&amp;$I$15,'Wage Ceilings '!$D$8:'Wage Ceilings '!$D$11),'Wage Ceilings '!$C$7+SUMIF('Wage Ceilings '!$B$8:'Wage Ceilings '!$B$11,"&lt;="&amp;$I$15,'Wage Ceilings '!$D$8:'Wage Ceilings '!$D$11),$I33)</f>
        <v>0</v>
      </c>
      <c r="AM33" s="91" cm="1">
        <f t="array" ref="AM33">INDEX(Appendix!$G$4:$J$8,_xlfn.IFS(AK33&lt;55,1,AK33&lt;60,2,AK33&lt;65,3,AK33&lt;70,4,TRUE,5),MATCH(YEAR($F$15),Appendix!$G$3:$L$3,0))</f>
        <v>0</v>
      </c>
      <c r="AN33" s="92">
        <f t="shared" si="3"/>
        <v>0</v>
      </c>
      <c r="AO33" s="89">
        <f t="shared" si="16"/>
        <v>123</v>
      </c>
      <c r="AP33" s="90">
        <f>IF($J33&gt;'Wage Ceilings '!$C$7+SUMIF('Wage Ceilings '!$B$8:'Wage Ceilings '!$B$11,"&lt;="&amp;$J$15,'Wage Ceilings '!$D$8:'Wage Ceilings '!$D$11),'Wage Ceilings '!$C$7+SUMIF('Wage Ceilings '!$B$8:'Wage Ceilings '!$B$11,"&lt;="&amp;$J$15,'Wage Ceilings '!$D$8:'Wage Ceilings '!$D$11),$J33)</f>
        <v>0</v>
      </c>
      <c r="AQ33" s="91" cm="1">
        <f t="array" ref="AQ33">INDEX(Appendix!$G$4:$J$8,_xlfn.IFS(AO33&lt;55,1,AO33&lt;60,2,AO33&lt;65,3,AO33&lt;70,4,TRUE,5),MATCH(YEAR($F$15),Appendix!$G$3:$L$3,0))</f>
        <v>0</v>
      </c>
      <c r="AR33" s="92">
        <f t="shared" si="4"/>
        <v>0</v>
      </c>
      <c r="AS33" s="89">
        <f t="shared" si="31"/>
        <v>123</v>
      </c>
      <c r="AT33" s="90">
        <f>IF($K33&gt;'Wage Ceilings '!$C$7+SUMIF('Wage Ceilings '!$B$8:'Wage Ceilings '!$B$11,"&lt;="&amp;$K$15,'Wage Ceilings '!$D$8:'Wage Ceilings '!$D$11),'Wage Ceilings '!$C$7+SUMIF('Wage Ceilings '!$B$8:'Wage Ceilings '!$B$11,"&lt;="&amp;$K$15,'Wage Ceilings '!$D$8:'Wage Ceilings '!$D$11),$K33)</f>
        <v>0</v>
      </c>
      <c r="AU33" s="91" cm="1">
        <f t="array" ref="AU33">INDEX(Appendix!$G$4:$J$8,_xlfn.IFS(AS33&lt;55,1,AS33&lt;60,2,AS33&lt;65,3,AS33&lt;70,4,TRUE,5),MATCH(YEAR($F$15),Appendix!$G$3:$L$3,0))</f>
        <v>0</v>
      </c>
      <c r="AV33" s="92">
        <f t="shared" si="5"/>
        <v>0</v>
      </c>
      <c r="AW33" s="89" t="str">
        <f t="shared" si="17"/>
        <v>NA</v>
      </c>
      <c r="AX33" s="92">
        <f>IF(L33&gt;=('Wage Ceilings '!$C$3-SUM(Z33,AD33,AH33,AL33,AP33,AT33,BB33,BF33,BJ33,BN33,BR33,BV33)),('Wage Ceilings '!$C$3-SUM(Z33,AD33,AH33,AL33,AP33,AT33,BB33,BF33,BJ33,BN33,BR33,BV33)),L33)</f>
        <v>0</v>
      </c>
      <c r="AY33" s="91" cm="1">
        <f t="array" ref="AY33">INDEX(Appendix!$G$4:$J$8,_xlfn.IFS(AW33&lt;55,1,AW33&lt;60,2,AW33&lt;65,3,AW33&lt;70,4,TRUE,5),MATCH(YEAR($F$15),Appendix!$G$3:$L$3,0))</f>
        <v>0</v>
      </c>
      <c r="AZ33" s="92">
        <f t="shared" si="6"/>
        <v>0</v>
      </c>
      <c r="BA33" s="89">
        <f t="shared" si="18"/>
        <v>123</v>
      </c>
      <c r="BB33" s="90">
        <f>IF($M33&gt;'Wage Ceilings '!$C$7+SUMIF('Wage Ceilings '!$B$8:'Wage Ceilings '!$B$11,"&lt;="&amp;$M$15,'Wage Ceilings '!$D$8:'Wage Ceilings '!$D$11),'Wage Ceilings '!$C$7+SUMIF('Wage Ceilings '!$B$8:'Wage Ceilings '!$B$11,"&lt;="&amp;$M$15,'Wage Ceilings '!$D$8:'Wage Ceilings '!$D$11),$M33)</f>
        <v>0</v>
      </c>
      <c r="BC33" s="91" cm="1">
        <f t="array" ref="BC33">INDEX(Appendix!$G$4:$J$8,_xlfn.IFS(BA33&lt;55,1,BA33&lt;60,2,BA33&lt;65,3,BA33&lt;70,4,TRUE,5),MATCH(YEAR($F$15),Appendix!$G$3:$L$3,0))</f>
        <v>0</v>
      </c>
      <c r="BD33" s="92">
        <f t="shared" si="19"/>
        <v>0</v>
      </c>
      <c r="BE33" s="89">
        <f t="shared" si="20"/>
        <v>123</v>
      </c>
      <c r="BF33" s="90">
        <f>IF($N33&gt;'Wage Ceilings '!$C$7+SUMIF('Wage Ceilings '!$B$8:'Wage Ceilings '!$B$11,"&lt;="&amp;$N$15,'Wage Ceilings '!$D$8:'Wage Ceilings '!$D$11),'Wage Ceilings '!$C$7+SUMIF('Wage Ceilings '!$B$8:'Wage Ceilings '!$B$11,"&lt;="&amp;$N$15,'Wage Ceilings '!$D$8:'Wage Ceilings '!$D$11),$N33)</f>
        <v>0</v>
      </c>
      <c r="BG33" s="91" cm="1">
        <f t="array" ref="BG33">INDEX(Appendix!$G$4:$J$8,_xlfn.IFS(BE33&lt;55,1,BE33&lt;60,2,BE33&lt;65,3,BE33&lt;70,4,TRUE,5),MATCH(YEAR($F$15),Appendix!$G$3:$L$3,0))</f>
        <v>0</v>
      </c>
      <c r="BH33" s="92">
        <f t="shared" si="7"/>
        <v>0</v>
      </c>
      <c r="BI33" s="89">
        <f t="shared" si="21"/>
        <v>123</v>
      </c>
      <c r="BJ33" s="90">
        <f>IF($O33&gt;'Wage Ceilings '!$C$7+SUMIF('Wage Ceilings '!$B$8:'Wage Ceilings '!$B$11,"&lt;="&amp;$O$15,'Wage Ceilings '!$D$8:'Wage Ceilings '!$D$11),'Wage Ceilings '!$C$7+SUMIF('Wage Ceilings '!$B$8:'Wage Ceilings '!$B$11,"&lt;="&amp;$O$15,'Wage Ceilings '!$D$8:'Wage Ceilings '!$D$11),$O33)</f>
        <v>0</v>
      </c>
      <c r="BK33" s="91" cm="1">
        <f t="array" ref="BK33">INDEX(Appendix!$G$4:$J$8,_xlfn.IFS(BI33&lt;55,1,BI33&lt;60,2,BI33&lt;65,3,BI33&lt;70,4,TRUE,5),MATCH(YEAR($F$15),Appendix!$G$3:$L$3,0))</f>
        <v>0</v>
      </c>
      <c r="BL33" s="92">
        <f t="shared" si="8"/>
        <v>0</v>
      </c>
      <c r="BM33" s="89">
        <f t="shared" si="22"/>
        <v>123</v>
      </c>
      <c r="BN33" s="90">
        <f>IF($P33&gt;'Wage Ceilings '!$C$7+SUMIF('Wage Ceilings '!$B$8:'Wage Ceilings '!$B$11,"&lt;="&amp;$P$15,'Wage Ceilings '!$D$8:'Wage Ceilings '!$D$11),'Wage Ceilings '!$C$7+SUMIF('Wage Ceilings '!$B$8:'Wage Ceilings '!$B$11,"&lt;="&amp;$P$15,'Wage Ceilings '!$D$8:'Wage Ceilings '!$D$11),$P33)</f>
        <v>0</v>
      </c>
      <c r="BO33" s="91" cm="1">
        <f t="array" ref="BO33">INDEX(Appendix!$G$4:$J$8,_xlfn.IFS(BM33&lt;55,1,BM33&lt;60,2,BM33&lt;65,3,BM33&lt;70,4,TRUE,5),MATCH(YEAR($F$15),Appendix!$G$3:$L$3,0))</f>
        <v>0</v>
      </c>
      <c r="BP33" s="92">
        <f t="shared" si="9"/>
        <v>0</v>
      </c>
      <c r="BQ33" s="89">
        <f t="shared" si="23"/>
        <v>123</v>
      </c>
      <c r="BR33" s="90">
        <f>IF($Q33&gt;'Wage Ceilings '!$C$7+SUMIF('Wage Ceilings '!$B$8:'Wage Ceilings '!$B$11,"&lt;="&amp;$Q$15,'Wage Ceilings '!$D$8:'Wage Ceilings '!$D$11),'Wage Ceilings '!$C$7+SUMIF('Wage Ceilings '!$B$8:'Wage Ceilings '!$B$11,"&lt;="&amp;$Q$15,'Wage Ceilings '!$D$8:'Wage Ceilings '!$D$11),$Q33)</f>
        <v>0</v>
      </c>
      <c r="BS33" s="91" cm="1">
        <f t="array" ref="BS33">INDEX(Appendix!$G$4:$J$8,_xlfn.IFS(BQ33&lt;55,1,BQ33&lt;60,2,BQ33&lt;65,3,BQ33&lt;70,4,TRUE,5),MATCH(YEAR($F$15),Appendix!$G$3:$L$3,0))</f>
        <v>0</v>
      </c>
      <c r="BT33" s="92">
        <f t="shared" si="10"/>
        <v>0</v>
      </c>
      <c r="BU33" s="89">
        <f t="shared" si="24"/>
        <v>123</v>
      </c>
      <c r="BV33" s="90">
        <f>IF($R33&gt;'Wage Ceilings '!$C$7+SUMIF('Wage Ceilings '!$B$8:'Wage Ceilings '!$B$11,"&lt;="&amp;$R$15,'Wage Ceilings '!$D$8:'Wage Ceilings '!$D$11),'Wage Ceilings '!$C$7+SUMIF('Wage Ceilings '!$B$8:'Wage Ceilings '!$B$11,"&lt;="&amp;$R$15,'Wage Ceilings '!$D$8:'Wage Ceilings '!$D$11),$R33)</f>
        <v>0</v>
      </c>
      <c r="BW33" s="91" cm="1">
        <f t="array" ref="BW33">INDEX(Appendix!$G$4:$J$8,_xlfn.IFS(BU33&lt;55,1,BU33&lt;60,2,BU33&lt;65,3,BU33&lt;70,4,TRUE,5),MATCH(YEAR($F$15),Appendix!$G$3:$L$3,0))</f>
        <v>0</v>
      </c>
      <c r="BX33" s="92">
        <f t="shared" si="11"/>
        <v>0</v>
      </c>
      <c r="BY33" s="89" t="str">
        <f t="shared" si="25"/>
        <v>NA</v>
      </c>
      <c r="BZ33" s="92">
        <f>IF(S33&gt;=('Wage Ceilings '!$C$3-SUM(Z33,AD33,AH33,AL33,AP33,AX33,AT33,BB33,BF33,BJ33,BN33,BR33,BV33)),('Wage Ceilings '!$C$3-SUM(Z33,AD33,AH33,AL33,AP33,AX33,AT33,BB33,BF33,BJ33,BN33,BR33,BV33)),S33)</f>
        <v>0</v>
      </c>
      <c r="CA33" s="91" cm="1">
        <f t="array" ref="CA33">INDEX(Appendix!$G$4:$J$8,_xlfn.IFS(BY33&lt;55,1,BY33&lt;60,2,BY33&lt;65,3,BY33&lt;70,4,TRUE,5),MATCH(YEAR($F$15),Appendix!$G$3:$L$3,0))</f>
        <v>0</v>
      </c>
      <c r="CB33" s="92">
        <f t="shared" si="32"/>
        <v>0</v>
      </c>
      <c r="CC33" s="47"/>
    </row>
    <row r="34" spans="1:81" x14ac:dyDescent="0.2">
      <c r="A34" s="64" t="s">
        <v>34</v>
      </c>
      <c r="B34" s="65"/>
      <c r="C34" s="65"/>
      <c r="D34" s="66"/>
      <c r="E34" s="66"/>
      <c r="F34" s="67"/>
      <c r="G34" s="67"/>
      <c r="H34" s="67"/>
      <c r="I34" s="67"/>
      <c r="J34" s="67"/>
      <c r="K34" s="67"/>
      <c r="L34" s="67"/>
      <c r="M34" s="67"/>
      <c r="N34" s="67"/>
      <c r="O34" s="67"/>
      <c r="P34" s="67"/>
      <c r="Q34" s="67"/>
      <c r="R34" s="67"/>
      <c r="S34" s="67"/>
      <c r="T34" s="57">
        <f t="shared" si="26"/>
        <v>0</v>
      </c>
      <c r="U34" s="57">
        <f t="shared" si="27"/>
        <v>0</v>
      </c>
      <c r="V34" s="58">
        <f t="shared" si="28"/>
        <v>0</v>
      </c>
      <c r="W34" s="58">
        <f t="shared" si="29"/>
        <v>0</v>
      </c>
      <c r="X34" s="58">
        <f t="shared" si="30"/>
        <v>0</v>
      </c>
      <c r="Y34" s="89">
        <f t="shared" si="12"/>
        <v>122</v>
      </c>
      <c r="Z34" s="90">
        <f>IF($F34&gt;'Wage Ceilings '!$C$7+SUMIF('Wage Ceilings '!$B$8:'Wage Ceilings '!$B$11,"&lt;="&amp;$F$15,'Wage Ceilings '!$D$8:'Wage Ceilings '!$D$11),'Wage Ceilings '!$C$7+SUMIF('Wage Ceilings '!$B$8:'Wage Ceilings '!$B$11,"&lt;="&amp;$F$15,'Wage Ceilings '!$D$8:'Wage Ceilings '!$D$11),$F34)</f>
        <v>0</v>
      </c>
      <c r="AA34" s="91" cm="1">
        <f t="array" ref="AA34">INDEX(Appendix!$G$4:$J$8,_xlfn.IFS(Y34&lt;55,1,Y34&lt;60,2,Y34&lt;65,3,Y34&lt;70,4,TRUE,5),MATCH(YEAR($F$15),Appendix!$G$3:$L$3,0))</f>
        <v>0</v>
      </c>
      <c r="AB34" s="92">
        <f t="shared" si="0"/>
        <v>0</v>
      </c>
      <c r="AC34" s="89">
        <f t="shared" si="13"/>
        <v>123</v>
      </c>
      <c r="AD34" s="90">
        <f>IF($G34&gt;'Wage Ceilings '!$C$7+SUMIF('Wage Ceilings '!$B$8:'Wage Ceilings '!$B$11,"&lt;="&amp;$G$15,'Wage Ceilings '!$D$8:'Wage Ceilings '!$D$11),'Wage Ceilings '!$C$7+SUMIF('Wage Ceilings '!$B$8:'Wage Ceilings '!$B$11,"&lt;="&amp;$G$15,'Wage Ceilings '!$D$8:'Wage Ceilings '!$D$11),$G34)</f>
        <v>0</v>
      </c>
      <c r="AE34" s="91" cm="1">
        <f t="array" ref="AE34">INDEX(Appendix!$G$4:$J$8,_xlfn.IFS(AC34&lt;55,1,AC34&lt;60,2,AC34&lt;65,3,AC34&lt;70,4,TRUE,5),MATCH(YEAR($F$15),Appendix!$G$3:$L$3,0))</f>
        <v>0</v>
      </c>
      <c r="AF34" s="92">
        <f t="shared" si="1"/>
        <v>0</v>
      </c>
      <c r="AG34" s="89">
        <f t="shared" si="14"/>
        <v>123</v>
      </c>
      <c r="AH34" s="90">
        <f>IF($H34&gt;'Wage Ceilings '!$C$7+SUMIF('Wage Ceilings '!$B$8:'Wage Ceilings '!$B$11,"&lt;="&amp;$H$15,'Wage Ceilings '!$D$8:'Wage Ceilings '!$D$11),'Wage Ceilings '!$C$7+SUMIF('Wage Ceilings '!$B$8:'Wage Ceilings '!$B$11,"&lt;="&amp;$H$15,'Wage Ceilings '!$D$8:'Wage Ceilings '!$D$11),$H34)</f>
        <v>0</v>
      </c>
      <c r="AI34" s="91" cm="1">
        <f t="array" ref="AI34">INDEX(Appendix!$G$4:$J$8,_xlfn.IFS(AG34&lt;55,1,AG34&lt;60,2,AG34&lt;65,3,AG34&lt;70,4,TRUE,5),MATCH(YEAR($F$15),Appendix!$G$3:$L$3,0))</f>
        <v>0</v>
      </c>
      <c r="AJ34" s="92">
        <f t="shared" si="2"/>
        <v>0</v>
      </c>
      <c r="AK34" s="89">
        <f t="shared" si="15"/>
        <v>123</v>
      </c>
      <c r="AL34" s="90">
        <f>IF($I34&gt;'Wage Ceilings '!$C$7+SUMIF('Wage Ceilings '!$B$8:'Wage Ceilings '!$B$11,"&lt;="&amp;$I$15,'Wage Ceilings '!$D$8:'Wage Ceilings '!$D$11),'Wage Ceilings '!$C$7+SUMIF('Wage Ceilings '!$B$8:'Wage Ceilings '!$B$11,"&lt;="&amp;$I$15,'Wage Ceilings '!$D$8:'Wage Ceilings '!$D$11),$I34)</f>
        <v>0</v>
      </c>
      <c r="AM34" s="91" cm="1">
        <f t="array" ref="AM34">INDEX(Appendix!$G$4:$J$8,_xlfn.IFS(AK34&lt;55,1,AK34&lt;60,2,AK34&lt;65,3,AK34&lt;70,4,TRUE,5),MATCH(YEAR($F$15),Appendix!$G$3:$L$3,0))</f>
        <v>0</v>
      </c>
      <c r="AN34" s="92">
        <f t="shared" si="3"/>
        <v>0</v>
      </c>
      <c r="AO34" s="89">
        <f t="shared" si="16"/>
        <v>123</v>
      </c>
      <c r="AP34" s="90">
        <f>IF($J34&gt;'Wage Ceilings '!$C$7+SUMIF('Wage Ceilings '!$B$8:'Wage Ceilings '!$B$11,"&lt;="&amp;$J$15,'Wage Ceilings '!$D$8:'Wage Ceilings '!$D$11),'Wage Ceilings '!$C$7+SUMIF('Wage Ceilings '!$B$8:'Wage Ceilings '!$B$11,"&lt;="&amp;$J$15,'Wage Ceilings '!$D$8:'Wage Ceilings '!$D$11),$J34)</f>
        <v>0</v>
      </c>
      <c r="AQ34" s="91" cm="1">
        <f t="array" ref="AQ34">INDEX(Appendix!$G$4:$J$8,_xlfn.IFS(AO34&lt;55,1,AO34&lt;60,2,AO34&lt;65,3,AO34&lt;70,4,TRUE,5),MATCH(YEAR($F$15),Appendix!$G$3:$L$3,0))</f>
        <v>0</v>
      </c>
      <c r="AR34" s="92">
        <f t="shared" si="4"/>
        <v>0</v>
      </c>
      <c r="AS34" s="89">
        <f t="shared" si="31"/>
        <v>123</v>
      </c>
      <c r="AT34" s="90">
        <f>IF($K34&gt;'Wage Ceilings '!$C$7+SUMIF('Wage Ceilings '!$B$8:'Wage Ceilings '!$B$11,"&lt;="&amp;$K$15,'Wage Ceilings '!$D$8:'Wage Ceilings '!$D$11),'Wage Ceilings '!$C$7+SUMIF('Wage Ceilings '!$B$8:'Wage Ceilings '!$B$11,"&lt;="&amp;$K$15,'Wage Ceilings '!$D$8:'Wage Ceilings '!$D$11),$K34)</f>
        <v>0</v>
      </c>
      <c r="AU34" s="91" cm="1">
        <f t="array" ref="AU34">INDEX(Appendix!$G$4:$J$8,_xlfn.IFS(AS34&lt;55,1,AS34&lt;60,2,AS34&lt;65,3,AS34&lt;70,4,TRUE,5),MATCH(YEAR($F$15),Appendix!$G$3:$L$3,0))</f>
        <v>0</v>
      </c>
      <c r="AV34" s="92">
        <f t="shared" si="5"/>
        <v>0</v>
      </c>
      <c r="AW34" s="89" t="str">
        <f t="shared" si="17"/>
        <v>NA</v>
      </c>
      <c r="AX34" s="92">
        <f>IF(L34&gt;=('Wage Ceilings '!$C$3-SUM(Z34,AD34,AH34,AL34,AP34,AT34,BB34,BF34,BJ34,BN34,BR34,BV34)),('Wage Ceilings '!$C$3-SUM(Z34,AD34,AH34,AL34,AP34,AT34,BB34,BF34,BJ34,BN34,BR34,BV34)),L34)</f>
        <v>0</v>
      </c>
      <c r="AY34" s="91" cm="1">
        <f t="array" ref="AY34">INDEX(Appendix!$G$4:$J$8,_xlfn.IFS(AW34&lt;55,1,AW34&lt;60,2,AW34&lt;65,3,AW34&lt;70,4,TRUE,5),MATCH(YEAR($F$15),Appendix!$G$3:$L$3,0))</f>
        <v>0</v>
      </c>
      <c r="AZ34" s="92">
        <f t="shared" si="6"/>
        <v>0</v>
      </c>
      <c r="BA34" s="89">
        <f t="shared" si="18"/>
        <v>123</v>
      </c>
      <c r="BB34" s="90">
        <f>IF($M34&gt;'Wage Ceilings '!$C$7+SUMIF('Wage Ceilings '!$B$8:'Wage Ceilings '!$B$11,"&lt;="&amp;$M$15,'Wage Ceilings '!$D$8:'Wage Ceilings '!$D$11),'Wage Ceilings '!$C$7+SUMIF('Wage Ceilings '!$B$8:'Wage Ceilings '!$B$11,"&lt;="&amp;$M$15,'Wage Ceilings '!$D$8:'Wage Ceilings '!$D$11),$M34)</f>
        <v>0</v>
      </c>
      <c r="BC34" s="91" cm="1">
        <f t="array" ref="BC34">INDEX(Appendix!$G$4:$J$8,_xlfn.IFS(BA34&lt;55,1,BA34&lt;60,2,BA34&lt;65,3,BA34&lt;70,4,TRUE,5),MATCH(YEAR($F$15),Appendix!$G$3:$L$3,0))</f>
        <v>0</v>
      </c>
      <c r="BD34" s="92">
        <f t="shared" si="19"/>
        <v>0</v>
      </c>
      <c r="BE34" s="89">
        <f t="shared" si="20"/>
        <v>123</v>
      </c>
      <c r="BF34" s="90">
        <f>IF($N34&gt;'Wage Ceilings '!$C$7+SUMIF('Wage Ceilings '!$B$8:'Wage Ceilings '!$B$11,"&lt;="&amp;$N$15,'Wage Ceilings '!$D$8:'Wage Ceilings '!$D$11),'Wage Ceilings '!$C$7+SUMIF('Wage Ceilings '!$B$8:'Wage Ceilings '!$B$11,"&lt;="&amp;$N$15,'Wage Ceilings '!$D$8:'Wage Ceilings '!$D$11),$N34)</f>
        <v>0</v>
      </c>
      <c r="BG34" s="91" cm="1">
        <f t="array" ref="BG34">INDEX(Appendix!$G$4:$J$8,_xlfn.IFS(BE34&lt;55,1,BE34&lt;60,2,BE34&lt;65,3,BE34&lt;70,4,TRUE,5),MATCH(YEAR($F$15),Appendix!$G$3:$L$3,0))</f>
        <v>0</v>
      </c>
      <c r="BH34" s="92">
        <f t="shared" si="7"/>
        <v>0</v>
      </c>
      <c r="BI34" s="89">
        <f t="shared" si="21"/>
        <v>123</v>
      </c>
      <c r="BJ34" s="90">
        <f>IF($O34&gt;'Wage Ceilings '!$C$7+SUMIF('Wage Ceilings '!$B$8:'Wage Ceilings '!$B$11,"&lt;="&amp;$O$15,'Wage Ceilings '!$D$8:'Wage Ceilings '!$D$11),'Wage Ceilings '!$C$7+SUMIF('Wage Ceilings '!$B$8:'Wage Ceilings '!$B$11,"&lt;="&amp;$O$15,'Wage Ceilings '!$D$8:'Wage Ceilings '!$D$11),$O34)</f>
        <v>0</v>
      </c>
      <c r="BK34" s="91" cm="1">
        <f t="array" ref="BK34">INDEX(Appendix!$G$4:$J$8,_xlfn.IFS(BI34&lt;55,1,BI34&lt;60,2,BI34&lt;65,3,BI34&lt;70,4,TRUE,5),MATCH(YEAR($F$15),Appendix!$G$3:$L$3,0))</f>
        <v>0</v>
      </c>
      <c r="BL34" s="92">
        <f t="shared" si="8"/>
        <v>0</v>
      </c>
      <c r="BM34" s="89">
        <f t="shared" si="22"/>
        <v>123</v>
      </c>
      <c r="BN34" s="90">
        <f>IF($P34&gt;'Wage Ceilings '!$C$7+SUMIF('Wage Ceilings '!$B$8:'Wage Ceilings '!$B$11,"&lt;="&amp;$P$15,'Wage Ceilings '!$D$8:'Wage Ceilings '!$D$11),'Wage Ceilings '!$C$7+SUMIF('Wage Ceilings '!$B$8:'Wage Ceilings '!$B$11,"&lt;="&amp;$P$15,'Wage Ceilings '!$D$8:'Wage Ceilings '!$D$11),$P34)</f>
        <v>0</v>
      </c>
      <c r="BO34" s="91" cm="1">
        <f t="array" ref="BO34">INDEX(Appendix!$G$4:$J$8,_xlfn.IFS(BM34&lt;55,1,BM34&lt;60,2,BM34&lt;65,3,BM34&lt;70,4,TRUE,5),MATCH(YEAR($F$15),Appendix!$G$3:$L$3,0))</f>
        <v>0</v>
      </c>
      <c r="BP34" s="92">
        <f t="shared" si="9"/>
        <v>0</v>
      </c>
      <c r="BQ34" s="89">
        <f t="shared" si="23"/>
        <v>123</v>
      </c>
      <c r="BR34" s="90">
        <f>IF($Q34&gt;'Wage Ceilings '!$C$7+SUMIF('Wage Ceilings '!$B$8:'Wage Ceilings '!$B$11,"&lt;="&amp;$Q$15,'Wage Ceilings '!$D$8:'Wage Ceilings '!$D$11),'Wage Ceilings '!$C$7+SUMIF('Wage Ceilings '!$B$8:'Wage Ceilings '!$B$11,"&lt;="&amp;$Q$15,'Wage Ceilings '!$D$8:'Wage Ceilings '!$D$11),$Q34)</f>
        <v>0</v>
      </c>
      <c r="BS34" s="91" cm="1">
        <f t="array" ref="BS34">INDEX(Appendix!$G$4:$J$8,_xlfn.IFS(BQ34&lt;55,1,BQ34&lt;60,2,BQ34&lt;65,3,BQ34&lt;70,4,TRUE,5),MATCH(YEAR($F$15),Appendix!$G$3:$L$3,0))</f>
        <v>0</v>
      </c>
      <c r="BT34" s="92">
        <f t="shared" si="10"/>
        <v>0</v>
      </c>
      <c r="BU34" s="89">
        <f t="shared" si="24"/>
        <v>123</v>
      </c>
      <c r="BV34" s="90">
        <f>IF($R34&gt;'Wage Ceilings '!$C$7+SUMIF('Wage Ceilings '!$B$8:'Wage Ceilings '!$B$11,"&lt;="&amp;$R$15,'Wage Ceilings '!$D$8:'Wage Ceilings '!$D$11),'Wage Ceilings '!$C$7+SUMIF('Wage Ceilings '!$B$8:'Wage Ceilings '!$B$11,"&lt;="&amp;$R$15,'Wage Ceilings '!$D$8:'Wage Ceilings '!$D$11),$R34)</f>
        <v>0</v>
      </c>
      <c r="BW34" s="91" cm="1">
        <f t="array" ref="BW34">INDEX(Appendix!$G$4:$J$8,_xlfn.IFS(BU34&lt;55,1,BU34&lt;60,2,BU34&lt;65,3,BU34&lt;70,4,TRUE,5),MATCH(YEAR($F$15),Appendix!$G$3:$L$3,0))</f>
        <v>0</v>
      </c>
      <c r="BX34" s="92">
        <f t="shared" si="11"/>
        <v>0</v>
      </c>
      <c r="BY34" s="89" t="str">
        <f t="shared" si="25"/>
        <v>NA</v>
      </c>
      <c r="BZ34" s="92">
        <f>IF(S34&gt;=('Wage Ceilings '!$C$3-SUM(Z34,AD34,AH34,AL34,AP34,AX34,AT34,BB34,BF34,BJ34,BN34,BR34,BV34)),('Wage Ceilings '!$C$3-SUM(Z34,AD34,AH34,AL34,AP34,AX34,AT34,BB34,BF34,BJ34,BN34,BR34,BV34)),S34)</f>
        <v>0</v>
      </c>
      <c r="CA34" s="91" cm="1">
        <f t="array" ref="CA34">INDEX(Appendix!$G$4:$J$8,_xlfn.IFS(BY34&lt;55,1,BY34&lt;60,2,BY34&lt;65,3,BY34&lt;70,4,TRUE,5),MATCH(YEAR($F$15),Appendix!$G$3:$L$3,0))</f>
        <v>0</v>
      </c>
      <c r="CB34" s="92">
        <f t="shared" si="32"/>
        <v>0</v>
      </c>
      <c r="CC34" s="47"/>
    </row>
    <row r="35" spans="1:81" x14ac:dyDescent="0.2">
      <c r="A35" s="64" t="s">
        <v>35</v>
      </c>
      <c r="B35" s="65"/>
      <c r="C35" s="65"/>
      <c r="D35" s="66"/>
      <c r="E35" s="66"/>
      <c r="F35" s="67"/>
      <c r="G35" s="67"/>
      <c r="H35" s="67"/>
      <c r="I35" s="67"/>
      <c r="J35" s="67"/>
      <c r="K35" s="67"/>
      <c r="L35" s="67"/>
      <c r="M35" s="67"/>
      <c r="N35" s="67"/>
      <c r="O35" s="67"/>
      <c r="P35" s="67"/>
      <c r="Q35" s="67"/>
      <c r="R35" s="67"/>
      <c r="S35" s="67"/>
      <c r="T35" s="57">
        <f t="shared" si="26"/>
        <v>0</v>
      </c>
      <c r="U35" s="57">
        <f t="shared" si="27"/>
        <v>0</v>
      </c>
      <c r="V35" s="58">
        <f t="shared" si="28"/>
        <v>0</v>
      </c>
      <c r="W35" s="58">
        <f t="shared" si="29"/>
        <v>0</v>
      </c>
      <c r="X35" s="58">
        <f t="shared" si="30"/>
        <v>0</v>
      </c>
      <c r="Y35" s="89">
        <f t="shared" si="12"/>
        <v>122</v>
      </c>
      <c r="Z35" s="90">
        <f>IF($F35&gt;'Wage Ceilings '!$C$7+SUMIF('Wage Ceilings '!$B$8:'Wage Ceilings '!$B$11,"&lt;="&amp;$F$15,'Wage Ceilings '!$D$8:'Wage Ceilings '!$D$11),'Wage Ceilings '!$C$7+SUMIF('Wage Ceilings '!$B$8:'Wage Ceilings '!$B$11,"&lt;="&amp;$F$15,'Wage Ceilings '!$D$8:'Wage Ceilings '!$D$11),$F35)</f>
        <v>0</v>
      </c>
      <c r="AA35" s="91" cm="1">
        <f t="array" ref="AA35">INDEX(Appendix!$G$4:$J$8,_xlfn.IFS(Y35&lt;55,1,Y35&lt;60,2,Y35&lt;65,3,Y35&lt;70,4,TRUE,5),MATCH(YEAR($F$15),Appendix!$G$3:$L$3,0))</f>
        <v>0</v>
      </c>
      <c r="AB35" s="92">
        <f t="shared" si="0"/>
        <v>0</v>
      </c>
      <c r="AC35" s="89">
        <f t="shared" si="13"/>
        <v>123</v>
      </c>
      <c r="AD35" s="90">
        <f>IF($G35&gt;'Wage Ceilings '!$C$7+SUMIF('Wage Ceilings '!$B$8:'Wage Ceilings '!$B$11,"&lt;="&amp;$G$15,'Wage Ceilings '!$D$8:'Wage Ceilings '!$D$11),'Wage Ceilings '!$C$7+SUMIF('Wage Ceilings '!$B$8:'Wage Ceilings '!$B$11,"&lt;="&amp;$G$15,'Wage Ceilings '!$D$8:'Wage Ceilings '!$D$11),$G35)</f>
        <v>0</v>
      </c>
      <c r="AE35" s="91" cm="1">
        <f t="array" ref="AE35">INDEX(Appendix!$G$4:$J$8,_xlfn.IFS(AC35&lt;55,1,AC35&lt;60,2,AC35&lt;65,3,AC35&lt;70,4,TRUE,5),MATCH(YEAR($F$15),Appendix!$G$3:$L$3,0))</f>
        <v>0</v>
      </c>
      <c r="AF35" s="92">
        <f t="shared" si="1"/>
        <v>0</v>
      </c>
      <c r="AG35" s="89">
        <f t="shared" si="14"/>
        <v>123</v>
      </c>
      <c r="AH35" s="90">
        <f>IF($H35&gt;'Wage Ceilings '!$C$7+SUMIF('Wage Ceilings '!$B$8:'Wage Ceilings '!$B$11,"&lt;="&amp;$H$15,'Wage Ceilings '!$D$8:'Wage Ceilings '!$D$11),'Wage Ceilings '!$C$7+SUMIF('Wage Ceilings '!$B$8:'Wage Ceilings '!$B$11,"&lt;="&amp;$H$15,'Wage Ceilings '!$D$8:'Wage Ceilings '!$D$11),$H35)</f>
        <v>0</v>
      </c>
      <c r="AI35" s="91" cm="1">
        <f t="array" ref="AI35">INDEX(Appendix!$G$4:$J$8,_xlfn.IFS(AG35&lt;55,1,AG35&lt;60,2,AG35&lt;65,3,AG35&lt;70,4,TRUE,5),MATCH(YEAR($F$15),Appendix!$G$3:$L$3,0))</f>
        <v>0</v>
      </c>
      <c r="AJ35" s="92">
        <f t="shared" si="2"/>
        <v>0</v>
      </c>
      <c r="AK35" s="89">
        <f t="shared" si="15"/>
        <v>123</v>
      </c>
      <c r="AL35" s="90">
        <f>IF($I35&gt;'Wage Ceilings '!$C$7+SUMIF('Wage Ceilings '!$B$8:'Wage Ceilings '!$B$11,"&lt;="&amp;$I$15,'Wage Ceilings '!$D$8:'Wage Ceilings '!$D$11),'Wage Ceilings '!$C$7+SUMIF('Wage Ceilings '!$B$8:'Wage Ceilings '!$B$11,"&lt;="&amp;$I$15,'Wage Ceilings '!$D$8:'Wage Ceilings '!$D$11),$I35)</f>
        <v>0</v>
      </c>
      <c r="AM35" s="91" cm="1">
        <f t="array" ref="AM35">INDEX(Appendix!$G$4:$J$8,_xlfn.IFS(AK35&lt;55,1,AK35&lt;60,2,AK35&lt;65,3,AK35&lt;70,4,TRUE,5),MATCH(YEAR($F$15),Appendix!$G$3:$L$3,0))</f>
        <v>0</v>
      </c>
      <c r="AN35" s="92">
        <f t="shared" si="3"/>
        <v>0</v>
      </c>
      <c r="AO35" s="89">
        <f t="shared" si="16"/>
        <v>123</v>
      </c>
      <c r="AP35" s="90">
        <f>IF($J35&gt;'Wage Ceilings '!$C$7+SUMIF('Wage Ceilings '!$B$8:'Wage Ceilings '!$B$11,"&lt;="&amp;$J$15,'Wage Ceilings '!$D$8:'Wage Ceilings '!$D$11),'Wage Ceilings '!$C$7+SUMIF('Wage Ceilings '!$B$8:'Wage Ceilings '!$B$11,"&lt;="&amp;$J$15,'Wage Ceilings '!$D$8:'Wage Ceilings '!$D$11),$J35)</f>
        <v>0</v>
      </c>
      <c r="AQ35" s="91" cm="1">
        <f t="array" ref="AQ35">INDEX(Appendix!$G$4:$J$8,_xlfn.IFS(AO35&lt;55,1,AO35&lt;60,2,AO35&lt;65,3,AO35&lt;70,4,TRUE,5),MATCH(YEAR($F$15),Appendix!$G$3:$L$3,0))</f>
        <v>0</v>
      </c>
      <c r="AR35" s="92">
        <f t="shared" si="4"/>
        <v>0</v>
      </c>
      <c r="AS35" s="89">
        <f t="shared" si="31"/>
        <v>123</v>
      </c>
      <c r="AT35" s="90">
        <f>IF($K35&gt;'Wage Ceilings '!$C$7+SUMIF('Wage Ceilings '!$B$8:'Wage Ceilings '!$B$11,"&lt;="&amp;$K$15,'Wage Ceilings '!$D$8:'Wage Ceilings '!$D$11),'Wage Ceilings '!$C$7+SUMIF('Wage Ceilings '!$B$8:'Wage Ceilings '!$B$11,"&lt;="&amp;$K$15,'Wage Ceilings '!$D$8:'Wage Ceilings '!$D$11),$K35)</f>
        <v>0</v>
      </c>
      <c r="AU35" s="91" cm="1">
        <f t="array" ref="AU35">INDEX(Appendix!$G$4:$J$8,_xlfn.IFS(AS35&lt;55,1,AS35&lt;60,2,AS35&lt;65,3,AS35&lt;70,4,TRUE,5),MATCH(YEAR($F$15),Appendix!$G$3:$L$3,0))</f>
        <v>0</v>
      </c>
      <c r="AV35" s="92">
        <f t="shared" si="5"/>
        <v>0</v>
      </c>
      <c r="AW35" s="89" t="str">
        <f t="shared" si="17"/>
        <v>NA</v>
      </c>
      <c r="AX35" s="92">
        <f>IF(L35&gt;=('Wage Ceilings '!$C$3-SUM(Z35,AD35,AH35,AL35,AP35,AT35,BB35,BF35,BJ35,BN35,BR35,BV35)),('Wage Ceilings '!$C$3-SUM(Z35,AD35,AH35,AL35,AP35,AT35,BB35,BF35,BJ35,BN35,BR35,BV35)),L35)</f>
        <v>0</v>
      </c>
      <c r="AY35" s="91" cm="1">
        <f t="array" ref="AY35">INDEX(Appendix!$G$4:$J$8,_xlfn.IFS(AW35&lt;55,1,AW35&lt;60,2,AW35&lt;65,3,AW35&lt;70,4,TRUE,5),MATCH(YEAR($F$15),Appendix!$G$3:$L$3,0))</f>
        <v>0</v>
      </c>
      <c r="AZ35" s="92">
        <f t="shared" si="6"/>
        <v>0</v>
      </c>
      <c r="BA35" s="89">
        <f t="shared" si="18"/>
        <v>123</v>
      </c>
      <c r="BB35" s="90">
        <f>IF($M35&gt;'Wage Ceilings '!$C$7+SUMIF('Wage Ceilings '!$B$8:'Wage Ceilings '!$B$11,"&lt;="&amp;$M$15,'Wage Ceilings '!$D$8:'Wage Ceilings '!$D$11),'Wage Ceilings '!$C$7+SUMIF('Wage Ceilings '!$B$8:'Wage Ceilings '!$B$11,"&lt;="&amp;$M$15,'Wage Ceilings '!$D$8:'Wage Ceilings '!$D$11),$M35)</f>
        <v>0</v>
      </c>
      <c r="BC35" s="91" cm="1">
        <f t="array" ref="BC35">INDEX(Appendix!$G$4:$J$8,_xlfn.IFS(BA35&lt;55,1,BA35&lt;60,2,BA35&lt;65,3,BA35&lt;70,4,TRUE,5),MATCH(YEAR($F$15),Appendix!$G$3:$L$3,0))</f>
        <v>0</v>
      </c>
      <c r="BD35" s="92">
        <f t="shared" si="19"/>
        <v>0</v>
      </c>
      <c r="BE35" s="89">
        <f t="shared" si="20"/>
        <v>123</v>
      </c>
      <c r="BF35" s="90">
        <f>IF($N35&gt;'Wage Ceilings '!$C$7+SUMIF('Wage Ceilings '!$B$8:'Wage Ceilings '!$B$11,"&lt;="&amp;$N$15,'Wage Ceilings '!$D$8:'Wage Ceilings '!$D$11),'Wage Ceilings '!$C$7+SUMIF('Wage Ceilings '!$B$8:'Wage Ceilings '!$B$11,"&lt;="&amp;$N$15,'Wage Ceilings '!$D$8:'Wage Ceilings '!$D$11),$N35)</f>
        <v>0</v>
      </c>
      <c r="BG35" s="91" cm="1">
        <f t="array" ref="BG35">INDEX(Appendix!$G$4:$J$8,_xlfn.IFS(BE35&lt;55,1,BE35&lt;60,2,BE35&lt;65,3,BE35&lt;70,4,TRUE,5),MATCH(YEAR($F$15),Appendix!$G$3:$L$3,0))</f>
        <v>0</v>
      </c>
      <c r="BH35" s="92">
        <f t="shared" si="7"/>
        <v>0</v>
      </c>
      <c r="BI35" s="89">
        <f t="shared" si="21"/>
        <v>123</v>
      </c>
      <c r="BJ35" s="90">
        <f>IF($O35&gt;'Wage Ceilings '!$C$7+SUMIF('Wage Ceilings '!$B$8:'Wage Ceilings '!$B$11,"&lt;="&amp;$O$15,'Wage Ceilings '!$D$8:'Wage Ceilings '!$D$11),'Wage Ceilings '!$C$7+SUMIF('Wage Ceilings '!$B$8:'Wage Ceilings '!$B$11,"&lt;="&amp;$O$15,'Wage Ceilings '!$D$8:'Wage Ceilings '!$D$11),$O35)</f>
        <v>0</v>
      </c>
      <c r="BK35" s="91" cm="1">
        <f t="array" ref="BK35">INDEX(Appendix!$G$4:$J$8,_xlfn.IFS(BI35&lt;55,1,BI35&lt;60,2,BI35&lt;65,3,BI35&lt;70,4,TRUE,5),MATCH(YEAR($F$15),Appendix!$G$3:$L$3,0))</f>
        <v>0</v>
      </c>
      <c r="BL35" s="92">
        <f t="shared" si="8"/>
        <v>0</v>
      </c>
      <c r="BM35" s="89">
        <f t="shared" si="22"/>
        <v>123</v>
      </c>
      <c r="BN35" s="90">
        <f>IF($P35&gt;'Wage Ceilings '!$C$7+SUMIF('Wage Ceilings '!$B$8:'Wage Ceilings '!$B$11,"&lt;="&amp;$P$15,'Wage Ceilings '!$D$8:'Wage Ceilings '!$D$11),'Wage Ceilings '!$C$7+SUMIF('Wage Ceilings '!$B$8:'Wage Ceilings '!$B$11,"&lt;="&amp;$P$15,'Wage Ceilings '!$D$8:'Wage Ceilings '!$D$11),$P35)</f>
        <v>0</v>
      </c>
      <c r="BO35" s="91" cm="1">
        <f t="array" ref="BO35">INDEX(Appendix!$G$4:$J$8,_xlfn.IFS(BM35&lt;55,1,BM35&lt;60,2,BM35&lt;65,3,BM35&lt;70,4,TRUE,5),MATCH(YEAR($F$15),Appendix!$G$3:$L$3,0))</f>
        <v>0</v>
      </c>
      <c r="BP35" s="92">
        <f t="shared" si="9"/>
        <v>0</v>
      </c>
      <c r="BQ35" s="89">
        <f t="shared" si="23"/>
        <v>123</v>
      </c>
      <c r="BR35" s="90">
        <f>IF($Q35&gt;'Wage Ceilings '!$C$7+SUMIF('Wage Ceilings '!$B$8:'Wage Ceilings '!$B$11,"&lt;="&amp;$Q$15,'Wage Ceilings '!$D$8:'Wage Ceilings '!$D$11),'Wage Ceilings '!$C$7+SUMIF('Wage Ceilings '!$B$8:'Wage Ceilings '!$B$11,"&lt;="&amp;$Q$15,'Wage Ceilings '!$D$8:'Wage Ceilings '!$D$11),$Q35)</f>
        <v>0</v>
      </c>
      <c r="BS35" s="91" cm="1">
        <f t="array" ref="BS35">INDEX(Appendix!$G$4:$J$8,_xlfn.IFS(BQ35&lt;55,1,BQ35&lt;60,2,BQ35&lt;65,3,BQ35&lt;70,4,TRUE,5),MATCH(YEAR($F$15),Appendix!$G$3:$L$3,0))</f>
        <v>0</v>
      </c>
      <c r="BT35" s="92">
        <f t="shared" si="10"/>
        <v>0</v>
      </c>
      <c r="BU35" s="89">
        <f t="shared" si="24"/>
        <v>123</v>
      </c>
      <c r="BV35" s="90">
        <f>IF($R35&gt;'Wage Ceilings '!$C$7+SUMIF('Wage Ceilings '!$B$8:'Wage Ceilings '!$B$11,"&lt;="&amp;$R$15,'Wage Ceilings '!$D$8:'Wage Ceilings '!$D$11),'Wage Ceilings '!$C$7+SUMIF('Wage Ceilings '!$B$8:'Wage Ceilings '!$B$11,"&lt;="&amp;$R$15,'Wage Ceilings '!$D$8:'Wage Ceilings '!$D$11),$R35)</f>
        <v>0</v>
      </c>
      <c r="BW35" s="91" cm="1">
        <f t="array" ref="BW35">INDEX(Appendix!$G$4:$J$8,_xlfn.IFS(BU35&lt;55,1,BU35&lt;60,2,BU35&lt;65,3,BU35&lt;70,4,TRUE,5),MATCH(YEAR($F$15),Appendix!$G$3:$L$3,0))</f>
        <v>0</v>
      </c>
      <c r="BX35" s="92">
        <f t="shared" si="11"/>
        <v>0</v>
      </c>
      <c r="BY35" s="89" t="str">
        <f t="shared" si="25"/>
        <v>NA</v>
      </c>
      <c r="BZ35" s="92">
        <f>IF(S35&gt;=('Wage Ceilings '!$C$3-SUM(Z35,AD35,AH35,AL35,AP35,AX35,AT35,BB35,BF35,BJ35,BN35,BR35,BV35)),('Wage Ceilings '!$C$3-SUM(Z35,AD35,AH35,AL35,AP35,AX35,AT35,BB35,BF35,BJ35,BN35,BR35,BV35)),S35)</f>
        <v>0</v>
      </c>
      <c r="CA35" s="91" cm="1">
        <f t="array" ref="CA35">INDEX(Appendix!$G$4:$J$8,_xlfn.IFS(BY35&lt;55,1,BY35&lt;60,2,BY35&lt;65,3,BY35&lt;70,4,TRUE,5),MATCH(YEAR($F$15),Appendix!$G$3:$L$3,0))</f>
        <v>0</v>
      </c>
      <c r="CB35" s="92">
        <f t="shared" si="32"/>
        <v>0</v>
      </c>
      <c r="CC35" s="47"/>
    </row>
    <row r="36" spans="1:81" x14ac:dyDescent="0.2">
      <c r="A36" s="64" t="s">
        <v>36</v>
      </c>
      <c r="B36" s="65"/>
      <c r="C36" s="65"/>
      <c r="D36" s="66"/>
      <c r="E36" s="66"/>
      <c r="F36" s="67"/>
      <c r="G36" s="67"/>
      <c r="H36" s="67"/>
      <c r="I36" s="67"/>
      <c r="J36" s="67"/>
      <c r="K36" s="67"/>
      <c r="L36" s="67"/>
      <c r="M36" s="67"/>
      <c r="N36" s="67"/>
      <c r="O36" s="67"/>
      <c r="P36" s="67"/>
      <c r="Q36" s="67"/>
      <c r="R36" s="67"/>
      <c r="S36" s="67"/>
      <c r="T36" s="57">
        <f t="shared" si="26"/>
        <v>0</v>
      </c>
      <c r="U36" s="57">
        <f t="shared" si="27"/>
        <v>0</v>
      </c>
      <c r="V36" s="58">
        <f t="shared" si="28"/>
        <v>0</v>
      </c>
      <c r="W36" s="58">
        <f t="shared" si="29"/>
        <v>0</v>
      </c>
      <c r="X36" s="58">
        <f t="shared" si="30"/>
        <v>0</v>
      </c>
      <c r="Y36" s="89">
        <f t="shared" si="12"/>
        <v>122</v>
      </c>
      <c r="Z36" s="90">
        <f>IF($F36&gt;'Wage Ceilings '!$C$7+SUMIF('Wage Ceilings '!$B$8:'Wage Ceilings '!$B$11,"&lt;="&amp;$F$15,'Wage Ceilings '!$D$8:'Wage Ceilings '!$D$11),'Wage Ceilings '!$C$7+SUMIF('Wage Ceilings '!$B$8:'Wage Ceilings '!$B$11,"&lt;="&amp;$F$15,'Wage Ceilings '!$D$8:'Wage Ceilings '!$D$11),$F36)</f>
        <v>0</v>
      </c>
      <c r="AA36" s="91" cm="1">
        <f t="array" ref="AA36">INDEX(Appendix!$G$4:$J$8,_xlfn.IFS(Y36&lt;55,1,Y36&lt;60,2,Y36&lt;65,3,Y36&lt;70,4,TRUE,5),MATCH(YEAR($F$15),Appendix!$G$3:$L$3,0))</f>
        <v>0</v>
      </c>
      <c r="AB36" s="92">
        <f t="shared" si="0"/>
        <v>0</v>
      </c>
      <c r="AC36" s="89">
        <f t="shared" si="13"/>
        <v>123</v>
      </c>
      <c r="AD36" s="90">
        <f>IF($G36&gt;'Wage Ceilings '!$C$7+SUMIF('Wage Ceilings '!$B$8:'Wage Ceilings '!$B$11,"&lt;="&amp;$G$15,'Wage Ceilings '!$D$8:'Wage Ceilings '!$D$11),'Wage Ceilings '!$C$7+SUMIF('Wage Ceilings '!$B$8:'Wage Ceilings '!$B$11,"&lt;="&amp;$G$15,'Wage Ceilings '!$D$8:'Wage Ceilings '!$D$11),$G36)</f>
        <v>0</v>
      </c>
      <c r="AE36" s="91" cm="1">
        <f t="array" ref="AE36">INDEX(Appendix!$G$4:$J$8,_xlfn.IFS(AC36&lt;55,1,AC36&lt;60,2,AC36&lt;65,3,AC36&lt;70,4,TRUE,5),MATCH(YEAR($F$15),Appendix!$G$3:$L$3,0))</f>
        <v>0</v>
      </c>
      <c r="AF36" s="92">
        <f t="shared" si="1"/>
        <v>0</v>
      </c>
      <c r="AG36" s="89">
        <f t="shared" si="14"/>
        <v>123</v>
      </c>
      <c r="AH36" s="90">
        <f>IF($H36&gt;'Wage Ceilings '!$C$7+SUMIF('Wage Ceilings '!$B$8:'Wage Ceilings '!$B$11,"&lt;="&amp;$H$15,'Wage Ceilings '!$D$8:'Wage Ceilings '!$D$11),'Wage Ceilings '!$C$7+SUMIF('Wage Ceilings '!$B$8:'Wage Ceilings '!$B$11,"&lt;="&amp;$H$15,'Wage Ceilings '!$D$8:'Wage Ceilings '!$D$11),$H36)</f>
        <v>0</v>
      </c>
      <c r="AI36" s="91" cm="1">
        <f t="array" ref="AI36">INDEX(Appendix!$G$4:$J$8,_xlfn.IFS(AG36&lt;55,1,AG36&lt;60,2,AG36&lt;65,3,AG36&lt;70,4,TRUE,5),MATCH(YEAR($F$15),Appendix!$G$3:$L$3,0))</f>
        <v>0</v>
      </c>
      <c r="AJ36" s="92">
        <f t="shared" si="2"/>
        <v>0</v>
      </c>
      <c r="AK36" s="89">
        <f t="shared" si="15"/>
        <v>123</v>
      </c>
      <c r="AL36" s="90">
        <f>IF($I36&gt;'Wage Ceilings '!$C$7+SUMIF('Wage Ceilings '!$B$8:'Wage Ceilings '!$B$11,"&lt;="&amp;$I$15,'Wage Ceilings '!$D$8:'Wage Ceilings '!$D$11),'Wage Ceilings '!$C$7+SUMIF('Wage Ceilings '!$B$8:'Wage Ceilings '!$B$11,"&lt;="&amp;$I$15,'Wage Ceilings '!$D$8:'Wage Ceilings '!$D$11),$I36)</f>
        <v>0</v>
      </c>
      <c r="AM36" s="91" cm="1">
        <f t="array" ref="AM36">INDEX(Appendix!$G$4:$J$8,_xlfn.IFS(AK36&lt;55,1,AK36&lt;60,2,AK36&lt;65,3,AK36&lt;70,4,TRUE,5),MATCH(YEAR($F$15),Appendix!$G$3:$L$3,0))</f>
        <v>0</v>
      </c>
      <c r="AN36" s="92">
        <f t="shared" si="3"/>
        <v>0</v>
      </c>
      <c r="AO36" s="89">
        <f t="shared" si="16"/>
        <v>123</v>
      </c>
      <c r="AP36" s="90">
        <f>IF($J36&gt;'Wage Ceilings '!$C$7+SUMIF('Wage Ceilings '!$B$8:'Wage Ceilings '!$B$11,"&lt;="&amp;$J$15,'Wage Ceilings '!$D$8:'Wage Ceilings '!$D$11),'Wage Ceilings '!$C$7+SUMIF('Wage Ceilings '!$B$8:'Wage Ceilings '!$B$11,"&lt;="&amp;$J$15,'Wage Ceilings '!$D$8:'Wage Ceilings '!$D$11),$J36)</f>
        <v>0</v>
      </c>
      <c r="AQ36" s="91" cm="1">
        <f t="array" ref="AQ36">INDEX(Appendix!$G$4:$J$8,_xlfn.IFS(AO36&lt;55,1,AO36&lt;60,2,AO36&lt;65,3,AO36&lt;70,4,TRUE,5),MATCH(YEAR($F$15),Appendix!$G$3:$L$3,0))</f>
        <v>0</v>
      </c>
      <c r="AR36" s="92">
        <f t="shared" si="4"/>
        <v>0</v>
      </c>
      <c r="AS36" s="89">
        <f t="shared" si="31"/>
        <v>123</v>
      </c>
      <c r="AT36" s="90">
        <f>IF($K36&gt;'Wage Ceilings '!$C$7+SUMIF('Wage Ceilings '!$B$8:'Wage Ceilings '!$B$11,"&lt;="&amp;$K$15,'Wage Ceilings '!$D$8:'Wage Ceilings '!$D$11),'Wage Ceilings '!$C$7+SUMIF('Wage Ceilings '!$B$8:'Wage Ceilings '!$B$11,"&lt;="&amp;$K$15,'Wage Ceilings '!$D$8:'Wage Ceilings '!$D$11),$K36)</f>
        <v>0</v>
      </c>
      <c r="AU36" s="91" cm="1">
        <f t="array" ref="AU36">INDEX(Appendix!$G$4:$J$8,_xlfn.IFS(AS36&lt;55,1,AS36&lt;60,2,AS36&lt;65,3,AS36&lt;70,4,TRUE,5),MATCH(YEAR($F$15),Appendix!$G$3:$L$3,0))</f>
        <v>0</v>
      </c>
      <c r="AV36" s="92">
        <f t="shared" si="5"/>
        <v>0</v>
      </c>
      <c r="AW36" s="89" t="str">
        <f t="shared" si="17"/>
        <v>NA</v>
      </c>
      <c r="AX36" s="92">
        <f>IF(L36&gt;=('Wage Ceilings '!$C$3-SUM(Z36,AD36,AH36,AL36,AP36,AT36,BB36,BF36,BJ36,BN36,BR36,BV36)),('Wage Ceilings '!$C$3-SUM(Z36,AD36,AH36,AL36,AP36,AT36,BB36,BF36,BJ36,BN36,BR36,BV36)),L36)</f>
        <v>0</v>
      </c>
      <c r="AY36" s="91" cm="1">
        <f t="array" ref="AY36">INDEX(Appendix!$G$4:$J$8,_xlfn.IFS(AW36&lt;55,1,AW36&lt;60,2,AW36&lt;65,3,AW36&lt;70,4,TRUE,5),MATCH(YEAR($F$15),Appendix!$G$3:$L$3,0))</f>
        <v>0</v>
      </c>
      <c r="AZ36" s="92">
        <f t="shared" si="6"/>
        <v>0</v>
      </c>
      <c r="BA36" s="89">
        <f t="shared" si="18"/>
        <v>123</v>
      </c>
      <c r="BB36" s="90">
        <f>IF($M36&gt;'Wage Ceilings '!$C$7+SUMIF('Wage Ceilings '!$B$8:'Wage Ceilings '!$B$11,"&lt;="&amp;$M$15,'Wage Ceilings '!$D$8:'Wage Ceilings '!$D$11),'Wage Ceilings '!$C$7+SUMIF('Wage Ceilings '!$B$8:'Wage Ceilings '!$B$11,"&lt;="&amp;$M$15,'Wage Ceilings '!$D$8:'Wage Ceilings '!$D$11),$M36)</f>
        <v>0</v>
      </c>
      <c r="BC36" s="91" cm="1">
        <f t="array" ref="BC36">INDEX(Appendix!$G$4:$J$8,_xlfn.IFS(BA36&lt;55,1,BA36&lt;60,2,BA36&lt;65,3,BA36&lt;70,4,TRUE,5),MATCH(YEAR($F$15),Appendix!$G$3:$L$3,0))</f>
        <v>0</v>
      </c>
      <c r="BD36" s="92">
        <f t="shared" si="19"/>
        <v>0</v>
      </c>
      <c r="BE36" s="89">
        <f t="shared" si="20"/>
        <v>123</v>
      </c>
      <c r="BF36" s="90">
        <f>IF($N36&gt;'Wage Ceilings '!$C$7+SUMIF('Wage Ceilings '!$B$8:'Wage Ceilings '!$B$11,"&lt;="&amp;$N$15,'Wage Ceilings '!$D$8:'Wage Ceilings '!$D$11),'Wage Ceilings '!$C$7+SUMIF('Wage Ceilings '!$B$8:'Wage Ceilings '!$B$11,"&lt;="&amp;$N$15,'Wage Ceilings '!$D$8:'Wage Ceilings '!$D$11),$N36)</f>
        <v>0</v>
      </c>
      <c r="BG36" s="91" cm="1">
        <f t="array" ref="BG36">INDEX(Appendix!$G$4:$J$8,_xlfn.IFS(BE36&lt;55,1,BE36&lt;60,2,BE36&lt;65,3,BE36&lt;70,4,TRUE,5),MATCH(YEAR($F$15),Appendix!$G$3:$L$3,0))</f>
        <v>0</v>
      </c>
      <c r="BH36" s="92">
        <f t="shared" si="7"/>
        <v>0</v>
      </c>
      <c r="BI36" s="89">
        <f t="shared" si="21"/>
        <v>123</v>
      </c>
      <c r="BJ36" s="90">
        <f>IF($O36&gt;'Wage Ceilings '!$C$7+SUMIF('Wage Ceilings '!$B$8:'Wage Ceilings '!$B$11,"&lt;="&amp;$O$15,'Wage Ceilings '!$D$8:'Wage Ceilings '!$D$11),'Wage Ceilings '!$C$7+SUMIF('Wage Ceilings '!$B$8:'Wage Ceilings '!$B$11,"&lt;="&amp;$O$15,'Wage Ceilings '!$D$8:'Wage Ceilings '!$D$11),$O36)</f>
        <v>0</v>
      </c>
      <c r="BK36" s="91" cm="1">
        <f t="array" ref="BK36">INDEX(Appendix!$G$4:$J$8,_xlfn.IFS(BI36&lt;55,1,BI36&lt;60,2,BI36&lt;65,3,BI36&lt;70,4,TRUE,5),MATCH(YEAR($F$15),Appendix!$G$3:$L$3,0))</f>
        <v>0</v>
      </c>
      <c r="BL36" s="92">
        <f t="shared" si="8"/>
        <v>0</v>
      </c>
      <c r="BM36" s="89">
        <f t="shared" si="22"/>
        <v>123</v>
      </c>
      <c r="BN36" s="90">
        <f>IF($P36&gt;'Wage Ceilings '!$C$7+SUMIF('Wage Ceilings '!$B$8:'Wage Ceilings '!$B$11,"&lt;="&amp;$P$15,'Wage Ceilings '!$D$8:'Wage Ceilings '!$D$11),'Wage Ceilings '!$C$7+SUMIF('Wage Ceilings '!$B$8:'Wage Ceilings '!$B$11,"&lt;="&amp;$P$15,'Wage Ceilings '!$D$8:'Wage Ceilings '!$D$11),$P36)</f>
        <v>0</v>
      </c>
      <c r="BO36" s="91" cm="1">
        <f t="array" ref="BO36">INDEX(Appendix!$G$4:$J$8,_xlfn.IFS(BM36&lt;55,1,BM36&lt;60,2,BM36&lt;65,3,BM36&lt;70,4,TRUE,5),MATCH(YEAR($F$15),Appendix!$G$3:$L$3,0))</f>
        <v>0</v>
      </c>
      <c r="BP36" s="92">
        <f t="shared" si="9"/>
        <v>0</v>
      </c>
      <c r="BQ36" s="89">
        <f t="shared" si="23"/>
        <v>123</v>
      </c>
      <c r="BR36" s="90">
        <f>IF($Q36&gt;'Wage Ceilings '!$C$7+SUMIF('Wage Ceilings '!$B$8:'Wage Ceilings '!$B$11,"&lt;="&amp;$Q$15,'Wage Ceilings '!$D$8:'Wage Ceilings '!$D$11),'Wage Ceilings '!$C$7+SUMIF('Wage Ceilings '!$B$8:'Wage Ceilings '!$B$11,"&lt;="&amp;$Q$15,'Wage Ceilings '!$D$8:'Wage Ceilings '!$D$11),$Q36)</f>
        <v>0</v>
      </c>
      <c r="BS36" s="91" cm="1">
        <f t="array" ref="BS36">INDEX(Appendix!$G$4:$J$8,_xlfn.IFS(BQ36&lt;55,1,BQ36&lt;60,2,BQ36&lt;65,3,BQ36&lt;70,4,TRUE,5),MATCH(YEAR($F$15),Appendix!$G$3:$L$3,0))</f>
        <v>0</v>
      </c>
      <c r="BT36" s="92">
        <f t="shared" si="10"/>
        <v>0</v>
      </c>
      <c r="BU36" s="89">
        <f t="shared" si="24"/>
        <v>123</v>
      </c>
      <c r="BV36" s="90">
        <f>IF($R36&gt;'Wage Ceilings '!$C$7+SUMIF('Wage Ceilings '!$B$8:'Wage Ceilings '!$B$11,"&lt;="&amp;$R$15,'Wage Ceilings '!$D$8:'Wage Ceilings '!$D$11),'Wage Ceilings '!$C$7+SUMIF('Wage Ceilings '!$B$8:'Wage Ceilings '!$B$11,"&lt;="&amp;$R$15,'Wage Ceilings '!$D$8:'Wage Ceilings '!$D$11),$R36)</f>
        <v>0</v>
      </c>
      <c r="BW36" s="91" cm="1">
        <f t="array" ref="BW36">INDEX(Appendix!$G$4:$J$8,_xlfn.IFS(BU36&lt;55,1,BU36&lt;60,2,BU36&lt;65,3,BU36&lt;70,4,TRUE,5),MATCH(YEAR($F$15),Appendix!$G$3:$L$3,0))</f>
        <v>0</v>
      </c>
      <c r="BX36" s="92">
        <f t="shared" si="11"/>
        <v>0</v>
      </c>
      <c r="BY36" s="89" t="str">
        <f t="shared" si="25"/>
        <v>NA</v>
      </c>
      <c r="BZ36" s="92">
        <f>IF(S36&gt;=('Wage Ceilings '!$C$3-SUM(Z36,AD36,AH36,AL36,AP36,AX36,AT36,BB36,BF36,BJ36,BN36,BR36,BV36)),('Wage Ceilings '!$C$3-SUM(Z36,AD36,AH36,AL36,AP36,AX36,AT36,BB36,BF36,BJ36,BN36,BR36,BV36)),S36)</f>
        <v>0</v>
      </c>
      <c r="CA36" s="91" cm="1">
        <f t="array" ref="CA36">INDEX(Appendix!$G$4:$J$8,_xlfn.IFS(BY36&lt;55,1,BY36&lt;60,2,BY36&lt;65,3,BY36&lt;70,4,TRUE,5),MATCH(YEAR($F$15),Appendix!$G$3:$L$3,0))</f>
        <v>0</v>
      </c>
      <c r="CB36" s="92">
        <f t="shared" si="32"/>
        <v>0</v>
      </c>
      <c r="CC36" s="47"/>
    </row>
    <row r="37" spans="1:81" x14ac:dyDescent="0.2">
      <c r="A37" s="64" t="s">
        <v>37</v>
      </c>
      <c r="B37" s="65"/>
      <c r="C37" s="65"/>
      <c r="D37" s="66"/>
      <c r="E37" s="66"/>
      <c r="F37" s="67"/>
      <c r="G37" s="67"/>
      <c r="H37" s="67"/>
      <c r="I37" s="67"/>
      <c r="J37" s="67"/>
      <c r="K37" s="67"/>
      <c r="L37" s="67"/>
      <c r="M37" s="67"/>
      <c r="N37" s="67"/>
      <c r="O37" s="67"/>
      <c r="P37" s="67"/>
      <c r="Q37" s="67"/>
      <c r="R37" s="67"/>
      <c r="S37" s="67"/>
      <c r="T37" s="57">
        <f t="shared" si="26"/>
        <v>0</v>
      </c>
      <c r="U37" s="57">
        <f t="shared" si="27"/>
        <v>0</v>
      </c>
      <c r="V37" s="58">
        <f t="shared" si="28"/>
        <v>0</v>
      </c>
      <c r="W37" s="58">
        <f t="shared" si="29"/>
        <v>0</v>
      </c>
      <c r="X37" s="58">
        <f t="shared" si="30"/>
        <v>0</v>
      </c>
      <c r="Y37" s="89">
        <f t="shared" si="12"/>
        <v>122</v>
      </c>
      <c r="Z37" s="90">
        <f>IF($F37&gt;'Wage Ceilings '!$C$7+SUMIF('Wage Ceilings '!$B$8:'Wage Ceilings '!$B$11,"&lt;="&amp;$F$15,'Wage Ceilings '!$D$8:'Wage Ceilings '!$D$11),'Wage Ceilings '!$C$7+SUMIF('Wage Ceilings '!$B$8:'Wage Ceilings '!$B$11,"&lt;="&amp;$F$15,'Wage Ceilings '!$D$8:'Wage Ceilings '!$D$11),$F37)</f>
        <v>0</v>
      </c>
      <c r="AA37" s="91" cm="1">
        <f t="array" ref="AA37">INDEX(Appendix!$G$4:$J$8,_xlfn.IFS(Y37&lt;55,1,Y37&lt;60,2,Y37&lt;65,3,Y37&lt;70,4,TRUE,5),MATCH(YEAR($F$15),Appendix!$G$3:$L$3,0))</f>
        <v>0</v>
      </c>
      <c r="AB37" s="92">
        <f t="shared" si="0"/>
        <v>0</v>
      </c>
      <c r="AC37" s="89">
        <f t="shared" si="13"/>
        <v>123</v>
      </c>
      <c r="AD37" s="90">
        <f>IF($G37&gt;'Wage Ceilings '!$C$7+SUMIF('Wage Ceilings '!$B$8:'Wage Ceilings '!$B$11,"&lt;="&amp;$G$15,'Wage Ceilings '!$D$8:'Wage Ceilings '!$D$11),'Wage Ceilings '!$C$7+SUMIF('Wage Ceilings '!$B$8:'Wage Ceilings '!$B$11,"&lt;="&amp;$G$15,'Wage Ceilings '!$D$8:'Wage Ceilings '!$D$11),$G37)</f>
        <v>0</v>
      </c>
      <c r="AE37" s="91" cm="1">
        <f t="array" ref="AE37">INDEX(Appendix!$G$4:$J$8,_xlfn.IFS(AC37&lt;55,1,AC37&lt;60,2,AC37&lt;65,3,AC37&lt;70,4,TRUE,5),MATCH(YEAR($F$15),Appendix!$G$3:$L$3,0))</f>
        <v>0</v>
      </c>
      <c r="AF37" s="92">
        <f t="shared" si="1"/>
        <v>0</v>
      </c>
      <c r="AG37" s="89">
        <f t="shared" si="14"/>
        <v>123</v>
      </c>
      <c r="AH37" s="90">
        <f>IF($H37&gt;'Wage Ceilings '!$C$7+SUMIF('Wage Ceilings '!$B$8:'Wage Ceilings '!$B$11,"&lt;="&amp;$H$15,'Wage Ceilings '!$D$8:'Wage Ceilings '!$D$11),'Wage Ceilings '!$C$7+SUMIF('Wage Ceilings '!$B$8:'Wage Ceilings '!$B$11,"&lt;="&amp;$H$15,'Wage Ceilings '!$D$8:'Wage Ceilings '!$D$11),$H37)</f>
        <v>0</v>
      </c>
      <c r="AI37" s="91" cm="1">
        <f t="array" ref="AI37">INDEX(Appendix!$G$4:$J$8,_xlfn.IFS(AG37&lt;55,1,AG37&lt;60,2,AG37&lt;65,3,AG37&lt;70,4,TRUE,5),MATCH(YEAR($F$15),Appendix!$G$3:$L$3,0))</f>
        <v>0</v>
      </c>
      <c r="AJ37" s="92">
        <f t="shared" si="2"/>
        <v>0</v>
      </c>
      <c r="AK37" s="89">
        <f t="shared" si="15"/>
        <v>123</v>
      </c>
      <c r="AL37" s="90">
        <f>IF($I37&gt;'Wage Ceilings '!$C$7+SUMIF('Wage Ceilings '!$B$8:'Wage Ceilings '!$B$11,"&lt;="&amp;$I$15,'Wage Ceilings '!$D$8:'Wage Ceilings '!$D$11),'Wage Ceilings '!$C$7+SUMIF('Wage Ceilings '!$B$8:'Wage Ceilings '!$B$11,"&lt;="&amp;$I$15,'Wage Ceilings '!$D$8:'Wage Ceilings '!$D$11),$I37)</f>
        <v>0</v>
      </c>
      <c r="AM37" s="91" cm="1">
        <f t="array" ref="AM37">INDEX(Appendix!$G$4:$J$8,_xlfn.IFS(AK37&lt;55,1,AK37&lt;60,2,AK37&lt;65,3,AK37&lt;70,4,TRUE,5),MATCH(YEAR($F$15),Appendix!$G$3:$L$3,0))</f>
        <v>0</v>
      </c>
      <c r="AN37" s="92">
        <f t="shared" si="3"/>
        <v>0</v>
      </c>
      <c r="AO37" s="89">
        <f t="shared" si="16"/>
        <v>123</v>
      </c>
      <c r="AP37" s="90">
        <f>IF($J37&gt;'Wage Ceilings '!$C$7+SUMIF('Wage Ceilings '!$B$8:'Wage Ceilings '!$B$11,"&lt;="&amp;$J$15,'Wage Ceilings '!$D$8:'Wage Ceilings '!$D$11),'Wage Ceilings '!$C$7+SUMIF('Wage Ceilings '!$B$8:'Wage Ceilings '!$B$11,"&lt;="&amp;$J$15,'Wage Ceilings '!$D$8:'Wage Ceilings '!$D$11),$J37)</f>
        <v>0</v>
      </c>
      <c r="AQ37" s="91" cm="1">
        <f t="array" ref="AQ37">INDEX(Appendix!$G$4:$J$8,_xlfn.IFS(AO37&lt;55,1,AO37&lt;60,2,AO37&lt;65,3,AO37&lt;70,4,TRUE,5),MATCH(YEAR($F$15),Appendix!$G$3:$L$3,0))</f>
        <v>0</v>
      </c>
      <c r="AR37" s="92">
        <f t="shared" si="4"/>
        <v>0</v>
      </c>
      <c r="AS37" s="89">
        <f t="shared" si="31"/>
        <v>123</v>
      </c>
      <c r="AT37" s="90">
        <f>IF($K37&gt;'Wage Ceilings '!$C$7+SUMIF('Wage Ceilings '!$B$8:'Wage Ceilings '!$B$11,"&lt;="&amp;$K$15,'Wage Ceilings '!$D$8:'Wage Ceilings '!$D$11),'Wage Ceilings '!$C$7+SUMIF('Wage Ceilings '!$B$8:'Wage Ceilings '!$B$11,"&lt;="&amp;$K$15,'Wage Ceilings '!$D$8:'Wage Ceilings '!$D$11),$K37)</f>
        <v>0</v>
      </c>
      <c r="AU37" s="91" cm="1">
        <f t="array" ref="AU37">INDEX(Appendix!$G$4:$J$8,_xlfn.IFS(AS37&lt;55,1,AS37&lt;60,2,AS37&lt;65,3,AS37&lt;70,4,TRUE,5),MATCH(YEAR($F$15),Appendix!$G$3:$L$3,0))</f>
        <v>0</v>
      </c>
      <c r="AV37" s="92">
        <f t="shared" si="5"/>
        <v>0</v>
      </c>
      <c r="AW37" s="89" t="str">
        <f t="shared" si="17"/>
        <v>NA</v>
      </c>
      <c r="AX37" s="92">
        <f>IF(L37&gt;=('Wage Ceilings '!$C$3-SUM(Z37,AD37,AH37,AL37,AP37,AT37,BB37,BF37,BJ37,BN37,BR37,BV37)),('Wage Ceilings '!$C$3-SUM(Z37,AD37,AH37,AL37,AP37,AT37,BB37,BF37,BJ37,BN37,BR37,BV37)),L37)</f>
        <v>0</v>
      </c>
      <c r="AY37" s="91" cm="1">
        <f t="array" ref="AY37">INDEX(Appendix!$G$4:$J$8,_xlfn.IFS(AW37&lt;55,1,AW37&lt;60,2,AW37&lt;65,3,AW37&lt;70,4,TRUE,5),MATCH(YEAR($F$15),Appendix!$G$3:$L$3,0))</f>
        <v>0</v>
      </c>
      <c r="AZ37" s="92">
        <f t="shared" si="6"/>
        <v>0</v>
      </c>
      <c r="BA37" s="89">
        <f t="shared" si="18"/>
        <v>123</v>
      </c>
      <c r="BB37" s="90">
        <f>IF($M37&gt;'Wage Ceilings '!$C$7+SUMIF('Wage Ceilings '!$B$8:'Wage Ceilings '!$B$11,"&lt;="&amp;$M$15,'Wage Ceilings '!$D$8:'Wage Ceilings '!$D$11),'Wage Ceilings '!$C$7+SUMIF('Wage Ceilings '!$B$8:'Wage Ceilings '!$B$11,"&lt;="&amp;$M$15,'Wage Ceilings '!$D$8:'Wage Ceilings '!$D$11),$M37)</f>
        <v>0</v>
      </c>
      <c r="BC37" s="91" cm="1">
        <f t="array" ref="BC37">INDEX(Appendix!$G$4:$J$8,_xlfn.IFS(BA37&lt;55,1,BA37&lt;60,2,BA37&lt;65,3,BA37&lt;70,4,TRUE,5),MATCH(YEAR($F$15),Appendix!$G$3:$L$3,0))</f>
        <v>0</v>
      </c>
      <c r="BD37" s="92">
        <f t="shared" si="19"/>
        <v>0</v>
      </c>
      <c r="BE37" s="89">
        <f t="shared" si="20"/>
        <v>123</v>
      </c>
      <c r="BF37" s="90">
        <f>IF($N37&gt;'Wage Ceilings '!$C$7+SUMIF('Wage Ceilings '!$B$8:'Wage Ceilings '!$B$11,"&lt;="&amp;$N$15,'Wage Ceilings '!$D$8:'Wage Ceilings '!$D$11),'Wage Ceilings '!$C$7+SUMIF('Wage Ceilings '!$B$8:'Wage Ceilings '!$B$11,"&lt;="&amp;$N$15,'Wage Ceilings '!$D$8:'Wage Ceilings '!$D$11),$N37)</f>
        <v>0</v>
      </c>
      <c r="BG37" s="91" cm="1">
        <f t="array" ref="BG37">INDEX(Appendix!$G$4:$J$8,_xlfn.IFS(BE37&lt;55,1,BE37&lt;60,2,BE37&lt;65,3,BE37&lt;70,4,TRUE,5),MATCH(YEAR($F$15),Appendix!$G$3:$L$3,0))</f>
        <v>0</v>
      </c>
      <c r="BH37" s="92">
        <f t="shared" si="7"/>
        <v>0</v>
      </c>
      <c r="BI37" s="89">
        <f t="shared" si="21"/>
        <v>123</v>
      </c>
      <c r="BJ37" s="90">
        <f>IF($O37&gt;'Wage Ceilings '!$C$7+SUMIF('Wage Ceilings '!$B$8:'Wage Ceilings '!$B$11,"&lt;="&amp;$O$15,'Wage Ceilings '!$D$8:'Wage Ceilings '!$D$11),'Wage Ceilings '!$C$7+SUMIF('Wage Ceilings '!$B$8:'Wage Ceilings '!$B$11,"&lt;="&amp;$O$15,'Wage Ceilings '!$D$8:'Wage Ceilings '!$D$11),$O37)</f>
        <v>0</v>
      </c>
      <c r="BK37" s="91" cm="1">
        <f t="array" ref="BK37">INDEX(Appendix!$G$4:$J$8,_xlfn.IFS(BI37&lt;55,1,BI37&lt;60,2,BI37&lt;65,3,BI37&lt;70,4,TRUE,5),MATCH(YEAR($F$15),Appendix!$G$3:$L$3,0))</f>
        <v>0</v>
      </c>
      <c r="BL37" s="92">
        <f t="shared" si="8"/>
        <v>0</v>
      </c>
      <c r="BM37" s="89">
        <f t="shared" si="22"/>
        <v>123</v>
      </c>
      <c r="BN37" s="90">
        <f>IF($P37&gt;'Wage Ceilings '!$C$7+SUMIF('Wage Ceilings '!$B$8:'Wage Ceilings '!$B$11,"&lt;="&amp;$P$15,'Wage Ceilings '!$D$8:'Wage Ceilings '!$D$11),'Wage Ceilings '!$C$7+SUMIF('Wage Ceilings '!$B$8:'Wage Ceilings '!$B$11,"&lt;="&amp;$P$15,'Wage Ceilings '!$D$8:'Wage Ceilings '!$D$11),$P37)</f>
        <v>0</v>
      </c>
      <c r="BO37" s="91" cm="1">
        <f t="array" ref="BO37">INDEX(Appendix!$G$4:$J$8,_xlfn.IFS(BM37&lt;55,1,BM37&lt;60,2,BM37&lt;65,3,BM37&lt;70,4,TRUE,5),MATCH(YEAR($F$15),Appendix!$G$3:$L$3,0))</f>
        <v>0</v>
      </c>
      <c r="BP37" s="92">
        <f t="shared" si="9"/>
        <v>0</v>
      </c>
      <c r="BQ37" s="89">
        <f t="shared" si="23"/>
        <v>123</v>
      </c>
      <c r="BR37" s="90">
        <f>IF($Q37&gt;'Wage Ceilings '!$C$7+SUMIF('Wage Ceilings '!$B$8:'Wage Ceilings '!$B$11,"&lt;="&amp;$Q$15,'Wage Ceilings '!$D$8:'Wage Ceilings '!$D$11),'Wage Ceilings '!$C$7+SUMIF('Wage Ceilings '!$B$8:'Wage Ceilings '!$B$11,"&lt;="&amp;$Q$15,'Wage Ceilings '!$D$8:'Wage Ceilings '!$D$11),$Q37)</f>
        <v>0</v>
      </c>
      <c r="BS37" s="91" cm="1">
        <f t="array" ref="BS37">INDEX(Appendix!$G$4:$J$8,_xlfn.IFS(BQ37&lt;55,1,BQ37&lt;60,2,BQ37&lt;65,3,BQ37&lt;70,4,TRUE,5),MATCH(YEAR($F$15),Appendix!$G$3:$L$3,0))</f>
        <v>0</v>
      </c>
      <c r="BT37" s="92">
        <f t="shared" si="10"/>
        <v>0</v>
      </c>
      <c r="BU37" s="89">
        <f t="shared" si="24"/>
        <v>123</v>
      </c>
      <c r="BV37" s="90">
        <f>IF($R37&gt;'Wage Ceilings '!$C$7+SUMIF('Wage Ceilings '!$B$8:'Wage Ceilings '!$B$11,"&lt;="&amp;$R$15,'Wage Ceilings '!$D$8:'Wage Ceilings '!$D$11),'Wage Ceilings '!$C$7+SUMIF('Wage Ceilings '!$B$8:'Wage Ceilings '!$B$11,"&lt;="&amp;$R$15,'Wage Ceilings '!$D$8:'Wage Ceilings '!$D$11),$R37)</f>
        <v>0</v>
      </c>
      <c r="BW37" s="91" cm="1">
        <f t="array" ref="BW37">INDEX(Appendix!$G$4:$J$8,_xlfn.IFS(BU37&lt;55,1,BU37&lt;60,2,BU37&lt;65,3,BU37&lt;70,4,TRUE,5),MATCH(YEAR($F$15),Appendix!$G$3:$L$3,0))</f>
        <v>0</v>
      </c>
      <c r="BX37" s="92">
        <f t="shared" si="11"/>
        <v>0</v>
      </c>
      <c r="BY37" s="89" t="str">
        <f t="shared" si="25"/>
        <v>NA</v>
      </c>
      <c r="BZ37" s="92">
        <f>IF(S37&gt;=('Wage Ceilings '!$C$3-SUM(Z37,AD37,AH37,AL37,AP37,AX37,AT37,BB37,BF37,BJ37,BN37,BR37,BV37)),('Wage Ceilings '!$C$3-SUM(Z37,AD37,AH37,AL37,AP37,AX37,AT37,BB37,BF37,BJ37,BN37,BR37,BV37)),S37)</f>
        <v>0</v>
      </c>
      <c r="CA37" s="91" cm="1">
        <f t="array" ref="CA37">INDEX(Appendix!$G$4:$J$8,_xlfn.IFS(BY37&lt;55,1,BY37&lt;60,2,BY37&lt;65,3,BY37&lt;70,4,TRUE,5),MATCH(YEAR($F$15),Appendix!$G$3:$L$3,0))</f>
        <v>0</v>
      </c>
      <c r="CB37" s="92">
        <f t="shared" si="32"/>
        <v>0</v>
      </c>
      <c r="CC37" s="47"/>
    </row>
    <row r="38" spans="1:81" x14ac:dyDescent="0.2">
      <c r="A38" s="64" t="s">
        <v>38</v>
      </c>
      <c r="B38" s="65"/>
      <c r="C38" s="65"/>
      <c r="D38" s="66"/>
      <c r="E38" s="66"/>
      <c r="F38" s="67"/>
      <c r="G38" s="67"/>
      <c r="H38" s="67"/>
      <c r="I38" s="67"/>
      <c r="J38" s="67"/>
      <c r="K38" s="67"/>
      <c r="L38" s="67"/>
      <c r="M38" s="67"/>
      <c r="N38" s="67"/>
      <c r="O38" s="67"/>
      <c r="P38" s="67"/>
      <c r="Q38" s="67"/>
      <c r="R38" s="67"/>
      <c r="S38" s="67"/>
      <c r="T38" s="57">
        <f t="shared" si="26"/>
        <v>0</v>
      </c>
      <c r="U38" s="57">
        <f t="shared" si="27"/>
        <v>0</v>
      </c>
      <c r="V38" s="58">
        <f t="shared" si="28"/>
        <v>0</v>
      </c>
      <c r="W38" s="58">
        <f t="shared" si="29"/>
        <v>0</v>
      </c>
      <c r="X38" s="58">
        <f t="shared" si="30"/>
        <v>0</v>
      </c>
      <c r="Y38" s="89">
        <f t="shared" si="12"/>
        <v>122</v>
      </c>
      <c r="Z38" s="90">
        <f>IF($F38&gt;'Wage Ceilings '!$C$7+SUMIF('Wage Ceilings '!$B$8:'Wage Ceilings '!$B$11,"&lt;="&amp;$F$15,'Wage Ceilings '!$D$8:'Wage Ceilings '!$D$11),'Wage Ceilings '!$C$7+SUMIF('Wage Ceilings '!$B$8:'Wage Ceilings '!$B$11,"&lt;="&amp;$F$15,'Wage Ceilings '!$D$8:'Wage Ceilings '!$D$11),$F38)</f>
        <v>0</v>
      </c>
      <c r="AA38" s="91" cm="1">
        <f t="array" ref="AA38">INDEX(Appendix!$G$4:$J$8,_xlfn.IFS(Y38&lt;55,1,Y38&lt;60,2,Y38&lt;65,3,Y38&lt;70,4,TRUE,5),MATCH(YEAR($F$15),Appendix!$G$3:$L$3,0))</f>
        <v>0</v>
      </c>
      <c r="AB38" s="92">
        <f t="shared" si="0"/>
        <v>0</v>
      </c>
      <c r="AC38" s="89">
        <f t="shared" si="13"/>
        <v>123</v>
      </c>
      <c r="AD38" s="90">
        <f>IF($G38&gt;'Wage Ceilings '!$C$7+SUMIF('Wage Ceilings '!$B$8:'Wage Ceilings '!$B$11,"&lt;="&amp;$G$15,'Wage Ceilings '!$D$8:'Wage Ceilings '!$D$11),'Wage Ceilings '!$C$7+SUMIF('Wage Ceilings '!$B$8:'Wage Ceilings '!$B$11,"&lt;="&amp;$G$15,'Wage Ceilings '!$D$8:'Wage Ceilings '!$D$11),$G38)</f>
        <v>0</v>
      </c>
      <c r="AE38" s="91" cm="1">
        <f t="array" ref="AE38">INDEX(Appendix!$G$4:$J$8,_xlfn.IFS(AC38&lt;55,1,AC38&lt;60,2,AC38&lt;65,3,AC38&lt;70,4,TRUE,5),MATCH(YEAR($F$15),Appendix!$G$3:$L$3,0))</f>
        <v>0</v>
      </c>
      <c r="AF38" s="92">
        <f t="shared" si="1"/>
        <v>0</v>
      </c>
      <c r="AG38" s="89">
        <f t="shared" si="14"/>
        <v>123</v>
      </c>
      <c r="AH38" s="90">
        <f>IF($H38&gt;'Wage Ceilings '!$C$7+SUMIF('Wage Ceilings '!$B$8:'Wage Ceilings '!$B$11,"&lt;="&amp;$H$15,'Wage Ceilings '!$D$8:'Wage Ceilings '!$D$11),'Wage Ceilings '!$C$7+SUMIF('Wage Ceilings '!$B$8:'Wage Ceilings '!$B$11,"&lt;="&amp;$H$15,'Wage Ceilings '!$D$8:'Wage Ceilings '!$D$11),$H38)</f>
        <v>0</v>
      </c>
      <c r="AI38" s="91" cm="1">
        <f t="array" ref="AI38">INDEX(Appendix!$G$4:$J$8,_xlfn.IFS(AG38&lt;55,1,AG38&lt;60,2,AG38&lt;65,3,AG38&lt;70,4,TRUE,5),MATCH(YEAR($F$15),Appendix!$G$3:$L$3,0))</f>
        <v>0</v>
      </c>
      <c r="AJ38" s="92">
        <f t="shared" si="2"/>
        <v>0</v>
      </c>
      <c r="AK38" s="89">
        <f t="shared" si="15"/>
        <v>123</v>
      </c>
      <c r="AL38" s="90">
        <f>IF($I38&gt;'Wage Ceilings '!$C$7+SUMIF('Wage Ceilings '!$B$8:'Wage Ceilings '!$B$11,"&lt;="&amp;$I$15,'Wage Ceilings '!$D$8:'Wage Ceilings '!$D$11),'Wage Ceilings '!$C$7+SUMIF('Wage Ceilings '!$B$8:'Wage Ceilings '!$B$11,"&lt;="&amp;$I$15,'Wage Ceilings '!$D$8:'Wage Ceilings '!$D$11),$I38)</f>
        <v>0</v>
      </c>
      <c r="AM38" s="91" cm="1">
        <f t="array" ref="AM38">INDEX(Appendix!$G$4:$J$8,_xlfn.IFS(AK38&lt;55,1,AK38&lt;60,2,AK38&lt;65,3,AK38&lt;70,4,TRUE,5),MATCH(YEAR($F$15),Appendix!$G$3:$L$3,0))</f>
        <v>0</v>
      </c>
      <c r="AN38" s="92">
        <f t="shared" si="3"/>
        <v>0</v>
      </c>
      <c r="AO38" s="89">
        <f t="shared" si="16"/>
        <v>123</v>
      </c>
      <c r="AP38" s="90">
        <f>IF($J38&gt;'Wage Ceilings '!$C$7+SUMIF('Wage Ceilings '!$B$8:'Wage Ceilings '!$B$11,"&lt;="&amp;$J$15,'Wage Ceilings '!$D$8:'Wage Ceilings '!$D$11),'Wage Ceilings '!$C$7+SUMIF('Wage Ceilings '!$B$8:'Wage Ceilings '!$B$11,"&lt;="&amp;$J$15,'Wage Ceilings '!$D$8:'Wage Ceilings '!$D$11),$J38)</f>
        <v>0</v>
      </c>
      <c r="AQ38" s="91" cm="1">
        <f t="array" ref="AQ38">INDEX(Appendix!$G$4:$J$8,_xlfn.IFS(AO38&lt;55,1,AO38&lt;60,2,AO38&lt;65,3,AO38&lt;70,4,TRUE,5),MATCH(YEAR($F$15),Appendix!$G$3:$L$3,0))</f>
        <v>0</v>
      </c>
      <c r="AR38" s="92">
        <f t="shared" si="4"/>
        <v>0</v>
      </c>
      <c r="AS38" s="89">
        <f t="shared" si="31"/>
        <v>123</v>
      </c>
      <c r="AT38" s="90">
        <f>IF($K38&gt;'Wage Ceilings '!$C$7+SUMIF('Wage Ceilings '!$B$8:'Wage Ceilings '!$B$11,"&lt;="&amp;$K$15,'Wage Ceilings '!$D$8:'Wage Ceilings '!$D$11),'Wage Ceilings '!$C$7+SUMIF('Wage Ceilings '!$B$8:'Wage Ceilings '!$B$11,"&lt;="&amp;$K$15,'Wage Ceilings '!$D$8:'Wage Ceilings '!$D$11),$K38)</f>
        <v>0</v>
      </c>
      <c r="AU38" s="91" cm="1">
        <f t="array" ref="AU38">INDEX(Appendix!$G$4:$J$8,_xlfn.IFS(AS38&lt;55,1,AS38&lt;60,2,AS38&lt;65,3,AS38&lt;70,4,TRUE,5),MATCH(YEAR($F$15),Appendix!$G$3:$L$3,0))</f>
        <v>0</v>
      </c>
      <c r="AV38" s="92">
        <f t="shared" si="5"/>
        <v>0</v>
      </c>
      <c r="AW38" s="89" t="str">
        <f t="shared" si="17"/>
        <v>NA</v>
      </c>
      <c r="AX38" s="92">
        <f>IF(L38&gt;=('Wage Ceilings '!$C$3-SUM(Z38,AD38,AH38,AL38,AP38,AT38,BB38,BF38,BJ38,BN38,BR38,BV38)),('Wage Ceilings '!$C$3-SUM(Z38,AD38,AH38,AL38,AP38,AT38,BB38,BF38,BJ38,BN38,BR38,BV38)),L38)</f>
        <v>0</v>
      </c>
      <c r="AY38" s="91" cm="1">
        <f t="array" ref="AY38">INDEX(Appendix!$G$4:$J$8,_xlfn.IFS(AW38&lt;55,1,AW38&lt;60,2,AW38&lt;65,3,AW38&lt;70,4,TRUE,5),MATCH(YEAR($F$15),Appendix!$G$3:$L$3,0))</f>
        <v>0</v>
      </c>
      <c r="AZ38" s="92">
        <f t="shared" si="6"/>
        <v>0</v>
      </c>
      <c r="BA38" s="89">
        <f t="shared" si="18"/>
        <v>123</v>
      </c>
      <c r="BB38" s="90">
        <f>IF($M38&gt;'Wage Ceilings '!$C$7+SUMIF('Wage Ceilings '!$B$8:'Wage Ceilings '!$B$11,"&lt;="&amp;$M$15,'Wage Ceilings '!$D$8:'Wage Ceilings '!$D$11),'Wage Ceilings '!$C$7+SUMIF('Wage Ceilings '!$B$8:'Wage Ceilings '!$B$11,"&lt;="&amp;$M$15,'Wage Ceilings '!$D$8:'Wage Ceilings '!$D$11),$M38)</f>
        <v>0</v>
      </c>
      <c r="BC38" s="91" cm="1">
        <f t="array" ref="BC38">INDEX(Appendix!$G$4:$J$8,_xlfn.IFS(BA38&lt;55,1,BA38&lt;60,2,BA38&lt;65,3,BA38&lt;70,4,TRUE,5),MATCH(YEAR($F$15),Appendix!$G$3:$L$3,0))</f>
        <v>0</v>
      </c>
      <c r="BD38" s="92">
        <f t="shared" si="19"/>
        <v>0</v>
      </c>
      <c r="BE38" s="89">
        <f t="shared" si="20"/>
        <v>123</v>
      </c>
      <c r="BF38" s="90">
        <f>IF($N38&gt;'Wage Ceilings '!$C$7+SUMIF('Wage Ceilings '!$B$8:'Wage Ceilings '!$B$11,"&lt;="&amp;$N$15,'Wage Ceilings '!$D$8:'Wage Ceilings '!$D$11),'Wage Ceilings '!$C$7+SUMIF('Wage Ceilings '!$B$8:'Wage Ceilings '!$B$11,"&lt;="&amp;$N$15,'Wage Ceilings '!$D$8:'Wage Ceilings '!$D$11),$N38)</f>
        <v>0</v>
      </c>
      <c r="BG38" s="91" cm="1">
        <f t="array" ref="BG38">INDEX(Appendix!$G$4:$J$8,_xlfn.IFS(BE38&lt;55,1,BE38&lt;60,2,BE38&lt;65,3,BE38&lt;70,4,TRUE,5),MATCH(YEAR($F$15),Appendix!$G$3:$L$3,0))</f>
        <v>0</v>
      </c>
      <c r="BH38" s="92">
        <f t="shared" si="7"/>
        <v>0</v>
      </c>
      <c r="BI38" s="89">
        <f t="shared" si="21"/>
        <v>123</v>
      </c>
      <c r="BJ38" s="90">
        <f>IF($O38&gt;'Wage Ceilings '!$C$7+SUMIF('Wage Ceilings '!$B$8:'Wage Ceilings '!$B$11,"&lt;="&amp;$O$15,'Wage Ceilings '!$D$8:'Wage Ceilings '!$D$11),'Wage Ceilings '!$C$7+SUMIF('Wage Ceilings '!$B$8:'Wage Ceilings '!$B$11,"&lt;="&amp;$O$15,'Wage Ceilings '!$D$8:'Wage Ceilings '!$D$11),$O38)</f>
        <v>0</v>
      </c>
      <c r="BK38" s="91" cm="1">
        <f t="array" ref="BK38">INDEX(Appendix!$G$4:$J$8,_xlfn.IFS(BI38&lt;55,1,BI38&lt;60,2,BI38&lt;65,3,BI38&lt;70,4,TRUE,5),MATCH(YEAR($F$15),Appendix!$G$3:$L$3,0))</f>
        <v>0</v>
      </c>
      <c r="BL38" s="92">
        <f t="shared" si="8"/>
        <v>0</v>
      </c>
      <c r="BM38" s="89">
        <f t="shared" si="22"/>
        <v>123</v>
      </c>
      <c r="BN38" s="90">
        <f>IF($P38&gt;'Wage Ceilings '!$C$7+SUMIF('Wage Ceilings '!$B$8:'Wage Ceilings '!$B$11,"&lt;="&amp;$P$15,'Wage Ceilings '!$D$8:'Wage Ceilings '!$D$11),'Wage Ceilings '!$C$7+SUMIF('Wage Ceilings '!$B$8:'Wage Ceilings '!$B$11,"&lt;="&amp;$P$15,'Wage Ceilings '!$D$8:'Wage Ceilings '!$D$11),$P38)</f>
        <v>0</v>
      </c>
      <c r="BO38" s="91" cm="1">
        <f t="array" ref="BO38">INDEX(Appendix!$G$4:$J$8,_xlfn.IFS(BM38&lt;55,1,BM38&lt;60,2,BM38&lt;65,3,BM38&lt;70,4,TRUE,5),MATCH(YEAR($F$15),Appendix!$G$3:$L$3,0))</f>
        <v>0</v>
      </c>
      <c r="BP38" s="92">
        <f t="shared" si="9"/>
        <v>0</v>
      </c>
      <c r="BQ38" s="89">
        <f t="shared" si="23"/>
        <v>123</v>
      </c>
      <c r="BR38" s="90">
        <f>IF($Q38&gt;'Wage Ceilings '!$C$7+SUMIF('Wage Ceilings '!$B$8:'Wage Ceilings '!$B$11,"&lt;="&amp;$Q$15,'Wage Ceilings '!$D$8:'Wage Ceilings '!$D$11),'Wage Ceilings '!$C$7+SUMIF('Wage Ceilings '!$B$8:'Wage Ceilings '!$B$11,"&lt;="&amp;$Q$15,'Wage Ceilings '!$D$8:'Wage Ceilings '!$D$11),$Q38)</f>
        <v>0</v>
      </c>
      <c r="BS38" s="91" cm="1">
        <f t="array" ref="BS38">INDEX(Appendix!$G$4:$J$8,_xlfn.IFS(BQ38&lt;55,1,BQ38&lt;60,2,BQ38&lt;65,3,BQ38&lt;70,4,TRUE,5),MATCH(YEAR($F$15),Appendix!$G$3:$L$3,0))</f>
        <v>0</v>
      </c>
      <c r="BT38" s="92">
        <f t="shared" si="10"/>
        <v>0</v>
      </c>
      <c r="BU38" s="89">
        <f t="shared" si="24"/>
        <v>123</v>
      </c>
      <c r="BV38" s="90">
        <f>IF($R38&gt;'Wage Ceilings '!$C$7+SUMIF('Wage Ceilings '!$B$8:'Wage Ceilings '!$B$11,"&lt;="&amp;$R$15,'Wage Ceilings '!$D$8:'Wage Ceilings '!$D$11),'Wage Ceilings '!$C$7+SUMIF('Wage Ceilings '!$B$8:'Wage Ceilings '!$B$11,"&lt;="&amp;$R$15,'Wage Ceilings '!$D$8:'Wage Ceilings '!$D$11),$R38)</f>
        <v>0</v>
      </c>
      <c r="BW38" s="91" cm="1">
        <f t="array" ref="BW38">INDEX(Appendix!$G$4:$J$8,_xlfn.IFS(BU38&lt;55,1,BU38&lt;60,2,BU38&lt;65,3,BU38&lt;70,4,TRUE,5),MATCH(YEAR($F$15),Appendix!$G$3:$L$3,0))</f>
        <v>0</v>
      </c>
      <c r="BX38" s="92">
        <f t="shared" si="11"/>
        <v>0</v>
      </c>
      <c r="BY38" s="89" t="str">
        <f t="shared" si="25"/>
        <v>NA</v>
      </c>
      <c r="BZ38" s="92">
        <f>IF(S38&gt;=('Wage Ceilings '!$C$3-SUM(Z38,AD38,AH38,AL38,AP38,AX38,AT38,BB38,BF38,BJ38,BN38,BR38,BV38)),('Wage Ceilings '!$C$3-SUM(Z38,AD38,AH38,AL38,AP38,AX38,AT38,BB38,BF38,BJ38,BN38,BR38,BV38)),S38)</f>
        <v>0</v>
      </c>
      <c r="CA38" s="91" cm="1">
        <f t="array" ref="CA38">INDEX(Appendix!$G$4:$J$8,_xlfn.IFS(BY38&lt;55,1,BY38&lt;60,2,BY38&lt;65,3,BY38&lt;70,4,TRUE,5),MATCH(YEAR($F$15),Appendix!$G$3:$L$3,0))</f>
        <v>0</v>
      </c>
      <c r="CB38" s="92">
        <f t="shared" si="32"/>
        <v>0</v>
      </c>
      <c r="CC38" s="47"/>
    </row>
    <row r="39" spans="1:81" x14ac:dyDescent="0.2">
      <c r="A39" s="64" t="s">
        <v>39</v>
      </c>
      <c r="B39" s="65"/>
      <c r="C39" s="65"/>
      <c r="D39" s="66"/>
      <c r="E39" s="66"/>
      <c r="F39" s="67"/>
      <c r="G39" s="67"/>
      <c r="H39" s="67"/>
      <c r="I39" s="67"/>
      <c r="J39" s="67"/>
      <c r="K39" s="67"/>
      <c r="L39" s="67"/>
      <c r="M39" s="67"/>
      <c r="N39" s="67"/>
      <c r="O39" s="67"/>
      <c r="P39" s="67"/>
      <c r="Q39" s="67"/>
      <c r="R39" s="67"/>
      <c r="S39" s="67"/>
      <c r="T39" s="57">
        <f t="shared" si="26"/>
        <v>0</v>
      </c>
      <c r="U39" s="57">
        <f t="shared" si="27"/>
        <v>0</v>
      </c>
      <c r="V39" s="58">
        <f t="shared" si="28"/>
        <v>0</v>
      </c>
      <c r="W39" s="58">
        <f t="shared" si="29"/>
        <v>0</v>
      </c>
      <c r="X39" s="58">
        <f t="shared" si="30"/>
        <v>0</v>
      </c>
      <c r="Y39" s="89">
        <f t="shared" si="12"/>
        <v>122</v>
      </c>
      <c r="Z39" s="90">
        <f>IF($F39&gt;'Wage Ceilings '!$C$7+SUMIF('Wage Ceilings '!$B$8:'Wage Ceilings '!$B$11,"&lt;="&amp;$F$15,'Wage Ceilings '!$D$8:'Wage Ceilings '!$D$11),'Wage Ceilings '!$C$7+SUMIF('Wage Ceilings '!$B$8:'Wage Ceilings '!$B$11,"&lt;="&amp;$F$15,'Wage Ceilings '!$D$8:'Wage Ceilings '!$D$11),$F39)</f>
        <v>0</v>
      </c>
      <c r="AA39" s="91" cm="1">
        <f t="array" ref="AA39">INDEX(Appendix!$G$4:$J$8,_xlfn.IFS(Y39&lt;55,1,Y39&lt;60,2,Y39&lt;65,3,Y39&lt;70,4,TRUE,5),MATCH(YEAR($F$15),Appendix!$G$3:$L$3,0))</f>
        <v>0</v>
      </c>
      <c r="AB39" s="92">
        <f t="shared" si="0"/>
        <v>0</v>
      </c>
      <c r="AC39" s="89">
        <f t="shared" si="13"/>
        <v>123</v>
      </c>
      <c r="AD39" s="90">
        <f>IF($G39&gt;'Wage Ceilings '!$C$7+SUMIF('Wage Ceilings '!$B$8:'Wage Ceilings '!$B$11,"&lt;="&amp;$G$15,'Wage Ceilings '!$D$8:'Wage Ceilings '!$D$11),'Wage Ceilings '!$C$7+SUMIF('Wage Ceilings '!$B$8:'Wage Ceilings '!$B$11,"&lt;="&amp;$G$15,'Wage Ceilings '!$D$8:'Wage Ceilings '!$D$11),$G39)</f>
        <v>0</v>
      </c>
      <c r="AE39" s="91" cm="1">
        <f t="array" ref="AE39">INDEX(Appendix!$G$4:$J$8,_xlfn.IFS(AC39&lt;55,1,AC39&lt;60,2,AC39&lt;65,3,AC39&lt;70,4,TRUE,5),MATCH(YEAR($F$15),Appendix!$G$3:$L$3,0))</f>
        <v>0</v>
      </c>
      <c r="AF39" s="92">
        <f t="shared" si="1"/>
        <v>0</v>
      </c>
      <c r="AG39" s="89">
        <f t="shared" si="14"/>
        <v>123</v>
      </c>
      <c r="AH39" s="90">
        <f>IF($H39&gt;'Wage Ceilings '!$C$7+SUMIF('Wage Ceilings '!$B$8:'Wage Ceilings '!$B$11,"&lt;="&amp;$H$15,'Wage Ceilings '!$D$8:'Wage Ceilings '!$D$11),'Wage Ceilings '!$C$7+SUMIF('Wage Ceilings '!$B$8:'Wage Ceilings '!$B$11,"&lt;="&amp;$H$15,'Wage Ceilings '!$D$8:'Wage Ceilings '!$D$11),$H39)</f>
        <v>0</v>
      </c>
      <c r="AI39" s="91" cm="1">
        <f t="array" ref="AI39">INDEX(Appendix!$G$4:$J$8,_xlfn.IFS(AG39&lt;55,1,AG39&lt;60,2,AG39&lt;65,3,AG39&lt;70,4,TRUE,5),MATCH(YEAR($F$15),Appendix!$G$3:$L$3,0))</f>
        <v>0</v>
      </c>
      <c r="AJ39" s="92">
        <f t="shared" si="2"/>
        <v>0</v>
      </c>
      <c r="AK39" s="89">
        <f t="shared" si="15"/>
        <v>123</v>
      </c>
      <c r="AL39" s="90">
        <f>IF($I39&gt;'Wage Ceilings '!$C$7+SUMIF('Wage Ceilings '!$B$8:'Wage Ceilings '!$B$11,"&lt;="&amp;$I$15,'Wage Ceilings '!$D$8:'Wage Ceilings '!$D$11),'Wage Ceilings '!$C$7+SUMIF('Wage Ceilings '!$B$8:'Wage Ceilings '!$B$11,"&lt;="&amp;$I$15,'Wage Ceilings '!$D$8:'Wage Ceilings '!$D$11),$I39)</f>
        <v>0</v>
      </c>
      <c r="AM39" s="91" cm="1">
        <f t="array" ref="AM39">INDEX(Appendix!$G$4:$J$8,_xlfn.IFS(AK39&lt;55,1,AK39&lt;60,2,AK39&lt;65,3,AK39&lt;70,4,TRUE,5),MATCH(YEAR($F$15),Appendix!$G$3:$L$3,0))</f>
        <v>0</v>
      </c>
      <c r="AN39" s="92">
        <f t="shared" si="3"/>
        <v>0</v>
      </c>
      <c r="AO39" s="89">
        <f t="shared" si="16"/>
        <v>123</v>
      </c>
      <c r="AP39" s="90">
        <f>IF($J39&gt;'Wage Ceilings '!$C$7+SUMIF('Wage Ceilings '!$B$8:'Wage Ceilings '!$B$11,"&lt;="&amp;$J$15,'Wage Ceilings '!$D$8:'Wage Ceilings '!$D$11),'Wage Ceilings '!$C$7+SUMIF('Wage Ceilings '!$B$8:'Wage Ceilings '!$B$11,"&lt;="&amp;$J$15,'Wage Ceilings '!$D$8:'Wage Ceilings '!$D$11),$J39)</f>
        <v>0</v>
      </c>
      <c r="AQ39" s="91" cm="1">
        <f t="array" ref="AQ39">INDEX(Appendix!$G$4:$J$8,_xlfn.IFS(AO39&lt;55,1,AO39&lt;60,2,AO39&lt;65,3,AO39&lt;70,4,TRUE,5),MATCH(YEAR($F$15),Appendix!$G$3:$L$3,0))</f>
        <v>0</v>
      </c>
      <c r="AR39" s="92">
        <f t="shared" si="4"/>
        <v>0</v>
      </c>
      <c r="AS39" s="89">
        <f t="shared" si="31"/>
        <v>123</v>
      </c>
      <c r="AT39" s="90">
        <f>IF($K39&gt;'Wage Ceilings '!$C$7+SUMIF('Wage Ceilings '!$B$8:'Wage Ceilings '!$B$11,"&lt;="&amp;$K$15,'Wage Ceilings '!$D$8:'Wage Ceilings '!$D$11),'Wage Ceilings '!$C$7+SUMIF('Wage Ceilings '!$B$8:'Wage Ceilings '!$B$11,"&lt;="&amp;$K$15,'Wage Ceilings '!$D$8:'Wage Ceilings '!$D$11),$K39)</f>
        <v>0</v>
      </c>
      <c r="AU39" s="91" cm="1">
        <f t="array" ref="AU39">INDEX(Appendix!$G$4:$J$8,_xlfn.IFS(AS39&lt;55,1,AS39&lt;60,2,AS39&lt;65,3,AS39&lt;70,4,TRUE,5),MATCH(YEAR($F$15),Appendix!$G$3:$L$3,0))</f>
        <v>0</v>
      </c>
      <c r="AV39" s="92">
        <f t="shared" si="5"/>
        <v>0</v>
      </c>
      <c r="AW39" s="89" t="str">
        <f t="shared" si="17"/>
        <v>NA</v>
      </c>
      <c r="AX39" s="92">
        <f>IF(L39&gt;=('Wage Ceilings '!$C$3-SUM(Z39,AD39,AH39,AL39,AP39,AT39,BB39,BF39,BJ39,BN39,BR39,BV39)),('Wage Ceilings '!$C$3-SUM(Z39,AD39,AH39,AL39,AP39,AT39,BB39,BF39,BJ39,BN39,BR39,BV39)),L39)</f>
        <v>0</v>
      </c>
      <c r="AY39" s="91" cm="1">
        <f t="array" ref="AY39">INDEX(Appendix!$G$4:$J$8,_xlfn.IFS(AW39&lt;55,1,AW39&lt;60,2,AW39&lt;65,3,AW39&lt;70,4,TRUE,5),MATCH(YEAR($F$15),Appendix!$G$3:$L$3,0))</f>
        <v>0</v>
      </c>
      <c r="AZ39" s="92">
        <f t="shared" si="6"/>
        <v>0</v>
      </c>
      <c r="BA39" s="89">
        <f t="shared" si="18"/>
        <v>123</v>
      </c>
      <c r="BB39" s="90">
        <f>IF($M39&gt;'Wage Ceilings '!$C$7+SUMIF('Wage Ceilings '!$B$8:'Wage Ceilings '!$B$11,"&lt;="&amp;$M$15,'Wage Ceilings '!$D$8:'Wage Ceilings '!$D$11),'Wage Ceilings '!$C$7+SUMIF('Wage Ceilings '!$B$8:'Wage Ceilings '!$B$11,"&lt;="&amp;$M$15,'Wage Ceilings '!$D$8:'Wage Ceilings '!$D$11),$M39)</f>
        <v>0</v>
      </c>
      <c r="BC39" s="91" cm="1">
        <f t="array" ref="BC39">INDEX(Appendix!$G$4:$J$8,_xlfn.IFS(BA39&lt;55,1,BA39&lt;60,2,BA39&lt;65,3,BA39&lt;70,4,TRUE,5),MATCH(YEAR($F$15),Appendix!$G$3:$L$3,0))</f>
        <v>0</v>
      </c>
      <c r="BD39" s="92">
        <f t="shared" si="19"/>
        <v>0</v>
      </c>
      <c r="BE39" s="89">
        <f t="shared" si="20"/>
        <v>123</v>
      </c>
      <c r="BF39" s="90">
        <f>IF($N39&gt;'Wage Ceilings '!$C$7+SUMIF('Wage Ceilings '!$B$8:'Wage Ceilings '!$B$11,"&lt;="&amp;$N$15,'Wage Ceilings '!$D$8:'Wage Ceilings '!$D$11),'Wage Ceilings '!$C$7+SUMIF('Wage Ceilings '!$B$8:'Wage Ceilings '!$B$11,"&lt;="&amp;$N$15,'Wage Ceilings '!$D$8:'Wage Ceilings '!$D$11),$N39)</f>
        <v>0</v>
      </c>
      <c r="BG39" s="91" cm="1">
        <f t="array" ref="BG39">INDEX(Appendix!$G$4:$J$8,_xlfn.IFS(BE39&lt;55,1,BE39&lt;60,2,BE39&lt;65,3,BE39&lt;70,4,TRUE,5),MATCH(YEAR($F$15),Appendix!$G$3:$L$3,0))</f>
        <v>0</v>
      </c>
      <c r="BH39" s="92">
        <f t="shared" si="7"/>
        <v>0</v>
      </c>
      <c r="BI39" s="89">
        <f t="shared" si="21"/>
        <v>123</v>
      </c>
      <c r="BJ39" s="90">
        <f>IF($O39&gt;'Wage Ceilings '!$C$7+SUMIF('Wage Ceilings '!$B$8:'Wage Ceilings '!$B$11,"&lt;="&amp;$O$15,'Wage Ceilings '!$D$8:'Wage Ceilings '!$D$11),'Wage Ceilings '!$C$7+SUMIF('Wage Ceilings '!$B$8:'Wage Ceilings '!$B$11,"&lt;="&amp;$O$15,'Wage Ceilings '!$D$8:'Wage Ceilings '!$D$11),$O39)</f>
        <v>0</v>
      </c>
      <c r="BK39" s="91" cm="1">
        <f t="array" ref="BK39">INDEX(Appendix!$G$4:$J$8,_xlfn.IFS(BI39&lt;55,1,BI39&lt;60,2,BI39&lt;65,3,BI39&lt;70,4,TRUE,5),MATCH(YEAR($F$15),Appendix!$G$3:$L$3,0))</f>
        <v>0</v>
      </c>
      <c r="BL39" s="92">
        <f t="shared" si="8"/>
        <v>0</v>
      </c>
      <c r="BM39" s="89">
        <f t="shared" si="22"/>
        <v>123</v>
      </c>
      <c r="BN39" s="90">
        <f>IF($P39&gt;'Wage Ceilings '!$C$7+SUMIF('Wage Ceilings '!$B$8:'Wage Ceilings '!$B$11,"&lt;="&amp;$P$15,'Wage Ceilings '!$D$8:'Wage Ceilings '!$D$11),'Wage Ceilings '!$C$7+SUMIF('Wage Ceilings '!$B$8:'Wage Ceilings '!$B$11,"&lt;="&amp;$P$15,'Wage Ceilings '!$D$8:'Wage Ceilings '!$D$11),$P39)</f>
        <v>0</v>
      </c>
      <c r="BO39" s="91" cm="1">
        <f t="array" ref="BO39">INDEX(Appendix!$G$4:$J$8,_xlfn.IFS(BM39&lt;55,1,BM39&lt;60,2,BM39&lt;65,3,BM39&lt;70,4,TRUE,5),MATCH(YEAR($F$15),Appendix!$G$3:$L$3,0))</f>
        <v>0</v>
      </c>
      <c r="BP39" s="92">
        <f t="shared" si="9"/>
        <v>0</v>
      </c>
      <c r="BQ39" s="89">
        <f t="shared" si="23"/>
        <v>123</v>
      </c>
      <c r="BR39" s="90">
        <f>IF($Q39&gt;'Wage Ceilings '!$C$7+SUMIF('Wage Ceilings '!$B$8:'Wage Ceilings '!$B$11,"&lt;="&amp;$Q$15,'Wage Ceilings '!$D$8:'Wage Ceilings '!$D$11),'Wage Ceilings '!$C$7+SUMIF('Wage Ceilings '!$B$8:'Wage Ceilings '!$B$11,"&lt;="&amp;$Q$15,'Wage Ceilings '!$D$8:'Wage Ceilings '!$D$11),$Q39)</f>
        <v>0</v>
      </c>
      <c r="BS39" s="91" cm="1">
        <f t="array" ref="BS39">INDEX(Appendix!$G$4:$J$8,_xlfn.IFS(BQ39&lt;55,1,BQ39&lt;60,2,BQ39&lt;65,3,BQ39&lt;70,4,TRUE,5),MATCH(YEAR($F$15),Appendix!$G$3:$L$3,0))</f>
        <v>0</v>
      </c>
      <c r="BT39" s="92">
        <f t="shared" si="10"/>
        <v>0</v>
      </c>
      <c r="BU39" s="89">
        <f t="shared" si="24"/>
        <v>123</v>
      </c>
      <c r="BV39" s="90">
        <f>IF($R39&gt;'Wage Ceilings '!$C$7+SUMIF('Wage Ceilings '!$B$8:'Wage Ceilings '!$B$11,"&lt;="&amp;$R$15,'Wage Ceilings '!$D$8:'Wage Ceilings '!$D$11),'Wage Ceilings '!$C$7+SUMIF('Wage Ceilings '!$B$8:'Wage Ceilings '!$B$11,"&lt;="&amp;$R$15,'Wage Ceilings '!$D$8:'Wage Ceilings '!$D$11),$R39)</f>
        <v>0</v>
      </c>
      <c r="BW39" s="91" cm="1">
        <f t="array" ref="BW39">INDEX(Appendix!$G$4:$J$8,_xlfn.IFS(BU39&lt;55,1,BU39&lt;60,2,BU39&lt;65,3,BU39&lt;70,4,TRUE,5),MATCH(YEAR($F$15),Appendix!$G$3:$L$3,0))</f>
        <v>0</v>
      </c>
      <c r="BX39" s="92">
        <f t="shared" si="11"/>
        <v>0</v>
      </c>
      <c r="BY39" s="89" t="str">
        <f t="shared" si="25"/>
        <v>NA</v>
      </c>
      <c r="BZ39" s="92">
        <f>IF(S39&gt;=('Wage Ceilings '!$C$3-SUM(Z39,AD39,AH39,AL39,AP39,AX39,AT39,BB39,BF39,BJ39,BN39,BR39,BV39)),('Wage Ceilings '!$C$3-SUM(Z39,AD39,AH39,AL39,AP39,AX39,AT39,BB39,BF39,BJ39,BN39,BR39,BV39)),S39)</f>
        <v>0</v>
      </c>
      <c r="CA39" s="91" cm="1">
        <f t="array" ref="CA39">INDEX(Appendix!$G$4:$J$8,_xlfn.IFS(BY39&lt;55,1,BY39&lt;60,2,BY39&lt;65,3,BY39&lt;70,4,TRUE,5),MATCH(YEAR($F$15),Appendix!$G$3:$L$3,0))</f>
        <v>0</v>
      </c>
      <c r="CB39" s="92">
        <f t="shared" si="32"/>
        <v>0</v>
      </c>
      <c r="CC39" s="47"/>
    </row>
    <row r="40" spans="1:81" x14ac:dyDescent="0.2">
      <c r="A40" s="64" t="s">
        <v>40</v>
      </c>
      <c r="B40" s="65"/>
      <c r="C40" s="65"/>
      <c r="D40" s="66"/>
      <c r="E40" s="66"/>
      <c r="F40" s="67"/>
      <c r="G40" s="67"/>
      <c r="H40" s="67"/>
      <c r="I40" s="67"/>
      <c r="J40" s="67"/>
      <c r="K40" s="67"/>
      <c r="L40" s="67"/>
      <c r="M40" s="67"/>
      <c r="N40" s="67"/>
      <c r="O40" s="67"/>
      <c r="P40" s="67"/>
      <c r="Q40" s="67"/>
      <c r="R40" s="67"/>
      <c r="S40" s="67"/>
      <c r="T40" s="57">
        <f t="shared" si="26"/>
        <v>0</v>
      </c>
      <c r="U40" s="57">
        <f t="shared" si="27"/>
        <v>0</v>
      </c>
      <c r="V40" s="58">
        <f t="shared" si="28"/>
        <v>0</v>
      </c>
      <c r="W40" s="58">
        <f t="shared" si="29"/>
        <v>0</v>
      </c>
      <c r="X40" s="58">
        <f t="shared" si="30"/>
        <v>0</v>
      </c>
      <c r="Y40" s="89">
        <f t="shared" si="12"/>
        <v>122</v>
      </c>
      <c r="Z40" s="90">
        <f>IF($F40&gt;'Wage Ceilings '!$C$7+SUMIF('Wage Ceilings '!$B$8:'Wage Ceilings '!$B$11,"&lt;="&amp;$F$15,'Wage Ceilings '!$D$8:'Wage Ceilings '!$D$11),'Wage Ceilings '!$C$7+SUMIF('Wage Ceilings '!$B$8:'Wage Ceilings '!$B$11,"&lt;="&amp;$F$15,'Wage Ceilings '!$D$8:'Wage Ceilings '!$D$11),$F40)</f>
        <v>0</v>
      </c>
      <c r="AA40" s="91" cm="1">
        <f t="array" ref="AA40">INDEX(Appendix!$G$4:$J$8,_xlfn.IFS(Y40&lt;55,1,Y40&lt;60,2,Y40&lt;65,3,Y40&lt;70,4,TRUE,5),MATCH(YEAR($F$15),Appendix!$G$3:$L$3,0))</f>
        <v>0</v>
      </c>
      <c r="AB40" s="92">
        <f t="shared" si="0"/>
        <v>0</v>
      </c>
      <c r="AC40" s="89">
        <f t="shared" si="13"/>
        <v>123</v>
      </c>
      <c r="AD40" s="90">
        <f>IF($G40&gt;'Wage Ceilings '!$C$7+SUMIF('Wage Ceilings '!$B$8:'Wage Ceilings '!$B$11,"&lt;="&amp;$G$15,'Wage Ceilings '!$D$8:'Wage Ceilings '!$D$11),'Wage Ceilings '!$C$7+SUMIF('Wage Ceilings '!$B$8:'Wage Ceilings '!$B$11,"&lt;="&amp;$G$15,'Wage Ceilings '!$D$8:'Wage Ceilings '!$D$11),$G40)</f>
        <v>0</v>
      </c>
      <c r="AE40" s="91" cm="1">
        <f t="array" ref="AE40">INDEX(Appendix!$G$4:$J$8,_xlfn.IFS(AC40&lt;55,1,AC40&lt;60,2,AC40&lt;65,3,AC40&lt;70,4,TRUE,5),MATCH(YEAR($F$15),Appendix!$G$3:$L$3,0))</f>
        <v>0</v>
      </c>
      <c r="AF40" s="92">
        <f t="shared" si="1"/>
        <v>0</v>
      </c>
      <c r="AG40" s="89">
        <f t="shared" si="14"/>
        <v>123</v>
      </c>
      <c r="AH40" s="90">
        <f>IF($H40&gt;'Wage Ceilings '!$C$7+SUMIF('Wage Ceilings '!$B$8:'Wage Ceilings '!$B$11,"&lt;="&amp;$H$15,'Wage Ceilings '!$D$8:'Wage Ceilings '!$D$11),'Wage Ceilings '!$C$7+SUMIF('Wage Ceilings '!$B$8:'Wage Ceilings '!$B$11,"&lt;="&amp;$H$15,'Wage Ceilings '!$D$8:'Wage Ceilings '!$D$11),$H40)</f>
        <v>0</v>
      </c>
      <c r="AI40" s="91" cm="1">
        <f t="array" ref="AI40">INDEX(Appendix!$G$4:$J$8,_xlfn.IFS(AG40&lt;55,1,AG40&lt;60,2,AG40&lt;65,3,AG40&lt;70,4,TRUE,5),MATCH(YEAR($F$15),Appendix!$G$3:$L$3,0))</f>
        <v>0</v>
      </c>
      <c r="AJ40" s="92">
        <f t="shared" si="2"/>
        <v>0</v>
      </c>
      <c r="AK40" s="89">
        <f t="shared" si="15"/>
        <v>123</v>
      </c>
      <c r="AL40" s="90">
        <f>IF($I40&gt;'Wage Ceilings '!$C$7+SUMIF('Wage Ceilings '!$B$8:'Wage Ceilings '!$B$11,"&lt;="&amp;$I$15,'Wage Ceilings '!$D$8:'Wage Ceilings '!$D$11),'Wage Ceilings '!$C$7+SUMIF('Wage Ceilings '!$B$8:'Wage Ceilings '!$B$11,"&lt;="&amp;$I$15,'Wage Ceilings '!$D$8:'Wage Ceilings '!$D$11),$I40)</f>
        <v>0</v>
      </c>
      <c r="AM40" s="91" cm="1">
        <f t="array" ref="AM40">INDEX(Appendix!$G$4:$J$8,_xlfn.IFS(AK40&lt;55,1,AK40&lt;60,2,AK40&lt;65,3,AK40&lt;70,4,TRUE,5),MATCH(YEAR($F$15),Appendix!$G$3:$L$3,0))</f>
        <v>0</v>
      </c>
      <c r="AN40" s="92">
        <f t="shared" si="3"/>
        <v>0</v>
      </c>
      <c r="AO40" s="89">
        <f t="shared" si="16"/>
        <v>123</v>
      </c>
      <c r="AP40" s="90">
        <f>IF($J40&gt;'Wage Ceilings '!$C$7+SUMIF('Wage Ceilings '!$B$8:'Wage Ceilings '!$B$11,"&lt;="&amp;$J$15,'Wage Ceilings '!$D$8:'Wage Ceilings '!$D$11),'Wage Ceilings '!$C$7+SUMIF('Wage Ceilings '!$B$8:'Wage Ceilings '!$B$11,"&lt;="&amp;$J$15,'Wage Ceilings '!$D$8:'Wage Ceilings '!$D$11),$J40)</f>
        <v>0</v>
      </c>
      <c r="AQ40" s="91" cm="1">
        <f t="array" ref="AQ40">INDEX(Appendix!$G$4:$J$8,_xlfn.IFS(AO40&lt;55,1,AO40&lt;60,2,AO40&lt;65,3,AO40&lt;70,4,TRUE,5),MATCH(YEAR($F$15),Appendix!$G$3:$L$3,0))</f>
        <v>0</v>
      </c>
      <c r="AR40" s="92">
        <f t="shared" si="4"/>
        <v>0</v>
      </c>
      <c r="AS40" s="89">
        <f t="shared" si="31"/>
        <v>123</v>
      </c>
      <c r="AT40" s="90">
        <f>IF($K40&gt;'Wage Ceilings '!$C$7+SUMIF('Wage Ceilings '!$B$8:'Wage Ceilings '!$B$11,"&lt;="&amp;$K$15,'Wage Ceilings '!$D$8:'Wage Ceilings '!$D$11),'Wage Ceilings '!$C$7+SUMIF('Wage Ceilings '!$B$8:'Wage Ceilings '!$B$11,"&lt;="&amp;$K$15,'Wage Ceilings '!$D$8:'Wage Ceilings '!$D$11),$K40)</f>
        <v>0</v>
      </c>
      <c r="AU40" s="91" cm="1">
        <f t="array" ref="AU40">INDEX(Appendix!$G$4:$J$8,_xlfn.IFS(AS40&lt;55,1,AS40&lt;60,2,AS40&lt;65,3,AS40&lt;70,4,TRUE,5),MATCH(YEAR($F$15),Appendix!$G$3:$L$3,0))</f>
        <v>0</v>
      </c>
      <c r="AV40" s="92">
        <f t="shared" si="5"/>
        <v>0</v>
      </c>
      <c r="AW40" s="89" t="str">
        <f t="shared" si="17"/>
        <v>NA</v>
      </c>
      <c r="AX40" s="92">
        <f>IF(L40&gt;=('Wage Ceilings '!$C$3-SUM(Z40,AD40,AH40,AL40,AP40,AT40,BB40,BF40,BJ40,BN40,BR40,BV40)),('Wage Ceilings '!$C$3-SUM(Z40,AD40,AH40,AL40,AP40,AT40,BB40,BF40,BJ40,BN40,BR40,BV40)),L40)</f>
        <v>0</v>
      </c>
      <c r="AY40" s="91" cm="1">
        <f t="array" ref="AY40">INDEX(Appendix!$G$4:$J$8,_xlfn.IFS(AW40&lt;55,1,AW40&lt;60,2,AW40&lt;65,3,AW40&lt;70,4,TRUE,5),MATCH(YEAR($F$15),Appendix!$G$3:$L$3,0))</f>
        <v>0</v>
      </c>
      <c r="AZ40" s="92">
        <f t="shared" si="6"/>
        <v>0</v>
      </c>
      <c r="BA40" s="89">
        <f t="shared" si="18"/>
        <v>123</v>
      </c>
      <c r="BB40" s="90">
        <f>IF($M40&gt;'Wage Ceilings '!$C$7+SUMIF('Wage Ceilings '!$B$8:'Wage Ceilings '!$B$11,"&lt;="&amp;$M$15,'Wage Ceilings '!$D$8:'Wage Ceilings '!$D$11),'Wage Ceilings '!$C$7+SUMIF('Wage Ceilings '!$B$8:'Wage Ceilings '!$B$11,"&lt;="&amp;$M$15,'Wage Ceilings '!$D$8:'Wage Ceilings '!$D$11),$M40)</f>
        <v>0</v>
      </c>
      <c r="BC40" s="91" cm="1">
        <f t="array" ref="BC40">INDEX(Appendix!$G$4:$J$8,_xlfn.IFS(BA40&lt;55,1,BA40&lt;60,2,BA40&lt;65,3,BA40&lt;70,4,TRUE,5),MATCH(YEAR($F$15),Appendix!$G$3:$L$3,0))</f>
        <v>0</v>
      </c>
      <c r="BD40" s="92">
        <f t="shared" si="19"/>
        <v>0</v>
      </c>
      <c r="BE40" s="89">
        <f t="shared" si="20"/>
        <v>123</v>
      </c>
      <c r="BF40" s="90">
        <f>IF($N40&gt;'Wage Ceilings '!$C$7+SUMIF('Wage Ceilings '!$B$8:'Wage Ceilings '!$B$11,"&lt;="&amp;$N$15,'Wage Ceilings '!$D$8:'Wage Ceilings '!$D$11),'Wage Ceilings '!$C$7+SUMIF('Wage Ceilings '!$B$8:'Wage Ceilings '!$B$11,"&lt;="&amp;$N$15,'Wage Ceilings '!$D$8:'Wage Ceilings '!$D$11),$N40)</f>
        <v>0</v>
      </c>
      <c r="BG40" s="91" cm="1">
        <f t="array" ref="BG40">INDEX(Appendix!$G$4:$J$8,_xlfn.IFS(BE40&lt;55,1,BE40&lt;60,2,BE40&lt;65,3,BE40&lt;70,4,TRUE,5),MATCH(YEAR($F$15),Appendix!$G$3:$L$3,0))</f>
        <v>0</v>
      </c>
      <c r="BH40" s="92">
        <f t="shared" si="7"/>
        <v>0</v>
      </c>
      <c r="BI40" s="89">
        <f t="shared" si="21"/>
        <v>123</v>
      </c>
      <c r="BJ40" s="90">
        <f>IF($O40&gt;'Wage Ceilings '!$C$7+SUMIF('Wage Ceilings '!$B$8:'Wage Ceilings '!$B$11,"&lt;="&amp;$O$15,'Wage Ceilings '!$D$8:'Wage Ceilings '!$D$11),'Wage Ceilings '!$C$7+SUMIF('Wage Ceilings '!$B$8:'Wage Ceilings '!$B$11,"&lt;="&amp;$O$15,'Wage Ceilings '!$D$8:'Wage Ceilings '!$D$11),$O40)</f>
        <v>0</v>
      </c>
      <c r="BK40" s="91" cm="1">
        <f t="array" ref="BK40">INDEX(Appendix!$G$4:$J$8,_xlfn.IFS(BI40&lt;55,1,BI40&lt;60,2,BI40&lt;65,3,BI40&lt;70,4,TRUE,5),MATCH(YEAR($F$15),Appendix!$G$3:$L$3,0))</f>
        <v>0</v>
      </c>
      <c r="BL40" s="92">
        <f t="shared" si="8"/>
        <v>0</v>
      </c>
      <c r="BM40" s="89">
        <f t="shared" si="22"/>
        <v>123</v>
      </c>
      <c r="BN40" s="90">
        <f>IF($P40&gt;'Wage Ceilings '!$C$7+SUMIF('Wage Ceilings '!$B$8:'Wage Ceilings '!$B$11,"&lt;="&amp;$P$15,'Wage Ceilings '!$D$8:'Wage Ceilings '!$D$11),'Wage Ceilings '!$C$7+SUMIF('Wage Ceilings '!$B$8:'Wage Ceilings '!$B$11,"&lt;="&amp;$P$15,'Wage Ceilings '!$D$8:'Wage Ceilings '!$D$11),$P40)</f>
        <v>0</v>
      </c>
      <c r="BO40" s="91" cm="1">
        <f t="array" ref="BO40">INDEX(Appendix!$G$4:$J$8,_xlfn.IFS(BM40&lt;55,1,BM40&lt;60,2,BM40&lt;65,3,BM40&lt;70,4,TRUE,5),MATCH(YEAR($F$15),Appendix!$G$3:$L$3,0))</f>
        <v>0</v>
      </c>
      <c r="BP40" s="92">
        <f t="shared" si="9"/>
        <v>0</v>
      </c>
      <c r="BQ40" s="89">
        <f t="shared" si="23"/>
        <v>123</v>
      </c>
      <c r="BR40" s="90">
        <f>IF($Q40&gt;'Wage Ceilings '!$C$7+SUMIF('Wage Ceilings '!$B$8:'Wage Ceilings '!$B$11,"&lt;="&amp;$Q$15,'Wage Ceilings '!$D$8:'Wage Ceilings '!$D$11),'Wage Ceilings '!$C$7+SUMIF('Wage Ceilings '!$B$8:'Wage Ceilings '!$B$11,"&lt;="&amp;$Q$15,'Wage Ceilings '!$D$8:'Wage Ceilings '!$D$11),$Q40)</f>
        <v>0</v>
      </c>
      <c r="BS40" s="91" cm="1">
        <f t="array" ref="BS40">INDEX(Appendix!$G$4:$J$8,_xlfn.IFS(BQ40&lt;55,1,BQ40&lt;60,2,BQ40&lt;65,3,BQ40&lt;70,4,TRUE,5),MATCH(YEAR($F$15),Appendix!$G$3:$L$3,0))</f>
        <v>0</v>
      </c>
      <c r="BT40" s="92">
        <f t="shared" si="10"/>
        <v>0</v>
      </c>
      <c r="BU40" s="89">
        <f t="shared" si="24"/>
        <v>123</v>
      </c>
      <c r="BV40" s="90">
        <f>IF($R40&gt;'Wage Ceilings '!$C$7+SUMIF('Wage Ceilings '!$B$8:'Wage Ceilings '!$B$11,"&lt;="&amp;$R$15,'Wage Ceilings '!$D$8:'Wage Ceilings '!$D$11),'Wage Ceilings '!$C$7+SUMIF('Wage Ceilings '!$B$8:'Wage Ceilings '!$B$11,"&lt;="&amp;$R$15,'Wage Ceilings '!$D$8:'Wage Ceilings '!$D$11),$R40)</f>
        <v>0</v>
      </c>
      <c r="BW40" s="91" cm="1">
        <f t="array" ref="BW40">INDEX(Appendix!$G$4:$J$8,_xlfn.IFS(BU40&lt;55,1,BU40&lt;60,2,BU40&lt;65,3,BU40&lt;70,4,TRUE,5),MATCH(YEAR($F$15),Appendix!$G$3:$L$3,0))</f>
        <v>0</v>
      </c>
      <c r="BX40" s="92">
        <f t="shared" si="11"/>
        <v>0</v>
      </c>
      <c r="BY40" s="89" t="str">
        <f t="shared" si="25"/>
        <v>NA</v>
      </c>
      <c r="BZ40" s="92">
        <f>IF(S40&gt;=('Wage Ceilings '!$C$3-SUM(Z40,AD40,AH40,AL40,AP40,AX40,AT40,BB40,BF40,BJ40,BN40,BR40,BV40)),('Wage Ceilings '!$C$3-SUM(Z40,AD40,AH40,AL40,AP40,AX40,AT40,BB40,BF40,BJ40,BN40,BR40,BV40)),S40)</f>
        <v>0</v>
      </c>
      <c r="CA40" s="91" cm="1">
        <f t="array" ref="CA40">INDEX(Appendix!$G$4:$J$8,_xlfn.IFS(BY40&lt;55,1,BY40&lt;60,2,BY40&lt;65,3,BY40&lt;70,4,TRUE,5),MATCH(YEAR($F$15),Appendix!$G$3:$L$3,0))</f>
        <v>0</v>
      </c>
      <c r="CB40" s="92">
        <f t="shared" si="32"/>
        <v>0</v>
      </c>
      <c r="CC40" s="47"/>
    </row>
    <row r="41" spans="1:81" x14ac:dyDescent="0.2">
      <c r="A41" s="64" t="s">
        <v>41</v>
      </c>
      <c r="B41" s="65"/>
      <c r="C41" s="65"/>
      <c r="D41" s="66"/>
      <c r="E41" s="66"/>
      <c r="F41" s="67"/>
      <c r="G41" s="67"/>
      <c r="H41" s="67"/>
      <c r="I41" s="67"/>
      <c r="J41" s="67"/>
      <c r="K41" s="67"/>
      <c r="L41" s="67"/>
      <c r="M41" s="67"/>
      <c r="N41" s="67"/>
      <c r="O41" s="67"/>
      <c r="P41" s="67"/>
      <c r="Q41" s="67"/>
      <c r="R41" s="67"/>
      <c r="S41" s="67"/>
      <c r="T41" s="57">
        <f t="shared" si="26"/>
        <v>0</v>
      </c>
      <c r="U41" s="57">
        <f t="shared" si="27"/>
        <v>0</v>
      </c>
      <c r="V41" s="58">
        <f t="shared" si="28"/>
        <v>0</v>
      </c>
      <c r="W41" s="58">
        <f t="shared" si="29"/>
        <v>0</v>
      </c>
      <c r="X41" s="58">
        <f t="shared" si="30"/>
        <v>0</v>
      </c>
      <c r="Y41" s="89">
        <f t="shared" si="12"/>
        <v>122</v>
      </c>
      <c r="Z41" s="90">
        <f>IF($F41&gt;'Wage Ceilings '!$C$7+SUMIF('Wage Ceilings '!$B$8:'Wage Ceilings '!$B$11,"&lt;="&amp;$F$15,'Wage Ceilings '!$D$8:'Wage Ceilings '!$D$11),'Wage Ceilings '!$C$7+SUMIF('Wage Ceilings '!$B$8:'Wage Ceilings '!$B$11,"&lt;="&amp;$F$15,'Wage Ceilings '!$D$8:'Wage Ceilings '!$D$11),$F41)</f>
        <v>0</v>
      </c>
      <c r="AA41" s="91" cm="1">
        <f t="array" ref="AA41">INDEX(Appendix!$G$4:$J$8,_xlfn.IFS(Y41&lt;55,1,Y41&lt;60,2,Y41&lt;65,3,Y41&lt;70,4,TRUE,5),MATCH(YEAR($F$15),Appendix!$G$3:$L$3,0))</f>
        <v>0</v>
      </c>
      <c r="AB41" s="92">
        <f t="shared" si="0"/>
        <v>0</v>
      </c>
      <c r="AC41" s="89">
        <f t="shared" si="13"/>
        <v>123</v>
      </c>
      <c r="AD41" s="90">
        <f>IF($G41&gt;'Wage Ceilings '!$C$7+SUMIF('Wage Ceilings '!$B$8:'Wage Ceilings '!$B$11,"&lt;="&amp;$G$15,'Wage Ceilings '!$D$8:'Wage Ceilings '!$D$11),'Wage Ceilings '!$C$7+SUMIF('Wage Ceilings '!$B$8:'Wage Ceilings '!$B$11,"&lt;="&amp;$G$15,'Wage Ceilings '!$D$8:'Wage Ceilings '!$D$11),$G41)</f>
        <v>0</v>
      </c>
      <c r="AE41" s="91" cm="1">
        <f t="array" ref="AE41">INDEX(Appendix!$G$4:$J$8,_xlfn.IFS(AC41&lt;55,1,AC41&lt;60,2,AC41&lt;65,3,AC41&lt;70,4,TRUE,5),MATCH(YEAR($F$15),Appendix!$G$3:$L$3,0))</f>
        <v>0</v>
      </c>
      <c r="AF41" s="92">
        <f t="shared" si="1"/>
        <v>0</v>
      </c>
      <c r="AG41" s="89">
        <f t="shared" si="14"/>
        <v>123</v>
      </c>
      <c r="AH41" s="90">
        <f>IF($H41&gt;'Wage Ceilings '!$C$7+SUMIF('Wage Ceilings '!$B$8:'Wage Ceilings '!$B$11,"&lt;="&amp;$H$15,'Wage Ceilings '!$D$8:'Wage Ceilings '!$D$11),'Wage Ceilings '!$C$7+SUMIF('Wage Ceilings '!$B$8:'Wage Ceilings '!$B$11,"&lt;="&amp;$H$15,'Wage Ceilings '!$D$8:'Wage Ceilings '!$D$11),$H41)</f>
        <v>0</v>
      </c>
      <c r="AI41" s="91" cm="1">
        <f t="array" ref="AI41">INDEX(Appendix!$G$4:$J$8,_xlfn.IFS(AG41&lt;55,1,AG41&lt;60,2,AG41&lt;65,3,AG41&lt;70,4,TRUE,5),MATCH(YEAR($F$15),Appendix!$G$3:$L$3,0))</f>
        <v>0</v>
      </c>
      <c r="AJ41" s="92">
        <f t="shared" si="2"/>
        <v>0</v>
      </c>
      <c r="AK41" s="89">
        <f t="shared" si="15"/>
        <v>123</v>
      </c>
      <c r="AL41" s="90">
        <f>IF($I41&gt;'Wage Ceilings '!$C$7+SUMIF('Wage Ceilings '!$B$8:'Wage Ceilings '!$B$11,"&lt;="&amp;$I$15,'Wage Ceilings '!$D$8:'Wage Ceilings '!$D$11),'Wage Ceilings '!$C$7+SUMIF('Wage Ceilings '!$B$8:'Wage Ceilings '!$B$11,"&lt;="&amp;$I$15,'Wage Ceilings '!$D$8:'Wage Ceilings '!$D$11),$I41)</f>
        <v>0</v>
      </c>
      <c r="AM41" s="91" cm="1">
        <f t="array" ref="AM41">INDEX(Appendix!$G$4:$J$8,_xlfn.IFS(AK41&lt;55,1,AK41&lt;60,2,AK41&lt;65,3,AK41&lt;70,4,TRUE,5),MATCH(YEAR($F$15),Appendix!$G$3:$L$3,0))</f>
        <v>0</v>
      </c>
      <c r="AN41" s="92">
        <f t="shared" si="3"/>
        <v>0</v>
      </c>
      <c r="AO41" s="89">
        <f t="shared" si="16"/>
        <v>123</v>
      </c>
      <c r="AP41" s="90">
        <f>IF($J41&gt;'Wage Ceilings '!$C$7+SUMIF('Wage Ceilings '!$B$8:'Wage Ceilings '!$B$11,"&lt;="&amp;$J$15,'Wage Ceilings '!$D$8:'Wage Ceilings '!$D$11),'Wage Ceilings '!$C$7+SUMIF('Wage Ceilings '!$B$8:'Wage Ceilings '!$B$11,"&lt;="&amp;$J$15,'Wage Ceilings '!$D$8:'Wage Ceilings '!$D$11),$J41)</f>
        <v>0</v>
      </c>
      <c r="AQ41" s="91" cm="1">
        <f t="array" ref="AQ41">INDEX(Appendix!$G$4:$J$8,_xlfn.IFS(AO41&lt;55,1,AO41&lt;60,2,AO41&lt;65,3,AO41&lt;70,4,TRUE,5),MATCH(YEAR($F$15),Appendix!$G$3:$L$3,0))</f>
        <v>0</v>
      </c>
      <c r="AR41" s="92">
        <f t="shared" si="4"/>
        <v>0</v>
      </c>
      <c r="AS41" s="89">
        <f t="shared" si="31"/>
        <v>123</v>
      </c>
      <c r="AT41" s="90">
        <f>IF($K41&gt;'Wage Ceilings '!$C$7+SUMIF('Wage Ceilings '!$B$8:'Wage Ceilings '!$B$11,"&lt;="&amp;$K$15,'Wage Ceilings '!$D$8:'Wage Ceilings '!$D$11),'Wage Ceilings '!$C$7+SUMIF('Wage Ceilings '!$B$8:'Wage Ceilings '!$B$11,"&lt;="&amp;$K$15,'Wage Ceilings '!$D$8:'Wage Ceilings '!$D$11),$K41)</f>
        <v>0</v>
      </c>
      <c r="AU41" s="91" cm="1">
        <f t="array" ref="AU41">INDEX(Appendix!$G$4:$J$8,_xlfn.IFS(AS41&lt;55,1,AS41&lt;60,2,AS41&lt;65,3,AS41&lt;70,4,TRUE,5),MATCH(YEAR($F$15),Appendix!$G$3:$L$3,0))</f>
        <v>0</v>
      </c>
      <c r="AV41" s="92">
        <f t="shared" si="5"/>
        <v>0</v>
      </c>
      <c r="AW41" s="89" t="str">
        <f t="shared" si="17"/>
        <v>NA</v>
      </c>
      <c r="AX41" s="92">
        <f>IF(L41&gt;=('Wage Ceilings '!$C$3-SUM(Z41,AD41,AH41,AL41,AP41,AT41,BB41,BF41,BJ41,BN41,BR41,BV41)),('Wage Ceilings '!$C$3-SUM(Z41,AD41,AH41,AL41,AP41,AT41,BB41,BF41,BJ41,BN41,BR41,BV41)),L41)</f>
        <v>0</v>
      </c>
      <c r="AY41" s="91" cm="1">
        <f t="array" ref="AY41">INDEX(Appendix!$G$4:$J$8,_xlfn.IFS(AW41&lt;55,1,AW41&lt;60,2,AW41&lt;65,3,AW41&lt;70,4,TRUE,5),MATCH(YEAR($F$15),Appendix!$G$3:$L$3,0))</f>
        <v>0</v>
      </c>
      <c r="AZ41" s="92">
        <f t="shared" si="6"/>
        <v>0</v>
      </c>
      <c r="BA41" s="89">
        <f t="shared" si="18"/>
        <v>123</v>
      </c>
      <c r="BB41" s="90">
        <f>IF($M41&gt;'Wage Ceilings '!$C$7+SUMIF('Wage Ceilings '!$B$8:'Wage Ceilings '!$B$11,"&lt;="&amp;$M$15,'Wage Ceilings '!$D$8:'Wage Ceilings '!$D$11),'Wage Ceilings '!$C$7+SUMIF('Wage Ceilings '!$B$8:'Wage Ceilings '!$B$11,"&lt;="&amp;$M$15,'Wage Ceilings '!$D$8:'Wage Ceilings '!$D$11),$M41)</f>
        <v>0</v>
      </c>
      <c r="BC41" s="91" cm="1">
        <f t="array" ref="BC41">INDEX(Appendix!$G$4:$J$8,_xlfn.IFS(BA41&lt;55,1,BA41&lt;60,2,BA41&lt;65,3,BA41&lt;70,4,TRUE,5),MATCH(YEAR($F$15),Appendix!$G$3:$L$3,0))</f>
        <v>0</v>
      </c>
      <c r="BD41" s="92">
        <f t="shared" si="19"/>
        <v>0</v>
      </c>
      <c r="BE41" s="89">
        <f t="shared" si="20"/>
        <v>123</v>
      </c>
      <c r="BF41" s="90">
        <f>IF($N41&gt;'Wage Ceilings '!$C$7+SUMIF('Wage Ceilings '!$B$8:'Wage Ceilings '!$B$11,"&lt;="&amp;$N$15,'Wage Ceilings '!$D$8:'Wage Ceilings '!$D$11),'Wage Ceilings '!$C$7+SUMIF('Wage Ceilings '!$B$8:'Wage Ceilings '!$B$11,"&lt;="&amp;$N$15,'Wage Ceilings '!$D$8:'Wage Ceilings '!$D$11),$N41)</f>
        <v>0</v>
      </c>
      <c r="BG41" s="91" cm="1">
        <f t="array" ref="BG41">INDEX(Appendix!$G$4:$J$8,_xlfn.IFS(BE41&lt;55,1,BE41&lt;60,2,BE41&lt;65,3,BE41&lt;70,4,TRUE,5),MATCH(YEAR($F$15),Appendix!$G$3:$L$3,0))</f>
        <v>0</v>
      </c>
      <c r="BH41" s="92">
        <f t="shared" si="7"/>
        <v>0</v>
      </c>
      <c r="BI41" s="89">
        <f t="shared" si="21"/>
        <v>123</v>
      </c>
      <c r="BJ41" s="90">
        <f>IF($O41&gt;'Wage Ceilings '!$C$7+SUMIF('Wage Ceilings '!$B$8:'Wage Ceilings '!$B$11,"&lt;="&amp;$O$15,'Wage Ceilings '!$D$8:'Wage Ceilings '!$D$11),'Wage Ceilings '!$C$7+SUMIF('Wage Ceilings '!$B$8:'Wage Ceilings '!$B$11,"&lt;="&amp;$O$15,'Wage Ceilings '!$D$8:'Wage Ceilings '!$D$11),$O41)</f>
        <v>0</v>
      </c>
      <c r="BK41" s="91" cm="1">
        <f t="array" ref="BK41">INDEX(Appendix!$G$4:$J$8,_xlfn.IFS(BI41&lt;55,1,BI41&lt;60,2,BI41&lt;65,3,BI41&lt;70,4,TRUE,5),MATCH(YEAR($F$15),Appendix!$G$3:$L$3,0))</f>
        <v>0</v>
      </c>
      <c r="BL41" s="92">
        <f t="shared" si="8"/>
        <v>0</v>
      </c>
      <c r="BM41" s="89">
        <f t="shared" si="22"/>
        <v>123</v>
      </c>
      <c r="BN41" s="90">
        <f>IF($P41&gt;'Wage Ceilings '!$C$7+SUMIF('Wage Ceilings '!$B$8:'Wage Ceilings '!$B$11,"&lt;="&amp;$P$15,'Wage Ceilings '!$D$8:'Wage Ceilings '!$D$11),'Wage Ceilings '!$C$7+SUMIF('Wage Ceilings '!$B$8:'Wage Ceilings '!$B$11,"&lt;="&amp;$P$15,'Wage Ceilings '!$D$8:'Wage Ceilings '!$D$11),$P41)</f>
        <v>0</v>
      </c>
      <c r="BO41" s="91" cm="1">
        <f t="array" ref="BO41">INDEX(Appendix!$G$4:$J$8,_xlfn.IFS(BM41&lt;55,1,BM41&lt;60,2,BM41&lt;65,3,BM41&lt;70,4,TRUE,5),MATCH(YEAR($F$15),Appendix!$G$3:$L$3,0))</f>
        <v>0</v>
      </c>
      <c r="BP41" s="92">
        <f t="shared" si="9"/>
        <v>0</v>
      </c>
      <c r="BQ41" s="89">
        <f t="shared" si="23"/>
        <v>123</v>
      </c>
      <c r="BR41" s="90">
        <f>IF($Q41&gt;'Wage Ceilings '!$C$7+SUMIF('Wage Ceilings '!$B$8:'Wage Ceilings '!$B$11,"&lt;="&amp;$Q$15,'Wage Ceilings '!$D$8:'Wage Ceilings '!$D$11),'Wage Ceilings '!$C$7+SUMIF('Wage Ceilings '!$B$8:'Wage Ceilings '!$B$11,"&lt;="&amp;$Q$15,'Wage Ceilings '!$D$8:'Wage Ceilings '!$D$11),$Q41)</f>
        <v>0</v>
      </c>
      <c r="BS41" s="91" cm="1">
        <f t="array" ref="BS41">INDEX(Appendix!$G$4:$J$8,_xlfn.IFS(BQ41&lt;55,1,BQ41&lt;60,2,BQ41&lt;65,3,BQ41&lt;70,4,TRUE,5),MATCH(YEAR($F$15),Appendix!$G$3:$L$3,0))</f>
        <v>0</v>
      </c>
      <c r="BT41" s="92">
        <f t="shared" si="10"/>
        <v>0</v>
      </c>
      <c r="BU41" s="89">
        <f t="shared" si="24"/>
        <v>123</v>
      </c>
      <c r="BV41" s="90">
        <f>IF($R41&gt;'Wage Ceilings '!$C$7+SUMIF('Wage Ceilings '!$B$8:'Wage Ceilings '!$B$11,"&lt;="&amp;$R$15,'Wage Ceilings '!$D$8:'Wage Ceilings '!$D$11),'Wage Ceilings '!$C$7+SUMIF('Wage Ceilings '!$B$8:'Wage Ceilings '!$B$11,"&lt;="&amp;$R$15,'Wage Ceilings '!$D$8:'Wage Ceilings '!$D$11),$R41)</f>
        <v>0</v>
      </c>
      <c r="BW41" s="91" cm="1">
        <f t="array" ref="BW41">INDEX(Appendix!$G$4:$J$8,_xlfn.IFS(BU41&lt;55,1,BU41&lt;60,2,BU41&lt;65,3,BU41&lt;70,4,TRUE,5),MATCH(YEAR($F$15),Appendix!$G$3:$L$3,0))</f>
        <v>0</v>
      </c>
      <c r="BX41" s="92">
        <f t="shared" si="11"/>
        <v>0</v>
      </c>
      <c r="BY41" s="89" t="str">
        <f t="shared" si="25"/>
        <v>NA</v>
      </c>
      <c r="BZ41" s="92">
        <f>IF(S41&gt;=('Wage Ceilings '!$C$3-SUM(Z41,AD41,AH41,AL41,AP41,AX41,AT41,BB41,BF41,BJ41,BN41,BR41,BV41)),('Wage Ceilings '!$C$3-SUM(Z41,AD41,AH41,AL41,AP41,AX41,AT41,BB41,BF41,BJ41,BN41,BR41,BV41)),S41)</f>
        <v>0</v>
      </c>
      <c r="CA41" s="91" cm="1">
        <f t="array" ref="CA41">INDEX(Appendix!$G$4:$J$8,_xlfn.IFS(BY41&lt;55,1,BY41&lt;60,2,BY41&lt;65,3,BY41&lt;70,4,TRUE,5),MATCH(YEAR($F$15),Appendix!$G$3:$L$3,0))</f>
        <v>0</v>
      </c>
      <c r="CB41" s="92">
        <f t="shared" si="32"/>
        <v>0</v>
      </c>
      <c r="CC41" s="47"/>
    </row>
    <row r="42" spans="1:81" x14ac:dyDescent="0.2">
      <c r="A42" s="64" t="s">
        <v>42</v>
      </c>
      <c r="B42" s="65"/>
      <c r="C42" s="65"/>
      <c r="D42" s="66"/>
      <c r="E42" s="66"/>
      <c r="F42" s="67"/>
      <c r="G42" s="67"/>
      <c r="H42" s="67"/>
      <c r="I42" s="67"/>
      <c r="J42" s="67"/>
      <c r="K42" s="67"/>
      <c r="L42" s="67"/>
      <c r="M42" s="67"/>
      <c r="N42" s="67"/>
      <c r="O42" s="67"/>
      <c r="P42" s="67"/>
      <c r="Q42" s="67"/>
      <c r="R42" s="67"/>
      <c r="S42" s="67"/>
      <c r="T42" s="57">
        <f t="shared" si="26"/>
        <v>0</v>
      </c>
      <c r="U42" s="57">
        <f t="shared" si="27"/>
        <v>0</v>
      </c>
      <c r="V42" s="58">
        <f t="shared" si="28"/>
        <v>0</v>
      </c>
      <c r="W42" s="58">
        <f t="shared" si="29"/>
        <v>0</v>
      </c>
      <c r="X42" s="58">
        <f t="shared" si="30"/>
        <v>0</v>
      </c>
      <c r="Y42" s="89">
        <f t="shared" si="12"/>
        <v>122</v>
      </c>
      <c r="Z42" s="90">
        <f>IF($F42&gt;'Wage Ceilings '!$C$7+SUMIF('Wage Ceilings '!$B$8:'Wage Ceilings '!$B$11,"&lt;="&amp;$F$15,'Wage Ceilings '!$D$8:'Wage Ceilings '!$D$11),'Wage Ceilings '!$C$7+SUMIF('Wage Ceilings '!$B$8:'Wage Ceilings '!$B$11,"&lt;="&amp;$F$15,'Wage Ceilings '!$D$8:'Wage Ceilings '!$D$11),$F42)</f>
        <v>0</v>
      </c>
      <c r="AA42" s="91" cm="1">
        <f t="array" ref="AA42">INDEX(Appendix!$G$4:$J$8,_xlfn.IFS(Y42&lt;55,1,Y42&lt;60,2,Y42&lt;65,3,Y42&lt;70,4,TRUE,5),MATCH(YEAR($F$15),Appendix!$G$3:$L$3,0))</f>
        <v>0</v>
      </c>
      <c r="AB42" s="92">
        <f t="shared" si="0"/>
        <v>0</v>
      </c>
      <c r="AC42" s="89">
        <f t="shared" si="13"/>
        <v>123</v>
      </c>
      <c r="AD42" s="90">
        <f>IF($G42&gt;'Wage Ceilings '!$C$7+SUMIF('Wage Ceilings '!$B$8:'Wage Ceilings '!$B$11,"&lt;="&amp;$G$15,'Wage Ceilings '!$D$8:'Wage Ceilings '!$D$11),'Wage Ceilings '!$C$7+SUMIF('Wage Ceilings '!$B$8:'Wage Ceilings '!$B$11,"&lt;="&amp;$G$15,'Wage Ceilings '!$D$8:'Wage Ceilings '!$D$11),$G42)</f>
        <v>0</v>
      </c>
      <c r="AE42" s="91" cm="1">
        <f t="array" ref="AE42">INDEX(Appendix!$G$4:$J$8,_xlfn.IFS(AC42&lt;55,1,AC42&lt;60,2,AC42&lt;65,3,AC42&lt;70,4,TRUE,5),MATCH(YEAR($F$15),Appendix!$G$3:$L$3,0))</f>
        <v>0</v>
      </c>
      <c r="AF42" s="92">
        <f t="shared" si="1"/>
        <v>0</v>
      </c>
      <c r="AG42" s="89">
        <f t="shared" si="14"/>
        <v>123</v>
      </c>
      <c r="AH42" s="90">
        <f>IF($H42&gt;'Wage Ceilings '!$C$7+SUMIF('Wage Ceilings '!$B$8:'Wage Ceilings '!$B$11,"&lt;="&amp;$H$15,'Wage Ceilings '!$D$8:'Wage Ceilings '!$D$11),'Wage Ceilings '!$C$7+SUMIF('Wage Ceilings '!$B$8:'Wage Ceilings '!$B$11,"&lt;="&amp;$H$15,'Wage Ceilings '!$D$8:'Wage Ceilings '!$D$11),$H42)</f>
        <v>0</v>
      </c>
      <c r="AI42" s="91" cm="1">
        <f t="array" ref="AI42">INDEX(Appendix!$G$4:$J$8,_xlfn.IFS(AG42&lt;55,1,AG42&lt;60,2,AG42&lt;65,3,AG42&lt;70,4,TRUE,5),MATCH(YEAR($F$15),Appendix!$G$3:$L$3,0))</f>
        <v>0</v>
      </c>
      <c r="AJ42" s="92">
        <f t="shared" si="2"/>
        <v>0</v>
      </c>
      <c r="AK42" s="89">
        <f t="shared" si="15"/>
        <v>123</v>
      </c>
      <c r="AL42" s="90">
        <f>IF($I42&gt;'Wage Ceilings '!$C$7+SUMIF('Wage Ceilings '!$B$8:'Wage Ceilings '!$B$11,"&lt;="&amp;$I$15,'Wage Ceilings '!$D$8:'Wage Ceilings '!$D$11),'Wage Ceilings '!$C$7+SUMIF('Wage Ceilings '!$B$8:'Wage Ceilings '!$B$11,"&lt;="&amp;$I$15,'Wage Ceilings '!$D$8:'Wage Ceilings '!$D$11),$I42)</f>
        <v>0</v>
      </c>
      <c r="AM42" s="91" cm="1">
        <f t="array" ref="AM42">INDEX(Appendix!$G$4:$J$8,_xlfn.IFS(AK42&lt;55,1,AK42&lt;60,2,AK42&lt;65,3,AK42&lt;70,4,TRUE,5),MATCH(YEAR($F$15),Appendix!$G$3:$L$3,0))</f>
        <v>0</v>
      </c>
      <c r="AN42" s="92">
        <f t="shared" si="3"/>
        <v>0</v>
      </c>
      <c r="AO42" s="89">
        <f t="shared" si="16"/>
        <v>123</v>
      </c>
      <c r="AP42" s="90">
        <f>IF($J42&gt;'Wage Ceilings '!$C$7+SUMIF('Wage Ceilings '!$B$8:'Wage Ceilings '!$B$11,"&lt;="&amp;$J$15,'Wage Ceilings '!$D$8:'Wage Ceilings '!$D$11),'Wage Ceilings '!$C$7+SUMIF('Wage Ceilings '!$B$8:'Wage Ceilings '!$B$11,"&lt;="&amp;$J$15,'Wage Ceilings '!$D$8:'Wage Ceilings '!$D$11),$J42)</f>
        <v>0</v>
      </c>
      <c r="AQ42" s="91" cm="1">
        <f t="array" ref="AQ42">INDEX(Appendix!$G$4:$J$8,_xlfn.IFS(AO42&lt;55,1,AO42&lt;60,2,AO42&lt;65,3,AO42&lt;70,4,TRUE,5),MATCH(YEAR($F$15),Appendix!$G$3:$L$3,0))</f>
        <v>0</v>
      </c>
      <c r="AR42" s="92">
        <f t="shared" si="4"/>
        <v>0</v>
      </c>
      <c r="AS42" s="89">
        <f t="shared" si="31"/>
        <v>123</v>
      </c>
      <c r="AT42" s="90">
        <f>IF($K42&gt;'Wage Ceilings '!$C$7+SUMIF('Wage Ceilings '!$B$8:'Wage Ceilings '!$B$11,"&lt;="&amp;$K$15,'Wage Ceilings '!$D$8:'Wage Ceilings '!$D$11),'Wage Ceilings '!$C$7+SUMIF('Wage Ceilings '!$B$8:'Wage Ceilings '!$B$11,"&lt;="&amp;$K$15,'Wage Ceilings '!$D$8:'Wage Ceilings '!$D$11),$K42)</f>
        <v>0</v>
      </c>
      <c r="AU42" s="91" cm="1">
        <f t="array" ref="AU42">INDEX(Appendix!$G$4:$J$8,_xlfn.IFS(AS42&lt;55,1,AS42&lt;60,2,AS42&lt;65,3,AS42&lt;70,4,TRUE,5),MATCH(YEAR($F$15),Appendix!$G$3:$L$3,0))</f>
        <v>0</v>
      </c>
      <c r="AV42" s="92">
        <f t="shared" si="5"/>
        <v>0</v>
      </c>
      <c r="AW42" s="89" t="str">
        <f t="shared" si="17"/>
        <v>NA</v>
      </c>
      <c r="AX42" s="92">
        <f>IF(L42&gt;=('Wage Ceilings '!$C$3-SUM(Z42,AD42,AH42,AL42,AP42,AT42,BB42,BF42,BJ42,BN42,BR42,BV42)),('Wage Ceilings '!$C$3-SUM(Z42,AD42,AH42,AL42,AP42,AT42,BB42,BF42,BJ42,BN42,BR42,BV42)),L42)</f>
        <v>0</v>
      </c>
      <c r="AY42" s="91" cm="1">
        <f t="array" ref="AY42">INDEX(Appendix!$G$4:$J$8,_xlfn.IFS(AW42&lt;55,1,AW42&lt;60,2,AW42&lt;65,3,AW42&lt;70,4,TRUE,5),MATCH(YEAR($F$15),Appendix!$G$3:$L$3,0))</f>
        <v>0</v>
      </c>
      <c r="AZ42" s="92">
        <f t="shared" si="6"/>
        <v>0</v>
      </c>
      <c r="BA42" s="89">
        <f t="shared" si="18"/>
        <v>123</v>
      </c>
      <c r="BB42" s="90">
        <f>IF($M42&gt;'Wage Ceilings '!$C$7+SUMIF('Wage Ceilings '!$B$8:'Wage Ceilings '!$B$11,"&lt;="&amp;$M$15,'Wage Ceilings '!$D$8:'Wage Ceilings '!$D$11),'Wage Ceilings '!$C$7+SUMIF('Wage Ceilings '!$B$8:'Wage Ceilings '!$B$11,"&lt;="&amp;$M$15,'Wage Ceilings '!$D$8:'Wage Ceilings '!$D$11),$M42)</f>
        <v>0</v>
      </c>
      <c r="BC42" s="91" cm="1">
        <f t="array" ref="BC42">INDEX(Appendix!$G$4:$J$8,_xlfn.IFS(BA42&lt;55,1,BA42&lt;60,2,BA42&lt;65,3,BA42&lt;70,4,TRUE,5),MATCH(YEAR($F$15),Appendix!$G$3:$L$3,0))</f>
        <v>0</v>
      </c>
      <c r="BD42" s="92">
        <f t="shared" si="19"/>
        <v>0</v>
      </c>
      <c r="BE42" s="89">
        <f t="shared" si="20"/>
        <v>123</v>
      </c>
      <c r="BF42" s="90">
        <f>IF($N42&gt;'Wage Ceilings '!$C$7+SUMIF('Wage Ceilings '!$B$8:'Wage Ceilings '!$B$11,"&lt;="&amp;$N$15,'Wage Ceilings '!$D$8:'Wage Ceilings '!$D$11),'Wage Ceilings '!$C$7+SUMIF('Wage Ceilings '!$B$8:'Wage Ceilings '!$B$11,"&lt;="&amp;$N$15,'Wage Ceilings '!$D$8:'Wage Ceilings '!$D$11),$N42)</f>
        <v>0</v>
      </c>
      <c r="BG42" s="91" cm="1">
        <f t="array" ref="BG42">INDEX(Appendix!$G$4:$J$8,_xlfn.IFS(BE42&lt;55,1,BE42&lt;60,2,BE42&lt;65,3,BE42&lt;70,4,TRUE,5),MATCH(YEAR($F$15),Appendix!$G$3:$L$3,0))</f>
        <v>0</v>
      </c>
      <c r="BH42" s="92">
        <f t="shared" si="7"/>
        <v>0</v>
      </c>
      <c r="BI42" s="89">
        <f t="shared" si="21"/>
        <v>123</v>
      </c>
      <c r="BJ42" s="90">
        <f>IF($O42&gt;'Wage Ceilings '!$C$7+SUMIF('Wage Ceilings '!$B$8:'Wage Ceilings '!$B$11,"&lt;="&amp;$O$15,'Wage Ceilings '!$D$8:'Wage Ceilings '!$D$11),'Wage Ceilings '!$C$7+SUMIF('Wage Ceilings '!$B$8:'Wage Ceilings '!$B$11,"&lt;="&amp;$O$15,'Wage Ceilings '!$D$8:'Wage Ceilings '!$D$11),$O42)</f>
        <v>0</v>
      </c>
      <c r="BK42" s="91" cm="1">
        <f t="array" ref="BK42">INDEX(Appendix!$G$4:$J$8,_xlfn.IFS(BI42&lt;55,1,BI42&lt;60,2,BI42&lt;65,3,BI42&lt;70,4,TRUE,5),MATCH(YEAR($F$15),Appendix!$G$3:$L$3,0))</f>
        <v>0</v>
      </c>
      <c r="BL42" s="92">
        <f t="shared" si="8"/>
        <v>0</v>
      </c>
      <c r="BM42" s="89">
        <f t="shared" si="22"/>
        <v>123</v>
      </c>
      <c r="BN42" s="90">
        <f>IF($P42&gt;'Wage Ceilings '!$C$7+SUMIF('Wage Ceilings '!$B$8:'Wage Ceilings '!$B$11,"&lt;="&amp;$P$15,'Wage Ceilings '!$D$8:'Wage Ceilings '!$D$11),'Wage Ceilings '!$C$7+SUMIF('Wage Ceilings '!$B$8:'Wage Ceilings '!$B$11,"&lt;="&amp;$P$15,'Wage Ceilings '!$D$8:'Wage Ceilings '!$D$11),$P42)</f>
        <v>0</v>
      </c>
      <c r="BO42" s="91" cm="1">
        <f t="array" ref="BO42">INDEX(Appendix!$G$4:$J$8,_xlfn.IFS(BM42&lt;55,1,BM42&lt;60,2,BM42&lt;65,3,BM42&lt;70,4,TRUE,5),MATCH(YEAR($F$15),Appendix!$G$3:$L$3,0))</f>
        <v>0</v>
      </c>
      <c r="BP42" s="92">
        <f t="shared" si="9"/>
        <v>0</v>
      </c>
      <c r="BQ42" s="89">
        <f t="shared" si="23"/>
        <v>123</v>
      </c>
      <c r="BR42" s="90">
        <f>IF($Q42&gt;'Wage Ceilings '!$C$7+SUMIF('Wage Ceilings '!$B$8:'Wage Ceilings '!$B$11,"&lt;="&amp;$Q$15,'Wage Ceilings '!$D$8:'Wage Ceilings '!$D$11),'Wage Ceilings '!$C$7+SUMIF('Wage Ceilings '!$B$8:'Wage Ceilings '!$B$11,"&lt;="&amp;$Q$15,'Wage Ceilings '!$D$8:'Wage Ceilings '!$D$11),$Q42)</f>
        <v>0</v>
      </c>
      <c r="BS42" s="91" cm="1">
        <f t="array" ref="BS42">INDEX(Appendix!$G$4:$J$8,_xlfn.IFS(BQ42&lt;55,1,BQ42&lt;60,2,BQ42&lt;65,3,BQ42&lt;70,4,TRUE,5),MATCH(YEAR($F$15),Appendix!$G$3:$L$3,0))</f>
        <v>0</v>
      </c>
      <c r="BT42" s="92">
        <f t="shared" si="10"/>
        <v>0</v>
      </c>
      <c r="BU42" s="89">
        <f t="shared" si="24"/>
        <v>123</v>
      </c>
      <c r="BV42" s="90">
        <f>IF($R42&gt;'Wage Ceilings '!$C$7+SUMIF('Wage Ceilings '!$B$8:'Wage Ceilings '!$B$11,"&lt;="&amp;$R$15,'Wage Ceilings '!$D$8:'Wage Ceilings '!$D$11),'Wage Ceilings '!$C$7+SUMIF('Wage Ceilings '!$B$8:'Wage Ceilings '!$B$11,"&lt;="&amp;$R$15,'Wage Ceilings '!$D$8:'Wage Ceilings '!$D$11),$R42)</f>
        <v>0</v>
      </c>
      <c r="BW42" s="91" cm="1">
        <f t="array" ref="BW42">INDEX(Appendix!$G$4:$J$8,_xlfn.IFS(BU42&lt;55,1,BU42&lt;60,2,BU42&lt;65,3,BU42&lt;70,4,TRUE,5),MATCH(YEAR($F$15),Appendix!$G$3:$L$3,0))</f>
        <v>0</v>
      </c>
      <c r="BX42" s="92">
        <f t="shared" si="11"/>
        <v>0</v>
      </c>
      <c r="BY42" s="89" t="str">
        <f t="shared" si="25"/>
        <v>NA</v>
      </c>
      <c r="BZ42" s="92">
        <f>IF(S42&gt;=('Wage Ceilings '!$C$3-SUM(Z42,AD42,AH42,AL42,AP42,AX42,AT42,BB42,BF42,BJ42,BN42,BR42,BV42)),('Wage Ceilings '!$C$3-SUM(Z42,AD42,AH42,AL42,AP42,AX42,AT42,BB42,BF42,BJ42,BN42,BR42,BV42)),S42)</f>
        <v>0</v>
      </c>
      <c r="CA42" s="91" cm="1">
        <f t="array" ref="CA42">INDEX(Appendix!$G$4:$J$8,_xlfn.IFS(BY42&lt;55,1,BY42&lt;60,2,BY42&lt;65,3,BY42&lt;70,4,TRUE,5),MATCH(YEAR($F$15),Appendix!$G$3:$L$3,0))</f>
        <v>0</v>
      </c>
      <c r="CB42" s="92">
        <f t="shared" si="32"/>
        <v>0</v>
      </c>
      <c r="CC42" s="47"/>
    </row>
    <row r="43" spans="1:81" x14ac:dyDescent="0.2">
      <c r="A43" s="64" t="s">
        <v>43</v>
      </c>
      <c r="B43" s="65"/>
      <c r="C43" s="65"/>
      <c r="D43" s="66"/>
      <c r="E43" s="66"/>
      <c r="F43" s="67"/>
      <c r="G43" s="67"/>
      <c r="H43" s="67"/>
      <c r="I43" s="67"/>
      <c r="J43" s="67"/>
      <c r="K43" s="67"/>
      <c r="L43" s="67"/>
      <c r="M43" s="67"/>
      <c r="N43" s="67"/>
      <c r="O43" s="67"/>
      <c r="P43" s="67"/>
      <c r="Q43" s="67"/>
      <c r="R43" s="67"/>
      <c r="S43" s="67"/>
      <c r="T43" s="57">
        <f t="shared" si="26"/>
        <v>0</v>
      </c>
      <c r="U43" s="57">
        <f t="shared" si="27"/>
        <v>0</v>
      </c>
      <c r="V43" s="58">
        <f t="shared" si="28"/>
        <v>0</v>
      </c>
      <c r="W43" s="58">
        <f t="shared" si="29"/>
        <v>0</v>
      </c>
      <c r="X43" s="58">
        <f t="shared" si="30"/>
        <v>0</v>
      </c>
      <c r="Y43" s="89">
        <f t="shared" si="12"/>
        <v>122</v>
      </c>
      <c r="Z43" s="90">
        <f>IF($F43&gt;'Wage Ceilings '!$C$7+SUMIF('Wage Ceilings '!$B$8:'Wage Ceilings '!$B$11,"&lt;="&amp;$F$15,'Wage Ceilings '!$D$8:'Wage Ceilings '!$D$11),'Wage Ceilings '!$C$7+SUMIF('Wage Ceilings '!$B$8:'Wage Ceilings '!$B$11,"&lt;="&amp;$F$15,'Wage Ceilings '!$D$8:'Wage Ceilings '!$D$11),$F43)</f>
        <v>0</v>
      </c>
      <c r="AA43" s="91" cm="1">
        <f t="array" ref="AA43">INDEX(Appendix!$G$4:$J$8,_xlfn.IFS(Y43&lt;55,1,Y43&lt;60,2,Y43&lt;65,3,Y43&lt;70,4,TRUE,5),MATCH(YEAR($F$15),Appendix!$G$3:$L$3,0))</f>
        <v>0</v>
      </c>
      <c r="AB43" s="92">
        <f t="shared" si="0"/>
        <v>0</v>
      </c>
      <c r="AC43" s="89">
        <f t="shared" si="13"/>
        <v>123</v>
      </c>
      <c r="AD43" s="90">
        <f>IF($G43&gt;'Wage Ceilings '!$C$7+SUMIF('Wage Ceilings '!$B$8:'Wage Ceilings '!$B$11,"&lt;="&amp;$G$15,'Wage Ceilings '!$D$8:'Wage Ceilings '!$D$11),'Wage Ceilings '!$C$7+SUMIF('Wage Ceilings '!$B$8:'Wage Ceilings '!$B$11,"&lt;="&amp;$G$15,'Wage Ceilings '!$D$8:'Wage Ceilings '!$D$11),$G43)</f>
        <v>0</v>
      </c>
      <c r="AE43" s="91" cm="1">
        <f t="array" ref="AE43">INDEX(Appendix!$G$4:$J$8,_xlfn.IFS(AC43&lt;55,1,AC43&lt;60,2,AC43&lt;65,3,AC43&lt;70,4,TRUE,5),MATCH(YEAR($F$15),Appendix!$G$3:$L$3,0))</f>
        <v>0</v>
      </c>
      <c r="AF43" s="92">
        <f t="shared" si="1"/>
        <v>0</v>
      </c>
      <c r="AG43" s="89">
        <f t="shared" si="14"/>
        <v>123</v>
      </c>
      <c r="AH43" s="90">
        <f>IF($H43&gt;'Wage Ceilings '!$C$7+SUMIF('Wage Ceilings '!$B$8:'Wage Ceilings '!$B$11,"&lt;="&amp;$H$15,'Wage Ceilings '!$D$8:'Wage Ceilings '!$D$11),'Wage Ceilings '!$C$7+SUMIF('Wage Ceilings '!$B$8:'Wage Ceilings '!$B$11,"&lt;="&amp;$H$15,'Wage Ceilings '!$D$8:'Wage Ceilings '!$D$11),$H43)</f>
        <v>0</v>
      </c>
      <c r="AI43" s="91" cm="1">
        <f t="array" ref="AI43">INDEX(Appendix!$G$4:$J$8,_xlfn.IFS(AG43&lt;55,1,AG43&lt;60,2,AG43&lt;65,3,AG43&lt;70,4,TRUE,5),MATCH(YEAR($F$15),Appendix!$G$3:$L$3,0))</f>
        <v>0</v>
      </c>
      <c r="AJ43" s="92">
        <f t="shared" si="2"/>
        <v>0</v>
      </c>
      <c r="AK43" s="89">
        <f t="shared" si="15"/>
        <v>123</v>
      </c>
      <c r="AL43" s="90">
        <f>IF($I43&gt;'Wage Ceilings '!$C$7+SUMIF('Wage Ceilings '!$B$8:'Wage Ceilings '!$B$11,"&lt;="&amp;$I$15,'Wage Ceilings '!$D$8:'Wage Ceilings '!$D$11),'Wage Ceilings '!$C$7+SUMIF('Wage Ceilings '!$B$8:'Wage Ceilings '!$B$11,"&lt;="&amp;$I$15,'Wage Ceilings '!$D$8:'Wage Ceilings '!$D$11),$I43)</f>
        <v>0</v>
      </c>
      <c r="AM43" s="91" cm="1">
        <f t="array" ref="AM43">INDEX(Appendix!$G$4:$J$8,_xlfn.IFS(AK43&lt;55,1,AK43&lt;60,2,AK43&lt;65,3,AK43&lt;70,4,TRUE,5),MATCH(YEAR($F$15),Appendix!$G$3:$L$3,0))</f>
        <v>0</v>
      </c>
      <c r="AN43" s="92">
        <f t="shared" si="3"/>
        <v>0</v>
      </c>
      <c r="AO43" s="89">
        <f t="shared" si="16"/>
        <v>123</v>
      </c>
      <c r="AP43" s="90">
        <f>IF($J43&gt;'Wage Ceilings '!$C$7+SUMIF('Wage Ceilings '!$B$8:'Wage Ceilings '!$B$11,"&lt;="&amp;$J$15,'Wage Ceilings '!$D$8:'Wage Ceilings '!$D$11),'Wage Ceilings '!$C$7+SUMIF('Wage Ceilings '!$B$8:'Wage Ceilings '!$B$11,"&lt;="&amp;$J$15,'Wage Ceilings '!$D$8:'Wage Ceilings '!$D$11),$J43)</f>
        <v>0</v>
      </c>
      <c r="AQ43" s="91" cm="1">
        <f t="array" ref="AQ43">INDEX(Appendix!$G$4:$J$8,_xlfn.IFS(AO43&lt;55,1,AO43&lt;60,2,AO43&lt;65,3,AO43&lt;70,4,TRUE,5),MATCH(YEAR($F$15),Appendix!$G$3:$L$3,0))</f>
        <v>0</v>
      </c>
      <c r="AR43" s="92">
        <f t="shared" si="4"/>
        <v>0</v>
      </c>
      <c r="AS43" s="89">
        <f t="shared" si="31"/>
        <v>123</v>
      </c>
      <c r="AT43" s="90">
        <f>IF($K43&gt;'Wage Ceilings '!$C$7+SUMIF('Wage Ceilings '!$B$8:'Wage Ceilings '!$B$11,"&lt;="&amp;$K$15,'Wage Ceilings '!$D$8:'Wage Ceilings '!$D$11),'Wage Ceilings '!$C$7+SUMIF('Wage Ceilings '!$B$8:'Wage Ceilings '!$B$11,"&lt;="&amp;$K$15,'Wage Ceilings '!$D$8:'Wage Ceilings '!$D$11),$K43)</f>
        <v>0</v>
      </c>
      <c r="AU43" s="91" cm="1">
        <f t="array" ref="AU43">INDEX(Appendix!$G$4:$J$8,_xlfn.IFS(AS43&lt;55,1,AS43&lt;60,2,AS43&lt;65,3,AS43&lt;70,4,TRUE,5),MATCH(YEAR($F$15),Appendix!$G$3:$L$3,0))</f>
        <v>0</v>
      </c>
      <c r="AV43" s="92">
        <f t="shared" si="5"/>
        <v>0</v>
      </c>
      <c r="AW43" s="89" t="str">
        <f t="shared" si="17"/>
        <v>NA</v>
      </c>
      <c r="AX43" s="92">
        <f>IF(L43&gt;=('Wage Ceilings '!$C$3-SUM(Z43,AD43,AH43,AL43,AP43,AT43,BB43,BF43,BJ43,BN43,BR43,BV43)),('Wage Ceilings '!$C$3-SUM(Z43,AD43,AH43,AL43,AP43,AT43,BB43,BF43,BJ43,BN43,BR43,BV43)),L43)</f>
        <v>0</v>
      </c>
      <c r="AY43" s="91" cm="1">
        <f t="array" ref="AY43">INDEX(Appendix!$G$4:$J$8,_xlfn.IFS(AW43&lt;55,1,AW43&lt;60,2,AW43&lt;65,3,AW43&lt;70,4,TRUE,5),MATCH(YEAR($F$15),Appendix!$G$3:$L$3,0))</f>
        <v>0</v>
      </c>
      <c r="AZ43" s="92">
        <f t="shared" si="6"/>
        <v>0</v>
      </c>
      <c r="BA43" s="89">
        <f t="shared" si="18"/>
        <v>123</v>
      </c>
      <c r="BB43" s="90">
        <f>IF($M43&gt;'Wage Ceilings '!$C$7+SUMIF('Wage Ceilings '!$B$8:'Wage Ceilings '!$B$11,"&lt;="&amp;$M$15,'Wage Ceilings '!$D$8:'Wage Ceilings '!$D$11),'Wage Ceilings '!$C$7+SUMIF('Wage Ceilings '!$B$8:'Wage Ceilings '!$B$11,"&lt;="&amp;$M$15,'Wage Ceilings '!$D$8:'Wage Ceilings '!$D$11),$M43)</f>
        <v>0</v>
      </c>
      <c r="BC43" s="91" cm="1">
        <f t="array" ref="BC43">INDEX(Appendix!$G$4:$J$8,_xlfn.IFS(BA43&lt;55,1,BA43&lt;60,2,BA43&lt;65,3,BA43&lt;70,4,TRUE,5),MATCH(YEAR($F$15),Appendix!$G$3:$L$3,0))</f>
        <v>0</v>
      </c>
      <c r="BD43" s="92">
        <f t="shared" si="19"/>
        <v>0</v>
      </c>
      <c r="BE43" s="89">
        <f t="shared" si="20"/>
        <v>123</v>
      </c>
      <c r="BF43" s="90">
        <f>IF($N43&gt;'Wage Ceilings '!$C$7+SUMIF('Wage Ceilings '!$B$8:'Wage Ceilings '!$B$11,"&lt;="&amp;$N$15,'Wage Ceilings '!$D$8:'Wage Ceilings '!$D$11),'Wage Ceilings '!$C$7+SUMIF('Wage Ceilings '!$B$8:'Wage Ceilings '!$B$11,"&lt;="&amp;$N$15,'Wage Ceilings '!$D$8:'Wage Ceilings '!$D$11),$N43)</f>
        <v>0</v>
      </c>
      <c r="BG43" s="91" cm="1">
        <f t="array" ref="BG43">INDEX(Appendix!$G$4:$J$8,_xlfn.IFS(BE43&lt;55,1,BE43&lt;60,2,BE43&lt;65,3,BE43&lt;70,4,TRUE,5),MATCH(YEAR($F$15),Appendix!$G$3:$L$3,0))</f>
        <v>0</v>
      </c>
      <c r="BH43" s="92">
        <f t="shared" si="7"/>
        <v>0</v>
      </c>
      <c r="BI43" s="89">
        <f t="shared" si="21"/>
        <v>123</v>
      </c>
      <c r="BJ43" s="90">
        <f>IF($O43&gt;'Wage Ceilings '!$C$7+SUMIF('Wage Ceilings '!$B$8:'Wage Ceilings '!$B$11,"&lt;="&amp;$O$15,'Wage Ceilings '!$D$8:'Wage Ceilings '!$D$11),'Wage Ceilings '!$C$7+SUMIF('Wage Ceilings '!$B$8:'Wage Ceilings '!$B$11,"&lt;="&amp;$O$15,'Wage Ceilings '!$D$8:'Wage Ceilings '!$D$11),$O43)</f>
        <v>0</v>
      </c>
      <c r="BK43" s="91" cm="1">
        <f t="array" ref="BK43">INDEX(Appendix!$G$4:$J$8,_xlfn.IFS(BI43&lt;55,1,BI43&lt;60,2,BI43&lt;65,3,BI43&lt;70,4,TRUE,5),MATCH(YEAR($F$15),Appendix!$G$3:$L$3,0))</f>
        <v>0</v>
      </c>
      <c r="BL43" s="92">
        <f t="shared" si="8"/>
        <v>0</v>
      </c>
      <c r="BM43" s="89">
        <f t="shared" si="22"/>
        <v>123</v>
      </c>
      <c r="BN43" s="90">
        <f>IF($P43&gt;'Wage Ceilings '!$C$7+SUMIF('Wage Ceilings '!$B$8:'Wage Ceilings '!$B$11,"&lt;="&amp;$P$15,'Wage Ceilings '!$D$8:'Wage Ceilings '!$D$11),'Wage Ceilings '!$C$7+SUMIF('Wage Ceilings '!$B$8:'Wage Ceilings '!$B$11,"&lt;="&amp;$P$15,'Wage Ceilings '!$D$8:'Wage Ceilings '!$D$11),$P43)</f>
        <v>0</v>
      </c>
      <c r="BO43" s="91" cm="1">
        <f t="array" ref="BO43">INDEX(Appendix!$G$4:$J$8,_xlfn.IFS(BM43&lt;55,1,BM43&lt;60,2,BM43&lt;65,3,BM43&lt;70,4,TRUE,5),MATCH(YEAR($F$15),Appendix!$G$3:$L$3,0))</f>
        <v>0</v>
      </c>
      <c r="BP43" s="92">
        <f t="shared" si="9"/>
        <v>0</v>
      </c>
      <c r="BQ43" s="89">
        <f t="shared" si="23"/>
        <v>123</v>
      </c>
      <c r="BR43" s="90">
        <f>IF($Q43&gt;'Wage Ceilings '!$C$7+SUMIF('Wage Ceilings '!$B$8:'Wage Ceilings '!$B$11,"&lt;="&amp;$Q$15,'Wage Ceilings '!$D$8:'Wage Ceilings '!$D$11),'Wage Ceilings '!$C$7+SUMIF('Wage Ceilings '!$B$8:'Wage Ceilings '!$B$11,"&lt;="&amp;$Q$15,'Wage Ceilings '!$D$8:'Wage Ceilings '!$D$11),$Q43)</f>
        <v>0</v>
      </c>
      <c r="BS43" s="91" cm="1">
        <f t="array" ref="BS43">INDEX(Appendix!$G$4:$J$8,_xlfn.IFS(BQ43&lt;55,1,BQ43&lt;60,2,BQ43&lt;65,3,BQ43&lt;70,4,TRUE,5),MATCH(YEAR($F$15),Appendix!$G$3:$L$3,0))</f>
        <v>0</v>
      </c>
      <c r="BT43" s="92">
        <f t="shared" si="10"/>
        <v>0</v>
      </c>
      <c r="BU43" s="89">
        <f t="shared" si="24"/>
        <v>123</v>
      </c>
      <c r="BV43" s="90">
        <f>IF($R43&gt;'Wage Ceilings '!$C$7+SUMIF('Wage Ceilings '!$B$8:'Wage Ceilings '!$B$11,"&lt;="&amp;$R$15,'Wage Ceilings '!$D$8:'Wage Ceilings '!$D$11),'Wage Ceilings '!$C$7+SUMIF('Wage Ceilings '!$B$8:'Wage Ceilings '!$B$11,"&lt;="&amp;$R$15,'Wage Ceilings '!$D$8:'Wage Ceilings '!$D$11),$R43)</f>
        <v>0</v>
      </c>
      <c r="BW43" s="91" cm="1">
        <f t="array" ref="BW43">INDEX(Appendix!$G$4:$J$8,_xlfn.IFS(BU43&lt;55,1,BU43&lt;60,2,BU43&lt;65,3,BU43&lt;70,4,TRUE,5),MATCH(YEAR($F$15),Appendix!$G$3:$L$3,0))</f>
        <v>0</v>
      </c>
      <c r="BX43" s="92">
        <f t="shared" si="11"/>
        <v>0</v>
      </c>
      <c r="BY43" s="89" t="str">
        <f t="shared" si="25"/>
        <v>NA</v>
      </c>
      <c r="BZ43" s="92">
        <f>IF(S43&gt;=('Wage Ceilings '!$C$3-SUM(Z43,AD43,AH43,AL43,AP43,AX43,AT43,BB43,BF43,BJ43,BN43,BR43,BV43)),('Wage Ceilings '!$C$3-SUM(Z43,AD43,AH43,AL43,AP43,AX43,AT43,BB43,BF43,BJ43,BN43,BR43,BV43)),S43)</f>
        <v>0</v>
      </c>
      <c r="CA43" s="91" cm="1">
        <f t="array" ref="CA43">INDEX(Appendix!$G$4:$J$8,_xlfn.IFS(BY43&lt;55,1,BY43&lt;60,2,BY43&lt;65,3,BY43&lt;70,4,TRUE,5),MATCH(YEAR($F$15),Appendix!$G$3:$L$3,0))</f>
        <v>0</v>
      </c>
      <c r="CB43" s="92">
        <f t="shared" si="32"/>
        <v>0</v>
      </c>
      <c r="CC43" s="47"/>
    </row>
    <row r="44" spans="1:81" x14ac:dyDescent="0.2">
      <c r="A44" s="64" t="s">
        <v>44</v>
      </c>
      <c r="B44" s="65"/>
      <c r="C44" s="65"/>
      <c r="D44" s="66"/>
      <c r="E44" s="66"/>
      <c r="F44" s="67"/>
      <c r="G44" s="67"/>
      <c r="H44" s="67"/>
      <c r="I44" s="67"/>
      <c r="J44" s="67"/>
      <c r="K44" s="67"/>
      <c r="L44" s="67"/>
      <c r="M44" s="67"/>
      <c r="N44" s="67"/>
      <c r="O44" s="67"/>
      <c r="P44" s="67"/>
      <c r="Q44" s="67"/>
      <c r="R44" s="67"/>
      <c r="S44" s="67"/>
      <c r="T44" s="57">
        <f t="shared" si="26"/>
        <v>0</v>
      </c>
      <c r="U44" s="57">
        <f t="shared" si="27"/>
        <v>0</v>
      </c>
      <c r="V44" s="58">
        <f t="shared" si="28"/>
        <v>0</v>
      </c>
      <c r="W44" s="58">
        <f t="shared" si="29"/>
        <v>0</v>
      </c>
      <c r="X44" s="58">
        <f t="shared" si="30"/>
        <v>0</v>
      </c>
      <c r="Y44" s="89">
        <f t="shared" si="12"/>
        <v>122</v>
      </c>
      <c r="Z44" s="90">
        <f>IF($F44&gt;'Wage Ceilings '!$C$7+SUMIF('Wage Ceilings '!$B$8:'Wage Ceilings '!$B$11,"&lt;="&amp;$F$15,'Wage Ceilings '!$D$8:'Wage Ceilings '!$D$11),'Wage Ceilings '!$C$7+SUMIF('Wage Ceilings '!$B$8:'Wage Ceilings '!$B$11,"&lt;="&amp;$F$15,'Wage Ceilings '!$D$8:'Wage Ceilings '!$D$11),$F44)</f>
        <v>0</v>
      </c>
      <c r="AA44" s="91" cm="1">
        <f t="array" ref="AA44">INDEX(Appendix!$G$4:$J$8,_xlfn.IFS(Y44&lt;55,1,Y44&lt;60,2,Y44&lt;65,3,Y44&lt;70,4,TRUE,5),MATCH(YEAR($F$15),Appendix!$G$3:$L$3,0))</f>
        <v>0</v>
      </c>
      <c r="AB44" s="92">
        <f t="shared" si="0"/>
        <v>0</v>
      </c>
      <c r="AC44" s="89">
        <f t="shared" si="13"/>
        <v>123</v>
      </c>
      <c r="AD44" s="90">
        <f>IF($G44&gt;'Wage Ceilings '!$C$7+SUMIF('Wage Ceilings '!$B$8:'Wage Ceilings '!$B$11,"&lt;="&amp;$G$15,'Wage Ceilings '!$D$8:'Wage Ceilings '!$D$11),'Wage Ceilings '!$C$7+SUMIF('Wage Ceilings '!$B$8:'Wage Ceilings '!$B$11,"&lt;="&amp;$G$15,'Wage Ceilings '!$D$8:'Wage Ceilings '!$D$11),$G44)</f>
        <v>0</v>
      </c>
      <c r="AE44" s="91" cm="1">
        <f t="array" ref="AE44">INDEX(Appendix!$G$4:$J$8,_xlfn.IFS(AC44&lt;55,1,AC44&lt;60,2,AC44&lt;65,3,AC44&lt;70,4,TRUE,5),MATCH(YEAR($F$15),Appendix!$G$3:$L$3,0))</f>
        <v>0</v>
      </c>
      <c r="AF44" s="92">
        <f t="shared" si="1"/>
        <v>0</v>
      </c>
      <c r="AG44" s="89">
        <f t="shared" si="14"/>
        <v>123</v>
      </c>
      <c r="AH44" s="90">
        <f>IF($H44&gt;'Wage Ceilings '!$C$7+SUMIF('Wage Ceilings '!$B$8:'Wage Ceilings '!$B$11,"&lt;="&amp;$H$15,'Wage Ceilings '!$D$8:'Wage Ceilings '!$D$11),'Wage Ceilings '!$C$7+SUMIF('Wage Ceilings '!$B$8:'Wage Ceilings '!$B$11,"&lt;="&amp;$H$15,'Wage Ceilings '!$D$8:'Wage Ceilings '!$D$11),$H44)</f>
        <v>0</v>
      </c>
      <c r="AI44" s="91" cm="1">
        <f t="array" ref="AI44">INDEX(Appendix!$G$4:$J$8,_xlfn.IFS(AG44&lt;55,1,AG44&lt;60,2,AG44&lt;65,3,AG44&lt;70,4,TRUE,5),MATCH(YEAR($F$15),Appendix!$G$3:$L$3,0))</f>
        <v>0</v>
      </c>
      <c r="AJ44" s="92">
        <f t="shared" si="2"/>
        <v>0</v>
      </c>
      <c r="AK44" s="89">
        <f t="shared" si="15"/>
        <v>123</v>
      </c>
      <c r="AL44" s="90">
        <f>IF($I44&gt;'Wage Ceilings '!$C$7+SUMIF('Wage Ceilings '!$B$8:'Wage Ceilings '!$B$11,"&lt;="&amp;$I$15,'Wage Ceilings '!$D$8:'Wage Ceilings '!$D$11),'Wage Ceilings '!$C$7+SUMIF('Wage Ceilings '!$B$8:'Wage Ceilings '!$B$11,"&lt;="&amp;$I$15,'Wage Ceilings '!$D$8:'Wage Ceilings '!$D$11),$I44)</f>
        <v>0</v>
      </c>
      <c r="AM44" s="91" cm="1">
        <f t="array" ref="AM44">INDEX(Appendix!$G$4:$J$8,_xlfn.IFS(AK44&lt;55,1,AK44&lt;60,2,AK44&lt;65,3,AK44&lt;70,4,TRUE,5),MATCH(YEAR($F$15),Appendix!$G$3:$L$3,0))</f>
        <v>0</v>
      </c>
      <c r="AN44" s="92">
        <f t="shared" si="3"/>
        <v>0</v>
      </c>
      <c r="AO44" s="89">
        <f t="shared" si="16"/>
        <v>123</v>
      </c>
      <c r="AP44" s="90">
        <f>IF($J44&gt;'Wage Ceilings '!$C$7+SUMIF('Wage Ceilings '!$B$8:'Wage Ceilings '!$B$11,"&lt;="&amp;$J$15,'Wage Ceilings '!$D$8:'Wage Ceilings '!$D$11),'Wage Ceilings '!$C$7+SUMIF('Wage Ceilings '!$B$8:'Wage Ceilings '!$B$11,"&lt;="&amp;$J$15,'Wage Ceilings '!$D$8:'Wage Ceilings '!$D$11),$J44)</f>
        <v>0</v>
      </c>
      <c r="AQ44" s="91" cm="1">
        <f t="array" ref="AQ44">INDEX(Appendix!$G$4:$J$8,_xlfn.IFS(AO44&lt;55,1,AO44&lt;60,2,AO44&lt;65,3,AO44&lt;70,4,TRUE,5),MATCH(YEAR($F$15),Appendix!$G$3:$L$3,0))</f>
        <v>0</v>
      </c>
      <c r="AR44" s="92">
        <f t="shared" si="4"/>
        <v>0</v>
      </c>
      <c r="AS44" s="89">
        <f t="shared" si="31"/>
        <v>123</v>
      </c>
      <c r="AT44" s="90">
        <f>IF($K44&gt;'Wage Ceilings '!$C$7+SUMIF('Wage Ceilings '!$B$8:'Wage Ceilings '!$B$11,"&lt;="&amp;$K$15,'Wage Ceilings '!$D$8:'Wage Ceilings '!$D$11),'Wage Ceilings '!$C$7+SUMIF('Wage Ceilings '!$B$8:'Wage Ceilings '!$B$11,"&lt;="&amp;$K$15,'Wage Ceilings '!$D$8:'Wage Ceilings '!$D$11),$K44)</f>
        <v>0</v>
      </c>
      <c r="AU44" s="91" cm="1">
        <f t="array" ref="AU44">INDEX(Appendix!$G$4:$J$8,_xlfn.IFS(AS44&lt;55,1,AS44&lt;60,2,AS44&lt;65,3,AS44&lt;70,4,TRUE,5),MATCH(YEAR($F$15),Appendix!$G$3:$L$3,0))</f>
        <v>0</v>
      </c>
      <c r="AV44" s="92">
        <f t="shared" si="5"/>
        <v>0</v>
      </c>
      <c r="AW44" s="89" t="str">
        <f t="shared" si="17"/>
        <v>NA</v>
      </c>
      <c r="AX44" s="92">
        <f>IF(L44&gt;=('Wage Ceilings '!$C$3-SUM(Z44,AD44,AH44,AL44,AP44,AT44,BB44,BF44,BJ44,BN44,BR44,BV44)),('Wage Ceilings '!$C$3-SUM(Z44,AD44,AH44,AL44,AP44,AT44,BB44,BF44,BJ44,BN44,BR44,BV44)),L44)</f>
        <v>0</v>
      </c>
      <c r="AY44" s="91" cm="1">
        <f t="array" ref="AY44">INDEX(Appendix!$G$4:$J$8,_xlfn.IFS(AW44&lt;55,1,AW44&lt;60,2,AW44&lt;65,3,AW44&lt;70,4,TRUE,5),MATCH(YEAR($F$15),Appendix!$G$3:$L$3,0))</f>
        <v>0</v>
      </c>
      <c r="AZ44" s="92">
        <f t="shared" si="6"/>
        <v>0</v>
      </c>
      <c r="BA44" s="89">
        <f t="shared" si="18"/>
        <v>123</v>
      </c>
      <c r="BB44" s="90">
        <f>IF($M44&gt;'Wage Ceilings '!$C$7+SUMIF('Wage Ceilings '!$B$8:'Wage Ceilings '!$B$11,"&lt;="&amp;$M$15,'Wage Ceilings '!$D$8:'Wage Ceilings '!$D$11),'Wage Ceilings '!$C$7+SUMIF('Wage Ceilings '!$B$8:'Wage Ceilings '!$B$11,"&lt;="&amp;$M$15,'Wage Ceilings '!$D$8:'Wage Ceilings '!$D$11),$M44)</f>
        <v>0</v>
      </c>
      <c r="BC44" s="91" cm="1">
        <f t="array" ref="BC44">INDEX(Appendix!$G$4:$J$8,_xlfn.IFS(BA44&lt;55,1,BA44&lt;60,2,BA44&lt;65,3,BA44&lt;70,4,TRUE,5),MATCH(YEAR($F$15),Appendix!$G$3:$L$3,0))</f>
        <v>0</v>
      </c>
      <c r="BD44" s="92">
        <f t="shared" si="19"/>
        <v>0</v>
      </c>
      <c r="BE44" s="89">
        <f t="shared" si="20"/>
        <v>123</v>
      </c>
      <c r="BF44" s="90">
        <f>IF($N44&gt;'Wage Ceilings '!$C$7+SUMIF('Wage Ceilings '!$B$8:'Wage Ceilings '!$B$11,"&lt;="&amp;$N$15,'Wage Ceilings '!$D$8:'Wage Ceilings '!$D$11),'Wage Ceilings '!$C$7+SUMIF('Wage Ceilings '!$B$8:'Wage Ceilings '!$B$11,"&lt;="&amp;$N$15,'Wage Ceilings '!$D$8:'Wage Ceilings '!$D$11),$N44)</f>
        <v>0</v>
      </c>
      <c r="BG44" s="91" cm="1">
        <f t="array" ref="BG44">INDEX(Appendix!$G$4:$J$8,_xlfn.IFS(BE44&lt;55,1,BE44&lt;60,2,BE44&lt;65,3,BE44&lt;70,4,TRUE,5),MATCH(YEAR($F$15),Appendix!$G$3:$L$3,0))</f>
        <v>0</v>
      </c>
      <c r="BH44" s="92">
        <f t="shared" si="7"/>
        <v>0</v>
      </c>
      <c r="BI44" s="89">
        <f t="shared" si="21"/>
        <v>123</v>
      </c>
      <c r="BJ44" s="90">
        <f>IF($O44&gt;'Wage Ceilings '!$C$7+SUMIF('Wage Ceilings '!$B$8:'Wage Ceilings '!$B$11,"&lt;="&amp;$O$15,'Wage Ceilings '!$D$8:'Wage Ceilings '!$D$11),'Wage Ceilings '!$C$7+SUMIF('Wage Ceilings '!$B$8:'Wage Ceilings '!$B$11,"&lt;="&amp;$O$15,'Wage Ceilings '!$D$8:'Wage Ceilings '!$D$11),$O44)</f>
        <v>0</v>
      </c>
      <c r="BK44" s="91" cm="1">
        <f t="array" ref="BK44">INDEX(Appendix!$G$4:$J$8,_xlfn.IFS(BI44&lt;55,1,BI44&lt;60,2,BI44&lt;65,3,BI44&lt;70,4,TRUE,5),MATCH(YEAR($F$15),Appendix!$G$3:$L$3,0))</f>
        <v>0</v>
      </c>
      <c r="BL44" s="92">
        <f t="shared" si="8"/>
        <v>0</v>
      </c>
      <c r="BM44" s="89">
        <f t="shared" si="22"/>
        <v>123</v>
      </c>
      <c r="BN44" s="90">
        <f>IF($P44&gt;'Wage Ceilings '!$C$7+SUMIF('Wage Ceilings '!$B$8:'Wage Ceilings '!$B$11,"&lt;="&amp;$P$15,'Wage Ceilings '!$D$8:'Wage Ceilings '!$D$11),'Wage Ceilings '!$C$7+SUMIF('Wage Ceilings '!$B$8:'Wage Ceilings '!$B$11,"&lt;="&amp;$P$15,'Wage Ceilings '!$D$8:'Wage Ceilings '!$D$11),$P44)</f>
        <v>0</v>
      </c>
      <c r="BO44" s="91" cm="1">
        <f t="array" ref="BO44">INDEX(Appendix!$G$4:$J$8,_xlfn.IFS(BM44&lt;55,1,BM44&lt;60,2,BM44&lt;65,3,BM44&lt;70,4,TRUE,5),MATCH(YEAR($F$15),Appendix!$G$3:$L$3,0))</f>
        <v>0</v>
      </c>
      <c r="BP44" s="92">
        <f t="shared" si="9"/>
        <v>0</v>
      </c>
      <c r="BQ44" s="89">
        <f t="shared" si="23"/>
        <v>123</v>
      </c>
      <c r="BR44" s="90">
        <f>IF($Q44&gt;'Wage Ceilings '!$C$7+SUMIF('Wage Ceilings '!$B$8:'Wage Ceilings '!$B$11,"&lt;="&amp;$Q$15,'Wage Ceilings '!$D$8:'Wage Ceilings '!$D$11),'Wage Ceilings '!$C$7+SUMIF('Wage Ceilings '!$B$8:'Wage Ceilings '!$B$11,"&lt;="&amp;$Q$15,'Wage Ceilings '!$D$8:'Wage Ceilings '!$D$11),$Q44)</f>
        <v>0</v>
      </c>
      <c r="BS44" s="91" cm="1">
        <f t="array" ref="BS44">INDEX(Appendix!$G$4:$J$8,_xlfn.IFS(BQ44&lt;55,1,BQ44&lt;60,2,BQ44&lt;65,3,BQ44&lt;70,4,TRUE,5),MATCH(YEAR($F$15),Appendix!$G$3:$L$3,0))</f>
        <v>0</v>
      </c>
      <c r="BT44" s="92">
        <f t="shared" si="10"/>
        <v>0</v>
      </c>
      <c r="BU44" s="89">
        <f t="shared" si="24"/>
        <v>123</v>
      </c>
      <c r="BV44" s="90">
        <f>IF($R44&gt;'Wage Ceilings '!$C$7+SUMIF('Wage Ceilings '!$B$8:'Wage Ceilings '!$B$11,"&lt;="&amp;$R$15,'Wage Ceilings '!$D$8:'Wage Ceilings '!$D$11),'Wage Ceilings '!$C$7+SUMIF('Wage Ceilings '!$B$8:'Wage Ceilings '!$B$11,"&lt;="&amp;$R$15,'Wage Ceilings '!$D$8:'Wage Ceilings '!$D$11),$R44)</f>
        <v>0</v>
      </c>
      <c r="BW44" s="91" cm="1">
        <f t="array" ref="BW44">INDEX(Appendix!$G$4:$J$8,_xlfn.IFS(BU44&lt;55,1,BU44&lt;60,2,BU44&lt;65,3,BU44&lt;70,4,TRUE,5),MATCH(YEAR($F$15),Appendix!$G$3:$L$3,0))</f>
        <v>0</v>
      </c>
      <c r="BX44" s="92">
        <f t="shared" si="11"/>
        <v>0</v>
      </c>
      <c r="BY44" s="89" t="str">
        <f t="shared" si="25"/>
        <v>NA</v>
      </c>
      <c r="BZ44" s="92">
        <f>IF(S44&gt;=('Wage Ceilings '!$C$3-SUM(Z44,AD44,AH44,AL44,AP44,AX44,AT44,BB44,BF44,BJ44,BN44,BR44,BV44)),('Wage Ceilings '!$C$3-SUM(Z44,AD44,AH44,AL44,AP44,AX44,AT44,BB44,BF44,BJ44,BN44,BR44,BV44)),S44)</f>
        <v>0</v>
      </c>
      <c r="CA44" s="91" cm="1">
        <f t="array" ref="CA44">INDEX(Appendix!$G$4:$J$8,_xlfn.IFS(BY44&lt;55,1,BY44&lt;60,2,BY44&lt;65,3,BY44&lt;70,4,TRUE,5),MATCH(YEAR($F$15),Appendix!$G$3:$L$3,0))</f>
        <v>0</v>
      </c>
      <c r="CB44" s="92">
        <f t="shared" si="32"/>
        <v>0</v>
      </c>
      <c r="CC44" s="47"/>
    </row>
    <row r="45" spans="1:81" x14ac:dyDescent="0.2">
      <c r="A45" s="64" t="s">
        <v>45</v>
      </c>
      <c r="B45" s="65"/>
      <c r="C45" s="65"/>
      <c r="D45" s="66"/>
      <c r="E45" s="66"/>
      <c r="F45" s="67"/>
      <c r="G45" s="67"/>
      <c r="H45" s="67"/>
      <c r="I45" s="67"/>
      <c r="J45" s="67"/>
      <c r="K45" s="67"/>
      <c r="L45" s="67"/>
      <c r="M45" s="67"/>
      <c r="N45" s="67"/>
      <c r="O45" s="67"/>
      <c r="P45" s="67"/>
      <c r="Q45" s="67"/>
      <c r="R45" s="67"/>
      <c r="S45" s="67"/>
      <c r="T45" s="57">
        <f t="shared" si="26"/>
        <v>0</v>
      </c>
      <c r="U45" s="57">
        <f t="shared" si="27"/>
        <v>0</v>
      </c>
      <c r="V45" s="58">
        <f t="shared" si="28"/>
        <v>0</v>
      </c>
      <c r="W45" s="58">
        <f t="shared" si="29"/>
        <v>0</v>
      </c>
      <c r="X45" s="58">
        <f t="shared" si="30"/>
        <v>0</v>
      </c>
      <c r="Y45" s="89">
        <f t="shared" si="12"/>
        <v>122</v>
      </c>
      <c r="Z45" s="90">
        <f>IF($F45&gt;'Wage Ceilings '!$C$7+SUMIF('Wage Ceilings '!$B$8:'Wage Ceilings '!$B$11,"&lt;="&amp;$F$15,'Wage Ceilings '!$D$8:'Wage Ceilings '!$D$11),'Wage Ceilings '!$C$7+SUMIF('Wage Ceilings '!$B$8:'Wage Ceilings '!$B$11,"&lt;="&amp;$F$15,'Wage Ceilings '!$D$8:'Wage Ceilings '!$D$11),$F45)</f>
        <v>0</v>
      </c>
      <c r="AA45" s="91" cm="1">
        <f t="array" ref="AA45">INDEX(Appendix!$G$4:$J$8,_xlfn.IFS(Y45&lt;55,1,Y45&lt;60,2,Y45&lt;65,3,Y45&lt;70,4,TRUE,5),MATCH(YEAR($F$15),Appendix!$G$3:$L$3,0))</f>
        <v>0</v>
      </c>
      <c r="AB45" s="92">
        <f t="shared" si="0"/>
        <v>0</v>
      </c>
      <c r="AC45" s="89">
        <f t="shared" si="13"/>
        <v>123</v>
      </c>
      <c r="AD45" s="90">
        <f>IF($G45&gt;'Wage Ceilings '!$C$7+SUMIF('Wage Ceilings '!$B$8:'Wage Ceilings '!$B$11,"&lt;="&amp;$G$15,'Wage Ceilings '!$D$8:'Wage Ceilings '!$D$11),'Wage Ceilings '!$C$7+SUMIF('Wage Ceilings '!$B$8:'Wage Ceilings '!$B$11,"&lt;="&amp;$G$15,'Wage Ceilings '!$D$8:'Wage Ceilings '!$D$11),$G45)</f>
        <v>0</v>
      </c>
      <c r="AE45" s="91" cm="1">
        <f t="array" ref="AE45">INDEX(Appendix!$G$4:$J$8,_xlfn.IFS(AC45&lt;55,1,AC45&lt;60,2,AC45&lt;65,3,AC45&lt;70,4,TRUE,5),MATCH(YEAR($F$15),Appendix!$G$3:$L$3,0))</f>
        <v>0</v>
      </c>
      <c r="AF45" s="92">
        <f t="shared" si="1"/>
        <v>0</v>
      </c>
      <c r="AG45" s="89">
        <f t="shared" si="14"/>
        <v>123</v>
      </c>
      <c r="AH45" s="90">
        <f>IF($H45&gt;'Wage Ceilings '!$C$7+SUMIF('Wage Ceilings '!$B$8:'Wage Ceilings '!$B$11,"&lt;="&amp;$H$15,'Wage Ceilings '!$D$8:'Wage Ceilings '!$D$11),'Wage Ceilings '!$C$7+SUMIF('Wage Ceilings '!$B$8:'Wage Ceilings '!$B$11,"&lt;="&amp;$H$15,'Wage Ceilings '!$D$8:'Wage Ceilings '!$D$11),$H45)</f>
        <v>0</v>
      </c>
      <c r="AI45" s="91" cm="1">
        <f t="array" ref="AI45">INDEX(Appendix!$G$4:$J$8,_xlfn.IFS(AG45&lt;55,1,AG45&lt;60,2,AG45&lt;65,3,AG45&lt;70,4,TRUE,5),MATCH(YEAR($F$15),Appendix!$G$3:$L$3,0))</f>
        <v>0</v>
      </c>
      <c r="AJ45" s="92">
        <f t="shared" si="2"/>
        <v>0</v>
      </c>
      <c r="AK45" s="89">
        <f t="shared" si="15"/>
        <v>123</v>
      </c>
      <c r="AL45" s="90">
        <f>IF($I45&gt;'Wage Ceilings '!$C$7+SUMIF('Wage Ceilings '!$B$8:'Wage Ceilings '!$B$11,"&lt;="&amp;$I$15,'Wage Ceilings '!$D$8:'Wage Ceilings '!$D$11),'Wage Ceilings '!$C$7+SUMIF('Wage Ceilings '!$B$8:'Wage Ceilings '!$B$11,"&lt;="&amp;$I$15,'Wage Ceilings '!$D$8:'Wage Ceilings '!$D$11),$I45)</f>
        <v>0</v>
      </c>
      <c r="AM45" s="91" cm="1">
        <f t="array" ref="AM45">INDEX(Appendix!$G$4:$J$8,_xlfn.IFS(AK45&lt;55,1,AK45&lt;60,2,AK45&lt;65,3,AK45&lt;70,4,TRUE,5),MATCH(YEAR($F$15),Appendix!$G$3:$L$3,0))</f>
        <v>0</v>
      </c>
      <c r="AN45" s="92">
        <f t="shared" si="3"/>
        <v>0</v>
      </c>
      <c r="AO45" s="89">
        <f t="shared" si="16"/>
        <v>123</v>
      </c>
      <c r="AP45" s="90">
        <f>IF($J45&gt;'Wage Ceilings '!$C$7+SUMIF('Wage Ceilings '!$B$8:'Wage Ceilings '!$B$11,"&lt;="&amp;$J$15,'Wage Ceilings '!$D$8:'Wage Ceilings '!$D$11),'Wage Ceilings '!$C$7+SUMIF('Wage Ceilings '!$B$8:'Wage Ceilings '!$B$11,"&lt;="&amp;$J$15,'Wage Ceilings '!$D$8:'Wage Ceilings '!$D$11),$J45)</f>
        <v>0</v>
      </c>
      <c r="AQ45" s="91" cm="1">
        <f t="array" ref="AQ45">INDEX(Appendix!$G$4:$J$8,_xlfn.IFS(AO45&lt;55,1,AO45&lt;60,2,AO45&lt;65,3,AO45&lt;70,4,TRUE,5),MATCH(YEAR($F$15),Appendix!$G$3:$L$3,0))</f>
        <v>0</v>
      </c>
      <c r="AR45" s="92">
        <f t="shared" si="4"/>
        <v>0</v>
      </c>
      <c r="AS45" s="89">
        <f t="shared" si="31"/>
        <v>123</v>
      </c>
      <c r="AT45" s="90">
        <f>IF($K45&gt;'Wage Ceilings '!$C$7+SUMIF('Wage Ceilings '!$B$8:'Wage Ceilings '!$B$11,"&lt;="&amp;$K$15,'Wage Ceilings '!$D$8:'Wage Ceilings '!$D$11),'Wage Ceilings '!$C$7+SUMIF('Wage Ceilings '!$B$8:'Wage Ceilings '!$B$11,"&lt;="&amp;$K$15,'Wage Ceilings '!$D$8:'Wage Ceilings '!$D$11),$K45)</f>
        <v>0</v>
      </c>
      <c r="AU45" s="91" cm="1">
        <f t="array" ref="AU45">INDEX(Appendix!$G$4:$J$8,_xlfn.IFS(AS45&lt;55,1,AS45&lt;60,2,AS45&lt;65,3,AS45&lt;70,4,TRUE,5),MATCH(YEAR($F$15),Appendix!$G$3:$L$3,0))</f>
        <v>0</v>
      </c>
      <c r="AV45" s="92">
        <f t="shared" si="5"/>
        <v>0</v>
      </c>
      <c r="AW45" s="89" t="str">
        <f t="shared" si="17"/>
        <v>NA</v>
      </c>
      <c r="AX45" s="92">
        <f>IF(L45&gt;=('Wage Ceilings '!$C$3-SUM(Z45,AD45,AH45,AL45,AP45,AT45,BB45,BF45,BJ45,BN45,BR45,BV45)),('Wage Ceilings '!$C$3-SUM(Z45,AD45,AH45,AL45,AP45,AT45,BB45,BF45,BJ45,BN45,BR45,BV45)),L45)</f>
        <v>0</v>
      </c>
      <c r="AY45" s="91" cm="1">
        <f t="array" ref="AY45">INDEX(Appendix!$G$4:$J$8,_xlfn.IFS(AW45&lt;55,1,AW45&lt;60,2,AW45&lt;65,3,AW45&lt;70,4,TRUE,5),MATCH(YEAR($F$15),Appendix!$G$3:$L$3,0))</f>
        <v>0</v>
      </c>
      <c r="AZ45" s="92">
        <f t="shared" si="6"/>
        <v>0</v>
      </c>
      <c r="BA45" s="89">
        <f t="shared" si="18"/>
        <v>123</v>
      </c>
      <c r="BB45" s="90">
        <f>IF($M45&gt;'Wage Ceilings '!$C$7+SUMIF('Wage Ceilings '!$B$8:'Wage Ceilings '!$B$11,"&lt;="&amp;$M$15,'Wage Ceilings '!$D$8:'Wage Ceilings '!$D$11),'Wage Ceilings '!$C$7+SUMIF('Wage Ceilings '!$B$8:'Wage Ceilings '!$B$11,"&lt;="&amp;$M$15,'Wage Ceilings '!$D$8:'Wage Ceilings '!$D$11),$M45)</f>
        <v>0</v>
      </c>
      <c r="BC45" s="91" cm="1">
        <f t="array" ref="BC45">INDEX(Appendix!$G$4:$J$8,_xlfn.IFS(BA45&lt;55,1,BA45&lt;60,2,BA45&lt;65,3,BA45&lt;70,4,TRUE,5),MATCH(YEAR($F$15),Appendix!$G$3:$L$3,0))</f>
        <v>0</v>
      </c>
      <c r="BD45" s="92">
        <f t="shared" si="19"/>
        <v>0</v>
      </c>
      <c r="BE45" s="89">
        <f t="shared" si="20"/>
        <v>123</v>
      </c>
      <c r="BF45" s="90">
        <f>IF($N45&gt;'Wage Ceilings '!$C$7+SUMIF('Wage Ceilings '!$B$8:'Wage Ceilings '!$B$11,"&lt;="&amp;$N$15,'Wage Ceilings '!$D$8:'Wage Ceilings '!$D$11),'Wage Ceilings '!$C$7+SUMIF('Wage Ceilings '!$B$8:'Wage Ceilings '!$B$11,"&lt;="&amp;$N$15,'Wage Ceilings '!$D$8:'Wage Ceilings '!$D$11),$N45)</f>
        <v>0</v>
      </c>
      <c r="BG45" s="91" cm="1">
        <f t="array" ref="BG45">INDEX(Appendix!$G$4:$J$8,_xlfn.IFS(BE45&lt;55,1,BE45&lt;60,2,BE45&lt;65,3,BE45&lt;70,4,TRUE,5),MATCH(YEAR($F$15),Appendix!$G$3:$L$3,0))</f>
        <v>0</v>
      </c>
      <c r="BH45" s="92">
        <f t="shared" si="7"/>
        <v>0</v>
      </c>
      <c r="BI45" s="89">
        <f t="shared" si="21"/>
        <v>123</v>
      </c>
      <c r="BJ45" s="90">
        <f>IF($O45&gt;'Wage Ceilings '!$C$7+SUMIF('Wage Ceilings '!$B$8:'Wage Ceilings '!$B$11,"&lt;="&amp;$O$15,'Wage Ceilings '!$D$8:'Wage Ceilings '!$D$11),'Wage Ceilings '!$C$7+SUMIF('Wage Ceilings '!$B$8:'Wage Ceilings '!$B$11,"&lt;="&amp;$O$15,'Wage Ceilings '!$D$8:'Wage Ceilings '!$D$11),$O45)</f>
        <v>0</v>
      </c>
      <c r="BK45" s="91" cm="1">
        <f t="array" ref="BK45">INDEX(Appendix!$G$4:$J$8,_xlfn.IFS(BI45&lt;55,1,BI45&lt;60,2,BI45&lt;65,3,BI45&lt;70,4,TRUE,5),MATCH(YEAR($F$15),Appendix!$G$3:$L$3,0))</f>
        <v>0</v>
      </c>
      <c r="BL45" s="92">
        <f t="shared" si="8"/>
        <v>0</v>
      </c>
      <c r="BM45" s="89">
        <f t="shared" si="22"/>
        <v>123</v>
      </c>
      <c r="BN45" s="90">
        <f>IF($P45&gt;'Wage Ceilings '!$C$7+SUMIF('Wage Ceilings '!$B$8:'Wage Ceilings '!$B$11,"&lt;="&amp;$P$15,'Wage Ceilings '!$D$8:'Wage Ceilings '!$D$11),'Wage Ceilings '!$C$7+SUMIF('Wage Ceilings '!$B$8:'Wage Ceilings '!$B$11,"&lt;="&amp;$P$15,'Wage Ceilings '!$D$8:'Wage Ceilings '!$D$11),$P45)</f>
        <v>0</v>
      </c>
      <c r="BO45" s="91" cm="1">
        <f t="array" ref="BO45">INDEX(Appendix!$G$4:$J$8,_xlfn.IFS(BM45&lt;55,1,BM45&lt;60,2,BM45&lt;65,3,BM45&lt;70,4,TRUE,5),MATCH(YEAR($F$15),Appendix!$G$3:$L$3,0))</f>
        <v>0</v>
      </c>
      <c r="BP45" s="92">
        <f t="shared" si="9"/>
        <v>0</v>
      </c>
      <c r="BQ45" s="89">
        <f t="shared" si="23"/>
        <v>123</v>
      </c>
      <c r="BR45" s="90">
        <f>IF($Q45&gt;'Wage Ceilings '!$C$7+SUMIF('Wage Ceilings '!$B$8:'Wage Ceilings '!$B$11,"&lt;="&amp;$Q$15,'Wage Ceilings '!$D$8:'Wage Ceilings '!$D$11),'Wage Ceilings '!$C$7+SUMIF('Wage Ceilings '!$B$8:'Wage Ceilings '!$B$11,"&lt;="&amp;$Q$15,'Wage Ceilings '!$D$8:'Wage Ceilings '!$D$11),$Q45)</f>
        <v>0</v>
      </c>
      <c r="BS45" s="91" cm="1">
        <f t="array" ref="BS45">INDEX(Appendix!$G$4:$J$8,_xlfn.IFS(BQ45&lt;55,1,BQ45&lt;60,2,BQ45&lt;65,3,BQ45&lt;70,4,TRUE,5),MATCH(YEAR($F$15),Appendix!$G$3:$L$3,0))</f>
        <v>0</v>
      </c>
      <c r="BT45" s="92">
        <f t="shared" si="10"/>
        <v>0</v>
      </c>
      <c r="BU45" s="89">
        <f t="shared" si="24"/>
        <v>123</v>
      </c>
      <c r="BV45" s="90">
        <f>IF($R45&gt;'Wage Ceilings '!$C$7+SUMIF('Wage Ceilings '!$B$8:'Wage Ceilings '!$B$11,"&lt;="&amp;$R$15,'Wage Ceilings '!$D$8:'Wage Ceilings '!$D$11),'Wage Ceilings '!$C$7+SUMIF('Wage Ceilings '!$B$8:'Wage Ceilings '!$B$11,"&lt;="&amp;$R$15,'Wage Ceilings '!$D$8:'Wage Ceilings '!$D$11),$R45)</f>
        <v>0</v>
      </c>
      <c r="BW45" s="91" cm="1">
        <f t="array" ref="BW45">INDEX(Appendix!$G$4:$J$8,_xlfn.IFS(BU45&lt;55,1,BU45&lt;60,2,BU45&lt;65,3,BU45&lt;70,4,TRUE,5),MATCH(YEAR($F$15),Appendix!$G$3:$L$3,0))</f>
        <v>0</v>
      </c>
      <c r="BX45" s="92">
        <f t="shared" si="11"/>
        <v>0</v>
      </c>
      <c r="BY45" s="89" t="str">
        <f t="shared" si="25"/>
        <v>NA</v>
      </c>
      <c r="BZ45" s="92">
        <f>IF(S45&gt;=('Wage Ceilings '!$C$3-SUM(Z45,AD45,AH45,AL45,AP45,AX45,AT45,BB45,BF45,BJ45,BN45,BR45,BV45)),('Wage Ceilings '!$C$3-SUM(Z45,AD45,AH45,AL45,AP45,AX45,AT45,BB45,BF45,BJ45,BN45,BR45,BV45)),S45)</f>
        <v>0</v>
      </c>
      <c r="CA45" s="91" cm="1">
        <f t="array" ref="CA45">INDEX(Appendix!$G$4:$J$8,_xlfn.IFS(BY45&lt;55,1,BY45&lt;60,2,BY45&lt;65,3,BY45&lt;70,4,TRUE,5),MATCH(YEAR($F$15),Appendix!$G$3:$L$3,0))</f>
        <v>0</v>
      </c>
      <c r="CB45" s="92">
        <f t="shared" si="32"/>
        <v>0</v>
      </c>
      <c r="CC45" s="47"/>
    </row>
    <row r="46" spans="1:81" x14ac:dyDescent="0.2">
      <c r="A46" s="64" t="s">
        <v>46</v>
      </c>
      <c r="B46" s="65"/>
      <c r="C46" s="65"/>
      <c r="D46" s="66"/>
      <c r="E46" s="66"/>
      <c r="F46" s="67"/>
      <c r="G46" s="67"/>
      <c r="H46" s="67"/>
      <c r="I46" s="67"/>
      <c r="J46" s="67"/>
      <c r="K46" s="67"/>
      <c r="L46" s="67"/>
      <c r="M46" s="67"/>
      <c r="N46" s="67"/>
      <c r="O46" s="67"/>
      <c r="P46" s="67"/>
      <c r="Q46" s="67"/>
      <c r="R46" s="67"/>
      <c r="S46" s="67"/>
      <c r="T46" s="57">
        <f t="shared" si="26"/>
        <v>0</v>
      </c>
      <c r="U46" s="57">
        <f t="shared" si="27"/>
        <v>0</v>
      </c>
      <c r="V46" s="58">
        <f t="shared" si="28"/>
        <v>0</v>
      </c>
      <c r="W46" s="58">
        <f t="shared" si="29"/>
        <v>0</v>
      </c>
      <c r="X46" s="58">
        <f t="shared" si="30"/>
        <v>0</v>
      </c>
      <c r="Y46" s="89">
        <f t="shared" si="12"/>
        <v>122</v>
      </c>
      <c r="Z46" s="90">
        <f>IF($F46&gt;'Wage Ceilings '!$C$7+SUMIF('Wage Ceilings '!$B$8:'Wage Ceilings '!$B$11,"&lt;="&amp;$F$15,'Wage Ceilings '!$D$8:'Wage Ceilings '!$D$11),'Wage Ceilings '!$C$7+SUMIF('Wage Ceilings '!$B$8:'Wage Ceilings '!$B$11,"&lt;="&amp;$F$15,'Wage Ceilings '!$D$8:'Wage Ceilings '!$D$11),$F46)</f>
        <v>0</v>
      </c>
      <c r="AA46" s="91" cm="1">
        <f t="array" ref="AA46">INDEX(Appendix!$G$4:$J$8,_xlfn.IFS(Y46&lt;55,1,Y46&lt;60,2,Y46&lt;65,3,Y46&lt;70,4,TRUE,5),MATCH(YEAR($F$15),Appendix!$G$3:$L$3,0))</f>
        <v>0</v>
      </c>
      <c r="AB46" s="92">
        <f t="shared" si="0"/>
        <v>0</v>
      </c>
      <c r="AC46" s="89">
        <f t="shared" si="13"/>
        <v>123</v>
      </c>
      <c r="AD46" s="90">
        <f>IF($G46&gt;'Wage Ceilings '!$C$7+SUMIF('Wage Ceilings '!$B$8:'Wage Ceilings '!$B$11,"&lt;="&amp;$G$15,'Wage Ceilings '!$D$8:'Wage Ceilings '!$D$11),'Wage Ceilings '!$C$7+SUMIF('Wage Ceilings '!$B$8:'Wage Ceilings '!$B$11,"&lt;="&amp;$G$15,'Wage Ceilings '!$D$8:'Wage Ceilings '!$D$11),$G46)</f>
        <v>0</v>
      </c>
      <c r="AE46" s="91" cm="1">
        <f t="array" ref="AE46">INDEX(Appendix!$G$4:$J$8,_xlfn.IFS(AC46&lt;55,1,AC46&lt;60,2,AC46&lt;65,3,AC46&lt;70,4,TRUE,5),MATCH(YEAR($F$15),Appendix!$G$3:$L$3,0))</f>
        <v>0</v>
      </c>
      <c r="AF46" s="92">
        <f t="shared" si="1"/>
        <v>0</v>
      </c>
      <c r="AG46" s="89">
        <f t="shared" si="14"/>
        <v>123</v>
      </c>
      <c r="AH46" s="90">
        <f>IF($H46&gt;'Wage Ceilings '!$C$7+SUMIF('Wage Ceilings '!$B$8:'Wage Ceilings '!$B$11,"&lt;="&amp;$H$15,'Wage Ceilings '!$D$8:'Wage Ceilings '!$D$11),'Wage Ceilings '!$C$7+SUMIF('Wage Ceilings '!$B$8:'Wage Ceilings '!$B$11,"&lt;="&amp;$H$15,'Wage Ceilings '!$D$8:'Wage Ceilings '!$D$11),$H46)</f>
        <v>0</v>
      </c>
      <c r="AI46" s="91" cm="1">
        <f t="array" ref="AI46">INDEX(Appendix!$G$4:$J$8,_xlfn.IFS(AG46&lt;55,1,AG46&lt;60,2,AG46&lt;65,3,AG46&lt;70,4,TRUE,5),MATCH(YEAR($F$15),Appendix!$G$3:$L$3,0))</f>
        <v>0</v>
      </c>
      <c r="AJ46" s="92">
        <f t="shared" si="2"/>
        <v>0</v>
      </c>
      <c r="AK46" s="89">
        <f t="shared" si="15"/>
        <v>123</v>
      </c>
      <c r="AL46" s="90">
        <f>IF($I46&gt;'Wage Ceilings '!$C$7+SUMIF('Wage Ceilings '!$B$8:'Wage Ceilings '!$B$11,"&lt;="&amp;$I$15,'Wage Ceilings '!$D$8:'Wage Ceilings '!$D$11),'Wage Ceilings '!$C$7+SUMIF('Wage Ceilings '!$B$8:'Wage Ceilings '!$B$11,"&lt;="&amp;$I$15,'Wage Ceilings '!$D$8:'Wage Ceilings '!$D$11),$I46)</f>
        <v>0</v>
      </c>
      <c r="AM46" s="91" cm="1">
        <f t="array" ref="AM46">INDEX(Appendix!$G$4:$J$8,_xlfn.IFS(AK46&lt;55,1,AK46&lt;60,2,AK46&lt;65,3,AK46&lt;70,4,TRUE,5),MATCH(YEAR($F$15),Appendix!$G$3:$L$3,0))</f>
        <v>0</v>
      </c>
      <c r="AN46" s="92">
        <f t="shared" si="3"/>
        <v>0</v>
      </c>
      <c r="AO46" s="89">
        <f t="shared" si="16"/>
        <v>123</v>
      </c>
      <c r="AP46" s="90">
        <f>IF($J46&gt;'Wage Ceilings '!$C$7+SUMIF('Wage Ceilings '!$B$8:'Wage Ceilings '!$B$11,"&lt;="&amp;$J$15,'Wage Ceilings '!$D$8:'Wage Ceilings '!$D$11),'Wage Ceilings '!$C$7+SUMIF('Wage Ceilings '!$B$8:'Wage Ceilings '!$B$11,"&lt;="&amp;$J$15,'Wage Ceilings '!$D$8:'Wage Ceilings '!$D$11),$J46)</f>
        <v>0</v>
      </c>
      <c r="AQ46" s="91" cm="1">
        <f t="array" ref="AQ46">INDEX(Appendix!$G$4:$J$8,_xlfn.IFS(AO46&lt;55,1,AO46&lt;60,2,AO46&lt;65,3,AO46&lt;70,4,TRUE,5),MATCH(YEAR($F$15),Appendix!$G$3:$L$3,0))</f>
        <v>0</v>
      </c>
      <c r="AR46" s="92">
        <f t="shared" si="4"/>
        <v>0</v>
      </c>
      <c r="AS46" s="89">
        <f t="shared" si="31"/>
        <v>123</v>
      </c>
      <c r="AT46" s="90">
        <f>IF($K46&gt;'Wage Ceilings '!$C$7+SUMIF('Wage Ceilings '!$B$8:'Wage Ceilings '!$B$11,"&lt;="&amp;$K$15,'Wage Ceilings '!$D$8:'Wage Ceilings '!$D$11),'Wage Ceilings '!$C$7+SUMIF('Wage Ceilings '!$B$8:'Wage Ceilings '!$B$11,"&lt;="&amp;$K$15,'Wage Ceilings '!$D$8:'Wage Ceilings '!$D$11),$K46)</f>
        <v>0</v>
      </c>
      <c r="AU46" s="91" cm="1">
        <f t="array" ref="AU46">INDEX(Appendix!$G$4:$J$8,_xlfn.IFS(AS46&lt;55,1,AS46&lt;60,2,AS46&lt;65,3,AS46&lt;70,4,TRUE,5),MATCH(YEAR($F$15),Appendix!$G$3:$L$3,0))</f>
        <v>0</v>
      </c>
      <c r="AV46" s="92">
        <f t="shared" si="5"/>
        <v>0</v>
      </c>
      <c r="AW46" s="89" t="str">
        <f t="shared" si="17"/>
        <v>NA</v>
      </c>
      <c r="AX46" s="92">
        <f>IF(L46&gt;=('Wage Ceilings '!$C$3-SUM(Z46,AD46,AH46,AL46,AP46,AT46,BB46,BF46,BJ46,BN46,BR46,BV46)),('Wage Ceilings '!$C$3-SUM(Z46,AD46,AH46,AL46,AP46,AT46,BB46,BF46,BJ46,BN46,BR46,BV46)),L46)</f>
        <v>0</v>
      </c>
      <c r="AY46" s="91" cm="1">
        <f t="array" ref="AY46">INDEX(Appendix!$G$4:$J$8,_xlfn.IFS(AW46&lt;55,1,AW46&lt;60,2,AW46&lt;65,3,AW46&lt;70,4,TRUE,5),MATCH(YEAR($F$15),Appendix!$G$3:$L$3,0))</f>
        <v>0</v>
      </c>
      <c r="AZ46" s="92">
        <f t="shared" si="6"/>
        <v>0</v>
      </c>
      <c r="BA46" s="89">
        <f t="shared" si="18"/>
        <v>123</v>
      </c>
      <c r="BB46" s="90">
        <f>IF($M46&gt;'Wage Ceilings '!$C$7+SUMIF('Wage Ceilings '!$B$8:'Wage Ceilings '!$B$11,"&lt;="&amp;$M$15,'Wage Ceilings '!$D$8:'Wage Ceilings '!$D$11),'Wage Ceilings '!$C$7+SUMIF('Wage Ceilings '!$B$8:'Wage Ceilings '!$B$11,"&lt;="&amp;$M$15,'Wage Ceilings '!$D$8:'Wage Ceilings '!$D$11),$M46)</f>
        <v>0</v>
      </c>
      <c r="BC46" s="91" cm="1">
        <f t="array" ref="BC46">INDEX(Appendix!$G$4:$J$8,_xlfn.IFS(BA46&lt;55,1,BA46&lt;60,2,BA46&lt;65,3,BA46&lt;70,4,TRUE,5),MATCH(YEAR($F$15),Appendix!$G$3:$L$3,0))</f>
        <v>0</v>
      </c>
      <c r="BD46" s="92">
        <f t="shared" si="19"/>
        <v>0</v>
      </c>
      <c r="BE46" s="89">
        <f t="shared" si="20"/>
        <v>123</v>
      </c>
      <c r="BF46" s="90">
        <f>IF($N46&gt;'Wage Ceilings '!$C$7+SUMIF('Wage Ceilings '!$B$8:'Wage Ceilings '!$B$11,"&lt;="&amp;$N$15,'Wage Ceilings '!$D$8:'Wage Ceilings '!$D$11),'Wage Ceilings '!$C$7+SUMIF('Wage Ceilings '!$B$8:'Wage Ceilings '!$B$11,"&lt;="&amp;$N$15,'Wage Ceilings '!$D$8:'Wage Ceilings '!$D$11),$N46)</f>
        <v>0</v>
      </c>
      <c r="BG46" s="91" cm="1">
        <f t="array" ref="BG46">INDEX(Appendix!$G$4:$J$8,_xlfn.IFS(BE46&lt;55,1,BE46&lt;60,2,BE46&lt;65,3,BE46&lt;70,4,TRUE,5),MATCH(YEAR($F$15),Appendix!$G$3:$L$3,0))</f>
        <v>0</v>
      </c>
      <c r="BH46" s="92">
        <f t="shared" si="7"/>
        <v>0</v>
      </c>
      <c r="BI46" s="89">
        <f t="shared" si="21"/>
        <v>123</v>
      </c>
      <c r="BJ46" s="90">
        <f>IF($O46&gt;'Wage Ceilings '!$C$7+SUMIF('Wage Ceilings '!$B$8:'Wage Ceilings '!$B$11,"&lt;="&amp;$O$15,'Wage Ceilings '!$D$8:'Wage Ceilings '!$D$11),'Wage Ceilings '!$C$7+SUMIF('Wage Ceilings '!$B$8:'Wage Ceilings '!$B$11,"&lt;="&amp;$O$15,'Wage Ceilings '!$D$8:'Wage Ceilings '!$D$11),$O46)</f>
        <v>0</v>
      </c>
      <c r="BK46" s="91" cm="1">
        <f t="array" ref="BK46">INDEX(Appendix!$G$4:$J$8,_xlfn.IFS(BI46&lt;55,1,BI46&lt;60,2,BI46&lt;65,3,BI46&lt;70,4,TRUE,5),MATCH(YEAR($F$15),Appendix!$G$3:$L$3,0))</f>
        <v>0</v>
      </c>
      <c r="BL46" s="92">
        <f t="shared" si="8"/>
        <v>0</v>
      </c>
      <c r="BM46" s="89">
        <f t="shared" si="22"/>
        <v>123</v>
      </c>
      <c r="BN46" s="90">
        <f>IF($P46&gt;'Wage Ceilings '!$C$7+SUMIF('Wage Ceilings '!$B$8:'Wage Ceilings '!$B$11,"&lt;="&amp;$P$15,'Wage Ceilings '!$D$8:'Wage Ceilings '!$D$11),'Wage Ceilings '!$C$7+SUMIF('Wage Ceilings '!$B$8:'Wage Ceilings '!$B$11,"&lt;="&amp;$P$15,'Wage Ceilings '!$D$8:'Wage Ceilings '!$D$11),$P46)</f>
        <v>0</v>
      </c>
      <c r="BO46" s="91" cm="1">
        <f t="array" ref="BO46">INDEX(Appendix!$G$4:$J$8,_xlfn.IFS(BM46&lt;55,1,BM46&lt;60,2,BM46&lt;65,3,BM46&lt;70,4,TRUE,5),MATCH(YEAR($F$15),Appendix!$G$3:$L$3,0))</f>
        <v>0</v>
      </c>
      <c r="BP46" s="92">
        <f t="shared" si="9"/>
        <v>0</v>
      </c>
      <c r="BQ46" s="89">
        <f t="shared" si="23"/>
        <v>123</v>
      </c>
      <c r="BR46" s="90">
        <f>IF($Q46&gt;'Wage Ceilings '!$C$7+SUMIF('Wage Ceilings '!$B$8:'Wage Ceilings '!$B$11,"&lt;="&amp;$Q$15,'Wage Ceilings '!$D$8:'Wage Ceilings '!$D$11),'Wage Ceilings '!$C$7+SUMIF('Wage Ceilings '!$B$8:'Wage Ceilings '!$B$11,"&lt;="&amp;$Q$15,'Wage Ceilings '!$D$8:'Wage Ceilings '!$D$11),$Q46)</f>
        <v>0</v>
      </c>
      <c r="BS46" s="91" cm="1">
        <f t="array" ref="BS46">INDEX(Appendix!$G$4:$J$8,_xlfn.IFS(BQ46&lt;55,1,BQ46&lt;60,2,BQ46&lt;65,3,BQ46&lt;70,4,TRUE,5),MATCH(YEAR($F$15),Appendix!$G$3:$L$3,0))</f>
        <v>0</v>
      </c>
      <c r="BT46" s="92">
        <f t="shared" si="10"/>
        <v>0</v>
      </c>
      <c r="BU46" s="89">
        <f t="shared" si="24"/>
        <v>123</v>
      </c>
      <c r="BV46" s="90">
        <f>IF($R46&gt;'Wage Ceilings '!$C$7+SUMIF('Wage Ceilings '!$B$8:'Wage Ceilings '!$B$11,"&lt;="&amp;$R$15,'Wage Ceilings '!$D$8:'Wage Ceilings '!$D$11),'Wage Ceilings '!$C$7+SUMIF('Wage Ceilings '!$B$8:'Wage Ceilings '!$B$11,"&lt;="&amp;$R$15,'Wage Ceilings '!$D$8:'Wage Ceilings '!$D$11),$R46)</f>
        <v>0</v>
      </c>
      <c r="BW46" s="91" cm="1">
        <f t="array" ref="BW46">INDEX(Appendix!$G$4:$J$8,_xlfn.IFS(BU46&lt;55,1,BU46&lt;60,2,BU46&lt;65,3,BU46&lt;70,4,TRUE,5),MATCH(YEAR($F$15),Appendix!$G$3:$L$3,0))</f>
        <v>0</v>
      </c>
      <c r="BX46" s="92">
        <f t="shared" si="11"/>
        <v>0</v>
      </c>
      <c r="BY46" s="89" t="str">
        <f t="shared" si="25"/>
        <v>NA</v>
      </c>
      <c r="BZ46" s="92">
        <f>IF(S46&gt;=('Wage Ceilings '!$C$3-SUM(Z46,AD46,AH46,AL46,AP46,AX46,AT46,BB46,BF46,BJ46,BN46,BR46,BV46)),('Wage Ceilings '!$C$3-SUM(Z46,AD46,AH46,AL46,AP46,AX46,AT46,BB46,BF46,BJ46,BN46,BR46,BV46)),S46)</f>
        <v>0</v>
      </c>
      <c r="CA46" s="91" cm="1">
        <f t="array" ref="CA46">INDEX(Appendix!$G$4:$J$8,_xlfn.IFS(BY46&lt;55,1,BY46&lt;60,2,BY46&lt;65,3,BY46&lt;70,4,TRUE,5),MATCH(YEAR($F$15),Appendix!$G$3:$L$3,0))</f>
        <v>0</v>
      </c>
      <c r="CB46" s="92">
        <f t="shared" si="32"/>
        <v>0</v>
      </c>
      <c r="CC46" s="47"/>
    </row>
    <row r="47" spans="1:81" x14ac:dyDescent="0.2">
      <c r="A47" s="64" t="s">
        <v>47</v>
      </c>
      <c r="B47" s="65"/>
      <c r="C47" s="65"/>
      <c r="D47" s="66"/>
      <c r="E47" s="66"/>
      <c r="F47" s="67"/>
      <c r="G47" s="67"/>
      <c r="H47" s="67"/>
      <c r="I47" s="67"/>
      <c r="J47" s="67"/>
      <c r="K47" s="67"/>
      <c r="L47" s="67"/>
      <c r="M47" s="67"/>
      <c r="N47" s="67"/>
      <c r="O47" s="67"/>
      <c r="P47" s="67"/>
      <c r="Q47" s="67"/>
      <c r="R47" s="67"/>
      <c r="S47" s="67"/>
      <c r="T47" s="57">
        <f t="shared" si="26"/>
        <v>0</v>
      </c>
      <c r="U47" s="57">
        <f t="shared" si="27"/>
        <v>0</v>
      </c>
      <c r="V47" s="58">
        <f t="shared" si="28"/>
        <v>0</v>
      </c>
      <c r="W47" s="58">
        <f t="shared" si="29"/>
        <v>0</v>
      </c>
      <c r="X47" s="58">
        <f t="shared" si="30"/>
        <v>0</v>
      </c>
      <c r="Y47" s="89">
        <f t="shared" si="12"/>
        <v>122</v>
      </c>
      <c r="Z47" s="90">
        <f>IF($F47&gt;'Wage Ceilings '!$C$7+SUMIF('Wage Ceilings '!$B$8:'Wage Ceilings '!$B$11,"&lt;="&amp;$F$15,'Wage Ceilings '!$D$8:'Wage Ceilings '!$D$11),'Wage Ceilings '!$C$7+SUMIF('Wage Ceilings '!$B$8:'Wage Ceilings '!$B$11,"&lt;="&amp;$F$15,'Wage Ceilings '!$D$8:'Wage Ceilings '!$D$11),$F47)</f>
        <v>0</v>
      </c>
      <c r="AA47" s="91" cm="1">
        <f t="array" ref="AA47">INDEX(Appendix!$G$4:$J$8,_xlfn.IFS(Y47&lt;55,1,Y47&lt;60,2,Y47&lt;65,3,Y47&lt;70,4,TRUE,5),MATCH(YEAR($F$15),Appendix!$G$3:$L$3,0))</f>
        <v>0</v>
      </c>
      <c r="AB47" s="92">
        <f t="shared" si="0"/>
        <v>0</v>
      </c>
      <c r="AC47" s="89">
        <f t="shared" si="13"/>
        <v>123</v>
      </c>
      <c r="AD47" s="90">
        <f>IF($G47&gt;'Wage Ceilings '!$C$7+SUMIF('Wage Ceilings '!$B$8:'Wage Ceilings '!$B$11,"&lt;="&amp;$G$15,'Wage Ceilings '!$D$8:'Wage Ceilings '!$D$11),'Wage Ceilings '!$C$7+SUMIF('Wage Ceilings '!$B$8:'Wage Ceilings '!$B$11,"&lt;="&amp;$G$15,'Wage Ceilings '!$D$8:'Wage Ceilings '!$D$11),$G47)</f>
        <v>0</v>
      </c>
      <c r="AE47" s="91" cm="1">
        <f t="array" ref="AE47">INDEX(Appendix!$G$4:$J$8,_xlfn.IFS(AC47&lt;55,1,AC47&lt;60,2,AC47&lt;65,3,AC47&lt;70,4,TRUE,5),MATCH(YEAR($F$15),Appendix!$G$3:$L$3,0))</f>
        <v>0</v>
      </c>
      <c r="AF47" s="92">
        <f t="shared" si="1"/>
        <v>0</v>
      </c>
      <c r="AG47" s="89">
        <f t="shared" si="14"/>
        <v>123</v>
      </c>
      <c r="AH47" s="90">
        <f>IF($H47&gt;'Wage Ceilings '!$C$7+SUMIF('Wage Ceilings '!$B$8:'Wage Ceilings '!$B$11,"&lt;="&amp;$H$15,'Wage Ceilings '!$D$8:'Wage Ceilings '!$D$11),'Wage Ceilings '!$C$7+SUMIF('Wage Ceilings '!$B$8:'Wage Ceilings '!$B$11,"&lt;="&amp;$H$15,'Wage Ceilings '!$D$8:'Wage Ceilings '!$D$11),$H47)</f>
        <v>0</v>
      </c>
      <c r="AI47" s="91" cm="1">
        <f t="array" ref="AI47">INDEX(Appendix!$G$4:$J$8,_xlfn.IFS(AG47&lt;55,1,AG47&lt;60,2,AG47&lt;65,3,AG47&lt;70,4,TRUE,5),MATCH(YEAR($F$15),Appendix!$G$3:$L$3,0))</f>
        <v>0</v>
      </c>
      <c r="AJ47" s="92">
        <f t="shared" si="2"/>
        <v>0</v>
      </c>
      <c r="AK47" s="89">
        <f t="shared" si="15"/>
        <v>123</v>
      </c>
      <c r="AL47" s="90">
        <f>IF($I47&gt;'Wage Ceilings '!$C$7+SUMIF('Wage Ceilings '!$B$8:'Wage Ceilings '!$B$11,"&lt;="&amp;$I$15,'Wage Ceilings '!$D$8:'Wage Ceilings '!$D$11),'Wage Ceilings '!$C$7+SUMIF('Wage Ceilings '!$B$8:'Wage Ceilings '!$B$11,"&lt;="&amp;$I$15,'Wage Ceilings '!$D$8:'Wage Ceilings '!$D$11),$I47)</f>
        <v>0</v>
      </c>
      <c r="AM47" s="91" cm="1">
        <f t="array" ref="AM47">INDEX(Appendix!$G$4:$J$8,_xlfn.IFS(AK47&lt;55,1,AK47&lt;60,2,AK47&lt;65,3,AK47&lt;70,4,TRUE,5),MATCH(YEAR($F$15),Appendix!$G$3:$L$3,0))</f>
        <v>0</v>
      </c>
      <c r="AN47" s="92">
        <f t="shared" si="3"/>
        <v>0</v>
      </c>
      <c r="AO47" s="89">
        <f t="shared" si="16"/>
        <v>123</v>
      </c>
      <c r="AP47" s="90">
        <f>IF($J47&gt;'Wage Ceilings '!$C$7+SUMIF('Wage Ceilings '!$B$8:'Wage Ceilings '!$B$11,"&lt;="&amp;$J$15,'Wage Ceilings '!$D$8:'Wage Ceilings '!$D$11),'Wage Ceilings '!$C$7+SUMIF('Wage Ceilings '!$B$8:'Wage Ceilings '!$B$11,"&lt;="&amp;$J$15,'Wage Ceilings '!$D$8:'Wage Ceilings '!$D$11),$J47)</f>
        <v>0</v>
      </c>
      <c r="AQ47" s="91" cm="1">
        <f t="array" ref="AQ47">INDEX(Appendix!$G$4:$J$8,_xlfn.IFS(AO47&lt;55,1,AO47&lt;60,2,AO47&lt;65,3,AO47&lt;70,4,TRUE,5),MATCH(YEAR($F$15),Appendix!$G$3:$L$3,0))</f>
        <v>0</v>
      </c>
      <c r="AR47" s="92">
        <f t="shared" si="4"/>
        <v>0</v>
      </c>
      <c r="AS47" s="89">
        <f t="shared" si="31"/>
        <v>123</v>
      </c>
      <c r="AT47" s="90">
        <f>IF($K47&gt;'Wage Ceilings '!$C$7+SUMIF('Wage Ceilings '!$B$8:'Wage Ceilings '!$B$11,"&lt;="&amp;$K$15,'Wage Ceilings '!$D$8:'Wage Ceilings '!$D$11),'Wage Ceilings '!$C$7+SUMIF('Wage Ceilings '!$B$8:'Wage Ceilings '!$B$11,"&lt;="&amp;$K$15,'Wage Ceilings '!$D$8:'Wage Ceilings '!$D$11),$K47)</f>
        <v>0</v>
      </c>
      <c r="AU47" s="91" cm="1">
        <f t="array" ref="AU47">INDEX(Appendix!$G$4:$J$8,_xlfn.IFS(AS47&lt;55,1,AS47&lt;60,2,AS47&lt;65,3,AS47&lt;70,4,TRUE,5),MATCH(YEAR($F$15),Appendix!$G$3:$L$3,0))</f>
        <v>0</v>
      </c>
      <c r="AV47" s="92">
        <f t="shared" si="5"/>
        <v>0</v>
      </c>
      <c r="AW47" s="89" t="str">
        <f t="shared" si="17"/>
        <v>NA</v>
      </c>
      <c r="AX47" s="92">
        <f>IF(L47&gt;=('Wage Ceilings '!$C$3-SUM(Z47,AD47,AH47,AL47,AP47,AT47,BB47,BF47,BJ47,BN47,BR47,BV47)),('Wage Ceilings '!$C$3-SUM(Z47,AD47,AH47,AL47,AP47,AT47,BB47,BF47,BJ47,BN47,BR47,BV47)),L47)</f>
        <v>0</v>
      </c>
      <c r="AY47" s="91" cm="1">
        <f t="array" ref="AY47">INDEX(Appendix!$G$4:$J$8,_xlfn.IFS(AW47&lt;55,1,AW47&lt;60,2,AW47&lt;65,3,AW47&lt;70,4,TRUE,5),MATCH(YEAR($F$15),Appendix!$G$3:$L$3,0))</f>
        <v>0</v>
      </c>
      <c r="AZ47" s="92">
        <f t="shared" si="6"/>
        <v>0</v>
      </c>
      <c r="BA47" s="89">
        <f t="shared" si="18"/>
        <v>123</v>
      </c>
      <c r="BB47" s="90">
        <f>IF($M47&gt;'Wage Ceilings '!$C$7+SUMIF('Wage Ceilings '!$B$8:'Wage Ceilings '!$B$11,"&lt;="&amp;$M$15,'Wage Ceilings '!$D$8:'Wage Ceilings '!$D$11),'Wage Ceilings '!$C$7+SUMIF('Wage Ceilings '!$B$8:'Wage Ceilings '!$B$11,"&lt;="&amp;$M$15,'Wage Ceilings '!$D$8:'Wage Ceilings '!$D$11),$M47)</f>
        <v>0</v>
      </c>
      <c r="BC47" s="91" cm="1">
        <f t="array" ref="BC47">INDEX(Appendix!$G$4:$J$8,_xlfn.IFS(BA47&lt;55,1,BA47&lt;60,2,BA47&lt;65,3,BA47&lt;70,4,TRUE,5),MATCH(YEAR($F$15),Appendix!$G$3:$L$3,0))</f>
        <v>0</v>
      </c>
      <c r="BD47" s="92">
        <f t="shared" si="19"/>
        <v>0</v>
      </c>
      <c r="BE47" s="89">
        <f t="shared" si="20"/>
        <v>123</v>
      </c>
      <c r="BF47" s="90">
        <f>IF($N47&gt;'Wage Ceilings '!$C$7+SUMIF('Wage Ceilings '!$B$8:'Wage Ceilings '!$B$11,"&lt;="&amp;$N$15,'Wage Ceilings '!$D$8:'Wage Ceilings '!$D$11),'Wage Ceilings '!$C$7+SUMIF('Wage Ceilings '!$B$8:'Wage Ceilings '!$B$11,"&lt;="&amp;$N$15,'Wage Ceilings '!$D$8:'Wage Ceilings '!$D$11),$N47)</f>
        <v>0</v>
      </c>
      <c r="BG47" s="91" cm="1">
        <f t="array" ref="BG47">INDEX(Appendix!$G$4:$J$8,_xlfn.IFS(BE47&lt;55,1,BE47&lt;60,2,BE47&lt;65,3,BE47&lt;70,4,TRUE,5),MATCH(YEAR($F$15),Appendix!$G$3:$L$3,0))</f>
        <v>0</v>
      </c>
      <c r="BH47" s="92">
        <f t="shared" si="7"/>
        <v>0</v>
      </c>
      <c r="BI47" s="89">
        <f t="shared" si="21"/>
        <v>123</v>
      </c>
      <c r="BJ47" s="90">
        <f>IF($O47&gt;'Wage Ceilings '!$C$7+SUMIF('Wage Ceilings '!$B$8:'Wage Ceilings '!$B$11,"&lt;="&amp;$O$15,'Wage Ceilings '!$D$8:'Wage Ceilings '!$D$11),'Wage Ceilings '!$C$7+SUMIF('Wage Ceilings '!$B$8:'Wage Ceilings '!$B$11,"&lt;="&amp;$O$15,'Wage Ceilings '!$D$8:'Wage Ceilings '!$D$11),$O47)</f>
        <v>0</v>
      </c>
      <c r="BK47" s="91" cm="1">
        <f t="array" ref="BK47">INDEX(Appendix!$G$4:$J$8,_xlfn.IFS(BI47&lt;55,1,BI47&lt;60,2,BI47&lt;65,3,BI47&lt;70,4,TRUE,5),MATCH(YEAR($F$15),Appendix!$G$3:$L$3,0))</f>
        <v>0</v>
      </c>
      <c r="BL47" s="92">
        <f t="shared" si="8"/>
        <v>0</v>
      </c>
      <c r="BM47" s="89">
        <f t="shared" si="22"/>
        <v>123</v>
      </c>
      <c r="BN47" s="90">
        <f>IF($P47&gt;'Wage Ceilings '!$C$7+SUMIF('Wage Ceilings '!$B$8:'Wage Ceilings '!$B$11,"&lt;="&amp;$P$15,'Wage Ceilings '!$D$8:'Wage Ceilings '!$D$11),'Wage Ceilings '!$C$7+SUMIF('Wage Ceilings '!$B$8:'Wage Ceilings '!$B$11,"&lt;="&amp;$P$15,'Wage Ceilings '!$D$8:'Wage Ceilings '!$D$11),$P47)</f>
        <v>0</v>
      </c>
      <c r="BO47" s="91" cm="1">
        <f t="array" ref="BO47">INDEX(Appendix!$G$4:$J$8,_xlfn.IFS(BM47&lt;55,1,BM47&lt;60,2,BM47&lt;65,3,BM47&lt;70,4,TRUE,5),MATCH(YEAR($F$15),Appendix!$G$3:$L$3,0))</f>
        <v>0</v>
      </c>
      <c r="BP47" s="92">
        <f t="shared" si="9"/>
        <v>0</v>
      </c>
      <c r="BQ47" s="89">
        <f t="shared" si="23"/>
        <v>123</v>
      </c>
      <c r="BR47" s="90">
        <f>IF($Q47&gt;'Wage Ceilings '!$C$7+SUMIF('Wage Ceilings '!$B$8:'Wage Ceilings '!$B$11,"&lt;="&amp;$Q$15,'Wage Ceilings '!$D$8:'Wage Ceilings '!$D$11),'Wage Ceilings '!$C$7+SUMIF('Wage Ceilings '!$B$8:'Wage Ceilings '!$B$11,"&lt;="&amp;$Q$15,'Wage Ceilings '!$D$8:'Wage Ceilings '!$D$11),$Q47)</f>
        <v>0</v>
      </c>
      <c r="BS47" s="91" cm="1">
        <f t="array" ref="BS47">INDEX(Appendix!$G$4:$J$8,_xlfn.IFS(BQ47&lt;55,1,BQ47&lt;60,2,BQ47&lt;65,3,BQ47&lt;70,4,TRUE,5),MATCH(YEAR($F$15),Appendix!$G$3:$L$3,0))</f>
        <v>0</v>
      </c>
      <c r="BT47" s="92">
        <f t="shared" si="10"/>
        <v>0</v>
      </c>
      <c r="BU47" s="89">
        <f t="shared" si="24"/>
        <v>123</v>
      </c>
      <c r="BV47" s="90">
        <f>IF($R47&gt;'Wage Ceilings '!$C$7+SUMIF('Wage Ceilings '!$B$8:'Wage Ceilings '!$B$11,"&lt;="&amp;$R$15,'Wage Ceilings '!$D$8:'Wage Ceilings '!$D$11),'Wage Ceilings '!$C$7+SUMIF('Wage Ceilings '!$B$8:'Wage Ceilings '!$B$11,"&lt;="&amp;$R$15,'Wage Ceilings '!$D$8:'Wage Ceilings '!$D$11),$R47)</f>
        <v>0</v>
      </c>
      <c r="BW47" s="91" cm="1">
        <f t="array" ref="BW47">INDEX(Appendix!$G$4:$J$8,_xlfn.IFS(BU47&lt;55,1,BU47&lt;60,2,BU47&lt;65,3,BU47&lt;70,4,TRUE,5),MATCH(YEAR($F$15),Appendix!$G$3:$L$3,0))</f>
        <v>0</v>
      </c>
      <c r="BX47" s="92">
        <f t="shared" si="11"/>
        <v>0</v>
      </c>
      <c r="BY47" s="89" t="str">
        <f t="shared" si="25"/>
        <v>NA</v>
      </c>
      <c r="BZ47" s="92">
        <f>IF(S47&gt;=('Wage Ceilings '!$C$3-SUM(Z47,AD47,AH47,AL47,AP47,AX47,AT47,BB47,BF47,BJ47,BN47,BR47,BV47)),('Wage Ceilings '!$C$3-SUM(Z47,AD47,AH47,AL47,AP47,AX47,AT47,BB47,BF47,BJ47,BN47,BR47,BV47)),S47)</f>
        <v>0</v>
      </c>
      <c r="CA47" s="91" cm="1">
        <f t="array" ref="CA47">INDEX(Appendix!$G$4:$J$8,_xlfn.IFS(BY47&lt;55,1,BY47&lt;60,2,BY47&lt;65,3,BY47&lt;70,4,TRUE,5),MATCH(YEAR($F$15),Appendix!$G$3:$L$3,0))</f>
        <v>0</v>
      </c>
      <c r="CB47" s="92">
        <f t="shared" si="32"/>
        <v>0</v>
      </c>
      <c r="CC47" s="47"/>
    </row>
    <row r="48" spans="1:81" x14ac:dyDescent="0.2">
      <c r="A48" s="64" t="s">
        <v>48</v>
      </c>
      <c r="B48" s="65"/>
      <c r="C48" s="65"/>
      <c r="D48" s="66"/>
      <c r="E48" s="66"/>
      <c r="F48" s="67"/>
      <c r="G48" s="67"/>
      <c r="H48" s="67"/>
      <c r="I48" s="67"/>
      <c r="J48" s="67"/>
      <c r="K48" s="67"/>
      <c r="L48" s="67"/>
      <c r="M48" s="67"/>
      <c r="N48" s="67"/>
      <c r="O48" s="67"/>
      <c r="P48" s="67"/>
      <c r="Q48" s="67"/>
      <c r="R48" s="67"/>
      <c r="S48" s="67"/>
      <c r="T48" s="57">
        <f t="shared" si="26"/>
        <v>0</v>
      </c>
      <c r="U48" s="57">
        <f t="shared" si="27"/>
        <v>0</v>
      </c>
      <c r="V48" s="58">
        <f t="shared" si="28"/>
        <v>0</v>
      </c>
      <c r="W48" s="58">
        <f t="shared" si="29"/>
        <v>0</v>
      </c>
      <c r="X48" s="58">
        <f t="shared" si="30"/>
        <v>0</v>
      </c>
      <c r="Y48" s="89">
        <f t="shared" si="12"/>
        <v>122</v>
      </c>
      <c r="Z48" s="90">
        <f>IF($F48&gt;'Wage Ceilings '!$C$7+SUMIF('Wage Ceilings '!$B$8:'Wage Ceilings '!$B$11,"&lt;="&amp;$F$15,'Wage Ceilings '!$D$8:'Wage Ceilings '!$D$11),'Wage Ceilings '!$C$7+SUMIF('Wage Ceilings '!$B$8:'Wage Ceilings '!$B$11,"&lt;="&amp;$F$15,'Wage Ceilings '!$D$8:'Wage Ceilings '!$D$11),$F48)</f>
        <v>0</v>
      </c>
      <c r="AA48" s="91" cm="1">
        <f t="array" ref="AA48">INDEX(Appendix!$G$4:$J$8,_xlfn.IFS(Y48&lt;55,1,Y48&lt;60,2,Y48&lt;65,3,Y48&lt;70,4,TRUE,5),MATCH(YEAR($F$15),Appendix!$G$3:$L$3,0))</f>
        <v>0</v>
      </c>
      <c r="AB48" s="92">
        <f t="shared" si="0"/>
        <v>0</v>
      </c>
      <c r="AC48" s="89">
        <f t="shared" si="13"/>
        <v>123</v>
      </c>
      <c r="AD48" s="90">
        <f>IF($G48&gt;'Wage Ceilings '!$C$7+SUMIF('Wage Ceilings '!$B$8:'Wage Ceilings '!$B$11,"&lt;="&amp;$G$15,'Wage Ceilings '!$D$8:'Wage Ceilings '!$D$11),'Wage Ceilings '!$C$7+SUMIF('Wage Ceilings '!$B$8:'Wage Ceilings '!$B$11,"&lt;="&amp;$G$15,'Wage Ceilings '!$D$8:'Wage Ceilings '!$D$11),$G48)</f>
        <v>0</v>
      </c>
      <c r="AE48" s="91" cm="1">
        <f t="array" ref="AE48">INDEX(Appendix!$G$4:$J$8,_xlfn.IFS(AC48&lt;55,1,AC48&lt;60,2,AC48&lt;65,3,AC48&lt;70,4,TRUE,5),MATCH(YEAR($F$15),Appendix!$G$3:$L$3,0))</f>
        <v>0</v>
      </c>
      <c r="AF48" s="92">
        <f t="shared" si="1"/>
        <v>0</v>
      </c>
      <c r="AG48" s="89">
        <f t="shared" si="14"/>
        <v>123</v>
      </c>
      <c r="AH48" s="90">
        <f>IF($H48&gt;'Wage Ceilings '!$C$7+SUMIF('Wage Ceilings '!$B$8:'Wage Ceilings '!$B$11,"&lt;="&amp;$H$15,'Wage Ceilings '!$D$8:'Wage Ceilings '!$D$11),'Wage Ceilings '!$C$7+SUMIF('Wage Ceilings '!$B$8:'Wage Ceilings '!$B$11,"&lt;="&amp;$H$15,'Wage Ceilings '!$D$8:'Wage Ceilings '!$D$11),$H48)</f>
        <v>0</v>
      </c>
      <c r="AI48" s="91" cm="1">
        <f t="array" ref="AI48">INDEX(Appendix!$G$4:$J$8,_xlfn.IFS(AG48&lt;55,1,AG48&lt;60,2,AG48&lt;65,3,AG48&lt;70,4,TRUE,5),MATCH(YEAR($F$15),Appendix!$G$3:$L$3,0))</f>
        <v>0</v>
      </c>
      <c r="AJ48" s="92">
        <f t="shared" si="2"/>
        <v>0</v>
      </c>
      <c r="AK48" s="89">
        <f t="shared" si="15"/>
        <v>123</v>
      </c>
      <c r="AL48" s="90">
        <f>IF($I48&gt;'Wage Ceilings '!$C$7+SUMIF('Wage Ceilings '!$B$8:'Wage Ceilings '!$B$11,"&lt;="&amp;$I$15,'Wage Ceilings '!$D$8:'Wage Ceilings '!$D$11),'Wage Ceilings '!$C$7+SUMIF('Wage Ceilings '!$B$8:'Wage Ceilings '!$B$11,"&lt;="&amp;$I$15,'Wage Ceilings '!$D$8:'Wage Ceilings '!$D$11),$I48)</f>
        <v>0</v>
      </c>
      <c r="AM48" s="91" cm="1">
        <f t="array" ref="AM48">INDEX(Appendix!$G$4:$J$8,_xlfn.IFS(AK48&lt;55,1,AK48&lt;60,2,AK48&lt;65,3,AK48&lt;70,4,TRUE,5),MATCH(YEAR($F$15),Appendix!$G$3:$L$3,0))</f>
        <v>0</v>
      </c>
      <c r="AN48" s="92">
        <f t="shared" si="3"/>
        <v>0</v>
      </c>
      <c r="AO48" s="89">
        <f t="shared" si="16"/>
        <v>123</v>
      </c>
      <c r="AP48" s="90">
        <f>IF($J48&gt;'Wage Ceilings '!$C$7+SUMIF('Wage Ceilings '!$B$8:'Wage Ceilings '!$B$11,"&lt;="&amp;$J$15,'Wage Ceilings '!$D$8:'Wage Ceilings '!$D$11),'Wage Ceilings '!$C$7+SUMIF('Wage Ceilings '!$B$8:'Wage Ceilings '!$B$11,"&lt;="&amp;$J$15,'Wage Ceilings '!$D$8:'Wage Ceilings '!$D$11),$J48)</f>
        <v>0</v>
      </c>
      <c r="AQ48" s="91" cm="1">
        <f t="array" ref="AQ48">INDEX(Appendix!$G$4:$J$8,_xlfn.IFS(AO48&lt;55,1,AO48&lt;60,2,AO48&lt;65,3,AO48&lt;70,4,TRUE,5),MATCH(YEAR($F$15),Appendix!$G$3:$L$3,0))</f>
        <v>0</v>
      </c>
      <c r="AR48" s="92">
        <f t="shared" si="4"/>
        <v>0</v>
      </c>
      <c r="AS48" s="89">
        <f t="shared" si="31"/>
        <v>123</v>
      </c>
      <c r="AT48" s="90">
        <f>IF($K48&gt;'Wage Ceilings '!$C$7+SUMIF('Wage Ceilings '!$B$8:'Wage Ceilings '!$B$11,"&lt;="&amp;$K$15,'Wage Ceilings '!$D$8:'Wage Ceilings '!$D$11),'Wage Ceilings '!$C$7+SUMIF('Wage Ceilings '!$B$8:'Wage Ceilings '!$B$11,"&lt;="&amp;$K$15,'Wage Ceilings '!$D$8:'Wage Ceilings '!$D$11),$K48)</f>
        <v>0</v>
      </c>
      <c r="AU48" s="91" cm="1">
        <f t="array" ref="AU48">INDEX(Appendix!$G$4:$J$8,_xlfn.IFS(AS48&lt;55,1,AS48&lt;60,2,AS48&lt;65,3,AS48&lt;70,4,TRUE,5),MATCH(YEAR($F$15),Appendix!$G$3:$L$3,0))</f>
        <v>0</v>
      </c>
      <c r="AV48" s="92">
        <f t="shared" si="5"/>
        <v>0</v>
      </c>
      <c r="AW48" s="89" t="str">
        <f t="shared" si="17"/>
        <v>NA</v>
      </c>
      <c r="AX48" s="92">
        <f>IF(L48&gt;=('Wage Ceilings '!$C$3-SUM(Z48,AD48,AH48,AL48,AP48,AT48,BB48,BF48,BJ48,BN48,BR48,BV48)),('Wage Ceilings '!$C$3-SUM(Z48,AD48,AH48,AL48,AP48,AT48,BB48,BF48,BJ48,BN48,BR48,BV48)),L48)</f>
        <v>0</v>
      </c>
      <c r="AY48" s="91" cm="1">
        <f t="array" ref="AY48">INDEX(Appendix!$G$4:$J$8,_xlfn.IFS(AW48&lt;55,1,AW48&lt;60,2,AW48&lt;65,3,AW48&lt;70,4,TRUE,5),MATCH(YEAR($F$15),Appendix!$G$3:$L$3,0))</f>
        <v>0</v>
      </c>
      <c r="AZ48" s="92">
        <f t="shared" si="6"/>
        <v>0</v>
      </c>
      <c r="BA48" s="89">
        <f t="shared" si="18"/>
        <v>123</v>
      </c>
      <c r="BB48" s="90">
        <f>IF($M48&gt;'Wage Ceilings '!$C$7+SUMIF('Wage Ceilings '!$B$8:'Wage Ceilings '!$B$11,"&lt;="&amp;$M$15,'Wage Ceilings '!$D$8:'Wage Ceilings '!$D$11),'Wage Ceilings '!$C$7+SUMIF('Wage Ceilings '!$B$8:'Wage Ceilings '!$B$11,"&lt;="&amp;$M$15,'Wage Ceilings '!$D$8:'Wage Ceilings '!$D$11),$M48)</f>
        <v>0</v>
      </c>
      <c r="BC48" s="91" cm="1">
        <f t="array" ref="BC48">INDEX(Appendix!$G$4:$J$8,_xlfn.IFS(BA48&lt;55,1,BA48&lt;60,2,BA48&lt;65,3,BA48&lt;70,4,TRUE,5),MATCH(YEAR($F$15),Appendix!$G$3:$L$3,0))</f>
        <v>0</v>
      </c>
      <c r="BD48" s="92">
        <f t="shared" si="19"/>
        <v>0</v>
      </c>
      <c r="BE48" s="89">
        <f t="shared" si="20"/>
        <v>123</v>
      </c>
      <c r="BF48" s="90">
        <f>IF($N48&gt;'Wage Ceilings '!$C$7+SUMIF('Wage Ceilings '!$B$8:'Wage Ceilings '!$B$11,"&lt;="&amp;$N$15,'Wage Ceilings '!$D$8:'Wage Ceilings '!$D$11),'Wage Ceilings '!$C$7+SUMIF('Wage Ceilings '!$B$8:'Wage Ceilings '!$B$11,"&lt;="&amp;$N$15,'Wage Ceilings '!$D$8:'Wage Ceilings '!$D$11),$N48)</f>
        <v>0</v>
      </c>
      <c r="BG48" s="91" cm="1">
        <f t="array" ref="BG48">INDEX(Appendix!$G$4:$J$8,_xlfn.IFS(BE48&lt;55,1,BE48&lt;60,2,BE48&lt;65,3,BE48&lt;70,4,TRUE,5),MATCH(YEAR($F$15),Appendix!$G$3:$L$3,0))</f>
        <v>0</v>
      </c>
      <c r="BH48" s="92">
        <f t="shared" si="7"/>
        <v>0</v>
      </c>
      <c r="BI48" s="89">
        <f t="shared" si="21"/>
        <v>123</v>
      </c>
      <c r="BJ48" s="90">
        <f>IF($O48&gt;'Wage Ceilings '!$C$7+SUMIF('Wage Ceilings '!$B$8:'Wage Ceilings '!$B$11,"&lt;="&amp;$O$15,'Wage Ceilings '!$D$8:'Wage Ceilings '!$D$11),'Wage Ceilings '!$C$7+SUMIF('Wage Ceilings '!$B$8:'Wage Ceilings '!$B$11,"&lt;="&amp;$O$15,'Wage Ceilings '!$D$8:'Wage Ceilings '!$D$11),$O48)</f>
        <v>0</v>
      </c>
      <c r="BK48" s="91" cm="1">
        <f t="array" ref="BK48">INDEX(Appendix!$G$4:$J$8,_xlfn.IFS(BI48&lt;55,1,BI48&lt;60,2,BI48&lt;65,3,BI48&lt;70,4,TRUE,5),MATCH(YEAR($F$15),Appendix!$G$3:$L$3,0))</f>
        <v>0</v>
      </c>
      <c r="BL48" s="92">
        <f t="shared" si="8"/>
        <v>0</v>
      </c>
      <c r="BM48" s="89">
        <f t="shared" si="22"/>
        <v>123</v>
      </c>
      <c r="BN48" s="90">
        <f>IF($P48&gt;'Wage Ceilings '!$C$7+SUMIF('Wage Ceilings '!$B$8:'Wage Ceilings '!$B$11,"&lt;="&amp;$P$15,'Wage Ceilings '!$D$8:'Wage Ceilings '!$D$11),'Wage Ceilings '!$C$7+SUMIF('Wage Ceilings '!$B$8:'Wage Ceilings '!$B$11,"&lt;="&amp;$P$15,'Wage Ceilings '!$D$8:'Wage Ceilings '!$D$11),$P48)</f>
        <v>0</v>
      </c>
      <c r="BO48" s="91" cm="1">
        <f t="array" ref="BO48">INDEX(Appendix!$G$4:$J$8,_xlfn.IFS(BM48&lt;55,1,BM48&lt;60,2,BM48&lt;65,3,BM48&lt;70,4,TRUE,5),MATCH(YEAR($F$15),Appendix!$G$3:$L$3,0))</f>
        <v>0</v>
      </c>
      <c r="BP48" s="92">
        <f t="shared" si="9"/>
        <v>0</v>
      </c>
      <c r="BQ48" s="89">
        <f t="shared" si="23"/>
        <v>123</v>
      </c>
      <c r="BR48" s="90">
        <f>IF($Q48&gt;'Wage Ceilings '!$C$7+SUMIF('Wage Ceilings '!$B$8:'Wage Ceilings '!$B$11,"&lt;="&amp;$Q$15,'Wage Ceilings '!$D$8:'Wage Ceilings '!$D$11),'Wage Ceilings '!$C$7+SUMIF('Wage Ceilings '!$B$8:'Wage Ceilings '!$B$11,"&lt;="&amp;$Q$15,'Wage Ceilings '!$D$8:'Wage Ceilings '!$D$11),$Q48)</f>
        <v>0</v>
      </c>
      <c r="BS48" s="91" cm="1">
        <f t="array" ref="BS48">INDEX(Appendix!$G$4:$J$8,_xlfn.IFS(BQ48&lt;55,1,BQ48&lt;60,2,BQ48&lt;65,3,BQ48&lt;70,4,TRUE,5),MATCH(YEAR($F$15),Appendix!$G$3:$L$3,0))</f>
        <v>0</v>
      </c>
      <c r="BT48" s="92">
        <f t="shared" si="10"/>
        <v>0</v>
      </c>
      <c r="BU48" s="89">
        <f t="shared" si="24"/>
        <v>123</v>
      </c>
      <c r="BV48" s="90">
        <f>IF($R48&gt;'Wage Ceilings '!$C$7+SUMIF('Wage Ceilings '!$B$8:'Wage Ceilings '!$B$11,"&lt;="&amp;$R$15,'Wage Ceilings '!$D$8:'Wage Ceilings '!$D$11),'Wage Ceilings '!$C$7+SUMIF('Wage Ceilings '!$B$8:'Wage Ceilings '!$B$11,"&lt;="&amp;$R$15,'Wage Ceilings '!$D$8:'Wage Ceilings '!$D$11),$R48)</f>
        <v>0</v>
      </c>
      <c r="BW48" s="91" cm="1">
        <f t="array" ref="BW48">INDEX(Appendix!$G$4:$J$8,_xlfn.IFS(BU48&lt;55,1,BU48&lt;60,2,BU48&lt;65,3,BU48&lt;70,4,TRUE,5),MATCH(YEAR($F$15),Appendix!$G$3:$L$3,0))</f>
        <v>0</v>
      </c>
      <c r="BX48" s="92">
        <f t="shared" si="11"/>
        <v>0</v>
      </c>
      <c r="BY48" s="89" t="str">
        <f t="shared" si="25"/>
        <v>NA</v>
      </c>
      <c r="BZ48" s="92">
        <f>IF(S48&gt;=('Wage Ceilings '!$C$3-SUM(Z48,AD48,AH48,AL48,AP48,AX48,AT48,BB48,BF48,BJ48,BN48,BR48,BV48)),('Wage Ceilings '!$C$3-SUM(Z48,AD48,AH48,AL48,AP48,AX48,AT48,BB48,BF48,BJ48,BN48,BR48,BV48)),S48)</f>
        <v>0</v>
      </c>
      <c r="CA48" s="91" cm="1">
        <f t="array" ref="CA48">INDEX(Appendix!$G$4:$J$8,_xlfn.IFS(BY48&lt;55,1,BY48&lt;60,2,BY48&lt;65,3,BY48&lt;70,4,TRUE,5),MATCH(YEAR($F$15),Appendix!$G$3:$L$3,0))</f>
        <v>0</v>
      </c>
      <c r="CB48" s="92">
        <f t="shared" si="32"/>
        <v>0</v>
      </c>
      <c r="CC48" s="47"/>
    </row>
    <row r="49" spans="1:81" x14ac:dyDescent="0.2">
      <c r="A49" s="64" t="s">
        <v>49</v>
      </c>
      <c r="B49" s="65"/>
      <c r="C49" s="65"/>
      <c r="D49" s="66"/>
      <c r="E49" s="66"/>
      <c r="F49" s="67"/>
      <c r="G49" s="67"/>
      <c r="H49" s="67"/>
      <c r="I49" s="67"/>
      <c r="J49" s="67"/>
      <c r="K49" s="67"/>
      <c r="L49" s="67"/>
      <c r="M49" s="67"/>
      <c r="N49" s="67"/>
      <c r="O49" s="67"/>
      <c r="P49" s="67"/>
      <c r="Q49" s="67"/>
      <c r="R49" s="67"/>
      <c r="S49" s="67"/>
      <c r="T49" s="57">
        <f t="shared" si="26"/>
        <v>0</v>
      </c>
      <c r="U49" s="57">
        <f t="shared" si="27"/>
        <v>0</v>
      </c>
      <c r="V49" s="58">
        <f t="shared" si="28"/>
        <v>0</v>
      </c>
      <c r="W49" s="58">
        <f t="shared" si="29"/>
        <v>0</v>
      </c>
      <c r="X49" s="58">
        <f t="shared" si="30"/>
        <v>0</v>
      </c>
      <c r="Y49" s="89">
        <f t="shared" si="12"/>
        <v>122</v>
      </c>
      <c r="Z49" s="90">
        <f>IF($F49&gt;'Wage Ceilings '!$C$7+SUMIF('Wage Ceilings '!$B$8:'Wage Ceilings '!$B$11,"&lt;="&amp;$F$15,'Wage Ceilings '!$D$8:'Wage Ceilings '!$D$11),'Wage Ceilings '!$C$7+SUMIF('Wage Ceilings '!$B$8:'Wage Ceilings '!$B$11,"&lt;="&amp;$F$15,'Wage Ceilings '!$D$8:'Wage Ceilings '!$D$11),$F49)</f>
        <v>0</v>
      </c>
      <c r="AA49" s="91" cm="1">
        <f t="array" ref="AA49">INDEX(Appendix!$G$4:$J$8,_xlfn.IFS(Y49&lt;55,1,Y49&lt;60,2,Y49&lt;65,3,Y49&lt;70,4,TRUE,5),MATCH(YEAR($F$15),Appendix!$G$3:$L$3,0))</f>
        <v>0</v>
      </c>
      <c r="AB49" s="92">
        <f t="shared" si="0"/>
        <v>0</v>
      </c>
      <c r="AC49" s="89">
        <f t="shared" si="13"/>
        <v>123</v>
      </c>
      <c r="AD49" s="90">
        <f>IF($G49&gt;'Wage Ceilings '!$C$7+SUMIF('Wage Ceilings '!$B$8:'Wage Ceilings '!$B$11,"&lt;="&amp;$G$15,'Wage Ceilings '!$D$8:'Wage Ceilings '!$D$11),'Wage Ceilings '!$C$7+SUMIF('Wage Ceilings '!$B$8:'Wage Ceilings '!$B$11,"&lt;="&amp;$G$15,'Wage Ceilings '!$D$8:'Wage Ceilings '!$D$11),$G49)</f>
        <v>0</v>
      </c>
      <c r="AE49" s="91" cm="1">
        <f t="array" ref="AE49">INDEX(Appendix!$G$4:$J$8,_xlfn.IFS(AC49&lt;55,1,AC49&lt;60,2,AC49&lt;65,3,AC49&lt;70,4,TRUE,5),MATCH(YEAR($F$15),Appendix!$G$3:$L$3,0))</f>
        <v>0</v>
      </c>
      <c r="AF49" s="92">
        <f t="shared" si="1"/>
        <v>0</v>
      </c>
      <c r="AG49" s="89">
        <f t="shared" si="14"/>
        <v>123</v>
      </c>
      <c r="AH49" s="90">
        <f>IF($H49&gt;'Wage Ceilings '!$C$7+SUMIF('Wage Ceilings '!$B$8:'Wage Ceilings '!$B$11,"&lt;="&amp;$H$15,'Wage Ceilings '!$D$8:'Wage Ceilings '!$D$11),'Wage Ceilings '!$C$7+SUMIF('Wage Ceilings '!$B$8:'Wage Ceilings '!$B$11,"&lt;="&amp;$H$15,'Wage Ceilings '!$D$8:'Wage Ceilings '!$D$11),$H49)</f>
        <v>0</v>
      </c>
      <c r="AI49" s="91" cm="1">
        <f t="array" ref="AI49">INDEX(Appendix!$G$4:$J$8,_xlfn.IFS(AG49&lt;55,1,AG49&lt;60,2,AG49&lt;65,3,AG49&lt;70,4,TRUE,5),MATCH(YEAR($F$15),Appendix!$G$3:$L$3,0))</f>
        <v>0</v>
      </c>
      <c r="AJ49" s="92">
        <f t="shared" si="2"/>
        <v>0</v>
      </c>
      <c r="AK49" s="89">
        <f t="shared" si="15"/>
        <v>123</v>
      </c>
      <c r="AL49" s="90">
        <f>IF($I49&gt;'Wage Ceilings '!$C$7+SUMIF('Wage Ceilings '!$B$8:'Wage Ceilings '!$B$11,"&lt;="&amp;$I$15,'Wage Ceilings '!$D$8:'Wage Ceilings '!$D$11),'Wage Ceilings '!$C$7+SUMIF('Wage Ceilings '!$B$8:'Wage Ceilings '!$B$11,"&lt;="&amp;$I$15,'Wage Ceilings '!$D$8:'Wage Ceilings '!$D$11),$I49)</f>
        <v>0</v>
      </c>
      <c r="AM49" s="91" cm="1">
        <f t="array" ref="AM49">INDEX(Appendix!$G$4:$J$8,_xlfn.IFS(AK49&lt;55,1,AK49&lt;60,2,AK49&lt;65,3,AK49&lt;70,4,TRUE,5),MATCH(YEAR($F$15),Appendix!$G$3:$L$3,0))</f>
        <v>0</v>
      </c>
      <c r="AN49" s="92">
        <f t="shared" si="3"/>
        <v>0</v>
      </c>
      <c r="AO49" s="89">
        <f t="shared" si="16"/>
        <v>123</v>
      </c>
      <c r="AP49" s="90">
        <f>IF($J49&gt;'Wage Ceilings '!$C$7+SUMIF('Wage Ceilings '!$B$8:'Wage Ceilings '!$B$11,"&lt;="&amp;$J$15,'Wage Ceilings '!$D$8:'Wage Ceilings '!$D$11),'Wage Ceilings '!$C$7+SUMIF('Wage Ceilings '!$B$8:'Wage Ceilings '!$B$11,"&lt;="&amp;$J$15,'Wage Ceilings '!$D$8:'Wage Ceilings '!$D$11),$J49)</f>
        <v>0</v>
      </c>
      <c r="AQ49" s="91" cm="1">
        <f t="array" ref="AQ49">INDEX(Appendix!$G$4:$J$8,_xlfn.IFS(AO49&lt;55,1,AO49&lt;60,2,AO49&lt;65,3,AO49&lt;70,4,TRUE,5),MATCH(YEAR($F$15),Appendix!$G$3:$L$3,0))</f>
        <v>0</v>
      </c>
      <c r="AR49" s="92">
        <f t="shared" si="4"/>
        <v>0</v>
      </c>
      <c r="AS49" s="89">
        <f t="shared" si="31"/>
        <v>123</v>
      </c>
      <c r="AT49" s="90">
        <f>IF($K49&gt;'Wage Ceilings '!$C$7+SUMIF('Wage Ceilings '!$B$8:'Wage Ceilings '!$B$11,"&lt;="&amp;$K$15,'Wage Ceilings '!$D$8:'Wage Ceilings '!$D$11),'Wage Ceilings '!$C$7+SUMIF('Wage Ceilings '!$B$8:'Wage Ceilings '!$B$11,"&lt;="&amp;$K$15,'Wage Ceilings '!$D$8:'Wage Ceilings '!$D$11),$K49)</f>
        <v>0</v>
      </c>
      <c r="AU49" s="91" cm="1">
        <f t="array" ref="AU49">INDEX(Appendix!$G$4:$J$8,_xlfn.IFS(AS49&lt;55,1,AS49&lt;60,2,AS49&lt;65,3,AS49&lt;70,4,TRUE,5),MATCH(YEAR($F$15),Appendix!$G$3:$L$3,0))</f>
        <v>0</v>
      </c>
      <c r="AV49" s="92">
        <f t="shared" si="5"/>
        <v>0</v>
      </c>
      <c r="AW49" s="89" t="str">
        <f t="shared" si="17"/>
        <v>NA</v>
      </c>
      <c r="AX49" s="92">
        <f>IF(L49&gt;=('Wage Ceilings '!$C$3-SUM(Z49,AD49,AH49,AL49,AP49,AT49,BB49,BF49,BJ49,BN49,BR49,BV49)),('Wage Ceilings '!$C$3-SUM(Z49,AD49,AH49,AL49,AP49,AT49,BB49,BF49,BJ49,BN49,BR49,BV49)),L49)</f>
        <v>0</v>
      </c>
      <c r="AY49" s="91" cm="1">
        <f t="array" ref="AY49">INDEX(Appendix!$G$4:$J$8,_xlfn.IFS(AW49&lt;55,1,AW49&lt;60,2,AW49&lt;65,3,AW49&lt;70,4,TRUE,5),MATCH(YEAR($F$15),Appendix!$G$3:$L$3,0))</f>
        <v>0</v>
      </c>
      <c r="AZ49" s="92">
        <f t="shared" si="6"/>
        <v>0</v>
      </c>
      <c r="BA49" s="89">
        <f t="shared" si="18"/>
        <v>123</v>
      </c>
      <c r="BB49" s="90">
        <f>IF($M49&gt;'Wage Ceilings '!$C$7+SUMIF('Wage Ceilings '!$B$8:'Wage Ceilings '!$B$11,"&lt;="&amp;$M$15,'Wage Ceilings '!$D$8:'Wage Ceilings '!$D$11),'Wage Ceilings '!$C$7+SUMIF('Wage Ceilings '!$B$8:'Wage Ceilings '!$B$11,"&lt;="&amp;$M$15,'Wage Ceilings '!$D$8:'Wage Ceilings '!$D$11),$M49)</f>
        <v>0</v>
      </c>
      <c r="BC49" s="91" cm="1">
        <f t="array" ref="BC49">INDEX(Appendix!$G$4:$J$8,_xlfn.IFS(BA49&lt;55,1,BA49&lt;60,2,BA49&lt;65,3,BA49&lt;70,4,TRUE,5),MATCH(YEAR($F$15),Appendix!$G$3:$L$3,0))</f>
        <v>0</v>
      </c>
      <c r="BD49" s="92">
        <f t="shared" si="19"/>
        <v>0</v>
      </c>
      <c r="BE49" s="89">
        <f t="shared" si="20"/>
        <v>123</v>
      </c>
      <c r="BF49" s="90">
        <f>IF($N49&gt;'Wage Ceilings '!$C$7+SUMIF('Wage Ceilings '!$B$8:'Wage Ceilings '!$B$11,"&lt;="&amp;$N$15,'Wage Ceilings '!$D$8:'Wage Ceilings '!$D$11),'Wage Ceilings '!$C$7+SUMIF('Wage Ceilings '!$B$8:'Wage Ceilings '!$B$11,"&lt;="&amp;$N$15,'Wage Ceilings '!$D$8:'Wage Ceilings '!$D$11),$N49)</f>
        <v>0</v>
      </c>
      <c r="BG49" s="91" cm="1">
        <f t="array" ref="BG49">INDEX(Appendix!$G$4:$J$8,_xlfn.IFS(BE49&lt;55,1,BE49&lt;60,2,BE49&lt;65,3,BE49&lt;70,4,TRUE,5),MATCH(YEAR($F$15),Appendix!$G$3:$L$3,0))</f>
        <v>0</v>
      </c>
      <c r="BH49" s="92">
        <f t="shared" si="7"/>
        <v>0</v>
      </c>
      <c r="BI49" s="89">
        <f t="shared" si="21"/>
        <v>123</v>
      </c>
      <c r="BJ49" s="90">
        <f>IF($O49&gt;'Wage Ceilings '!$C$7+SUMIF('Wage Ceilings '!$B$8:'Wage Ceilings '!$B$11,"&lt;="&amp;$O$15,'Wage Ceilings '!$D$8:'Wage Ceilings '!$D$11),'Wage Ceilings '!$C$7+SUMIF('Wage Ceilings '!$B$8:'Wage Ceilings '!$B$11,"&lt;="&amp;$O$15,'Wage Ceilings '!$D$8:'Wage Ceilings '!$D$11),$O49)</f>
        <v>0</v>
      </c>
      <c r="BK49" s="91" cm="1">
        <f t="array" ref="BK49">INDEX(Appendix!$G$4:$J$8,_xlfn.IFS(BI49&lt;55,1,BI49&lt;60,2,BI49&lt;65,3,BI49&lt;70,4,TRUE,5),MATCH(YEAR($F$15),Appendix!$G$3:$L$3,0))</f>
        <v>0</v>
      </c>
      <c r="BL49" s="92">
        <f t="shared" si="8"/>
        <v>0</v>
      </c>
      <c r="BM49" s="89">
        <f t="shared" si="22"/>
        <v>123</v>
      </c>
      <c r="BN49" s="90">
        <f>IF($P49&gt;'Wage Ceilings '!$C$7+SUMIF('Wage Ceilings '!$B$8:'Wage Ceilings '!$B$11,"&lt;="&amp;$P$15,'Wage Ceilings '!$D$8:'Wage Ceilings '!$D$11),'Wage Ceilings '!$C$7+SUMIF('Wage Ceilings '!$B$8:'Wage Ceilings '!$B$11,"&lt;="&amp;$P$15,'Wage Ceilings '!$D$8:'Wage Ceilings '!$D$11),$P49)</f>
        <v>0</v>
      </c>
      <c r="BO49" s="91" cm="1">
        <f t="array" ref="BO49">INDEX(Appendix!$G$4:$J$8,_xlfn.IFS(BM49&lt;55,1,BM49&lt;60,2,BM49&lt;65,3,BM49&lt;70,4,TRUE,5),MATCH(YEAR($F$15),Appendix!$G$3:$L$3,0))</f>
        <v>0</v>
      </c>
      <c r="BP49" s="92">
        <f t="shared" si="9"/>
        <v>0</v>
      </c>
      <c r="BQ49" s="89">
        <f t="shared" si="23"/>
        <v>123</v>
      </c>
      <c r="BR49" s="90">
        <f>IF($Q49&gt;'Wage Ceilings '!$C$7+SUMIF('Wage Ceilings '!$B$8:'Wage Ceilings '!$B$11,"&lt;="&amp;$Q$15,'Wage Ceilings '!$D$8:'Wage Ceilings '!$D$11),'Wage Ceilings '!$C$7+SUMIF('Wage Ceilings '!$B$8:'Wage Ceilings '!$B$11,"&lt;="&amp;$Q$15,'Wage Ceilings '!$D$8:'Wage Ceilings '!$D$11),$Q49)</f>
        <v>0</v>
      </c>
      <c r="BS49" s="91" cm="1">
        <f t="array" ref="BS49">INDEX(Appendix!$G$4:$J$8,_xlfn.IFS(BQ49&lt;55,1,BQ49&lt;60,2,BQ49&lt;65,3,BQ49&lt;70,4,TRUE,5),MATCH(YEAR($F$15),Appendix!$G$3:$L$3,0))</f>
        <v>0</v>
      </c>
      <c r="BT49" s="92">
        <f t="shared" si="10"/>
        <v>0</v>
      </c>
      <c r="BU49" s="89">
        <f t="shared" si="24"/>
        <v>123</v>
      </c>
      <c r="BV49" s="90">
        <f>IF($R49&gt;'Wage Ceilings '!$C$7+SUMIF('Wage Ceilings '!$B$8:'Wage Ceilings '!$B$11,"&lt;="&amp;$R$15,'Wage Ceilings '!$D$8:'Wage Ceilings '!$D$11),'Wage Ceilings '!$C$7+SUMIF('Wage Ceilings '!$B$8:'Wage Ceilings '!$B$11,"&lt;="&amp;$R$15,'Wage Ceilings '!$D$8:'Wage Ceilings '!$D$11),$R49)</f>
        <v>0</v>
      </c>
      <c r="BW49" s="91" cm="1">
        <f t="array" ref="BW49">INDEX(Appendix!$G$4:$J$8,_xlfn.IFS(BU49&lt;55,1,BU49&lt;60,2,BU49&lt;65,3,BU49&lt;70,4,TRUE,5),MATCH(YEAR($F$15),Appendix!$G$3:$L$3,0))</f>
        <v>0</v>
      </c>
      <c r="BX49" s="92">
        <f t="shared" si="11"/>
        <v>0</v>
      </c>
      <c r="BY49" s="89" t="str">
        <f t="shared" si="25"/>
        <v>NA</v>
      </c>
      <c r="BZ49" s="92">
        <f>IF(S49&gt;=('Wage Ceilings '!$C$3-SUM(Z49,AD49,AH49,AL49,AP49,AX49,AT49,BB49,BF49,BJ49,BN49,BR49,BV49)),('Wage Ceilings '!$C$3-SUM(Z49,AD49,AH49,AL49,AP49,AX49,AT49,BB49,BF49,BJ49,BN49,BR49,BV49)),S49)</f>
        <v>0</v>
      </c>
      <c r="CA49" s="91" cm="1">
        <f t="array" ref="CA49">INDEX(Appendix!$G$4:$J$8,_xlfn.IFS(BY49&lt;55,1,BY49&lt;60,2,BY49&lt;65,3,BY49&lt;70,4,TRUE,5),MATCH(YEAR($F$15),Appendix!$G$3:$L$3,0))</f>
        <v>0</v>
      </c>
      <c r="CB49" s="92">
        <f t="shared" si="32"/>
        <v>0</v>
      </c>
      <c r="CC49" s="47"/>
    </row>
    <row r="50" spans="1:81" x14ac:dyDescent="0.2">
      <c r="A50" s="64" t="s">
        <v>50</v>
      </c>
      <c r="B50" s="65"/>
      <c r="C50" s="65"/>
      <c r="D50" s="66"/>
      <c r="E50" s="66"/>
      <c r="F50" s="67"/>
      <c r="G50" s="67"/>
      <c r="H50" s="67"/>
      <c r="I50" s="67"/>
      <c r="J50" s="67"/>
      <c r="K50" s="67"/>
      <c r="L50" s="67"/>
      <c r="M50" s="67"/>
      <c r="N50" s="67"/>
      <c r="O50" s="67"/>
      <c r="P50" s="67"/>
      <c r="Q50" s="67"/>
      <c r="R50" s="67"/>
      <c r="S50" s="67"/>
      <c r="T50" s="57">
        <f t="shared" si="26"/>
        <v>0</v>
      </c>
      <c r="U50" s="57">
        <f t="shared" si="27"/>
        <v>0</v>
      </c>
      <c r="V50" s="58">
        <f t="shared" si="28"/>
        <v>0</v>
      </c>
      <c r="W50" s="58">
        <f t="shared" si="29"/>
        <v>0</v>
      </c>
      <c r="X50" s="58">
        <f t="shared" si="30"/>
        <v>0</v>
      </c>
      <c r="Y50" s="89">
        <f t="shared" si="12"/>
        <v>122</v>
      </c>
      <c r="Z50" s="90">
        <f>IF($F50&gt;'Wage Ceilings '!$C$7+SUMIF('Wage Ceilings '!$B$8:'Wage Ceilings '!$B$11,"&lt;="&amp;$F$15,'Wage Ceilings '!$D$8:'Wage Ceilings '!$D$11),'Wage Ceilings '!$C$7+SUMIF('Wage Ceilings '!$B$8:'Wage Ceilings '!$B$11,"&lt;="&amp;$F$15,'Wage Ceilings '!$D$8:'Wage Ceilings '!$D$11),$F50)</f>
        <v>0</v>
      </c>
      <c r="AA50" s="91" cm="1">
        <f t="array" ref="AA50">INDEX(Appendix!$G$4:$J$8,_xlfn.IFS(Y50&lt;55,1,Y50&lt;60,2,Y50&lt;65,3,Y50&lt;70,4,TRUE,5),MATCH(YEAR($F$15),Appendix!$G$3:$L$3,0))</f>
        <v>0</v>
      </c>
      <c r="AB50" s="92">
        <f t="shared" si="0"/>
        <v>0</v>
      </c>
      <c r="AC50" s="89">
        <f t="shared" si="13"/>
        <v>123</v>
      </c>
      <c r="AD50" s="90">
        <f>IF($G50&gt;'Wage Ceilings '!$C$7+SUMIF('Wage Ceilings '!$B$8:'Wage Ceilings '!$B$11,"&lt;="&amp;$G$15,'Wage Ceilings '!$D$8:'Wage Ceilings '!$D$11),'Wage Ceilings '!$C$7+SUMIF('Wage Ceilings '!$B$8:'Wage Ceilings '!$B$11,"&lt;="&amp;$G$15,'Wage Ceilings '!$D$8:'Wage Ceilings '!$D$11),$G50)</f>
        <v>0</v>
      </c>
      <c r="AE50" s="91" cm="1">
        <f t="array" ref="AE50">INDEX(Appendix!$G$4:$J$8,_xlfn.IFS(AC50&lt;55,1,AC50&lt;60,2,AC50&lt;65,3,AC50&lt;70,4,TRUE,5),MATCH(YEAR($F$15),Appendix!$G$3:$L$3,0))</f>
        <v>0</v>
      </c>
      <c r="AF50" s="92">
        <f t="shared" si="1"/>
        <v>0</v>
      </c>
      <c r="AG50" s="89">
        <f t="shared" si="14"/>
        <v>123</v>
      </c>
      <c r="AH50" s="90">
        <f>IF($H50&gt;'Wage Ceilings '!$C$7+SUMIF('Wage Ceilings '!$B$8:'Wage Ceilings '!$B$11,"&lt;="&amp;$H$15,'Wage Ceilings '!$D$8:'Wage Ceilings '!$D$11),'Wage Ceilings '!$C$7+SUMIF('Wage Ceilings '!$B$8:'Wage Ceilings '!$B$11,"&lt;="&amp;$H$15,'Wage Ceilings '!$D$8:'Wage Ceilings '!$D$11),$H50)</f>
        <v>0</v>
      </c>
      <c r="AI50" s="91" cm="1">
        <f t="array" ref="AI50">INDEX(Appendix!$G$4:$J$8,_xlfn.IFS(AG50&lt;55,1,AG50&lt;60,2,AG50&lt;65,3,AG50&lt;70,4,TRUE,5),MATCH(YEAR($F$15),Appendix!$G$3:$L$3,0))</f>
        <v>0</v>
      </c>
      <c r="AJ50" s="92">
        <f t="shared" si="2"/>
        <v>0</v>
      </c>
      <c r="AK50" s="89">
        <f t="shared" si="15"/>
        <v>123</v>
      </c>
      <c r="AL50" s="90">
        <f>IF($I50&gt;'Wage Ceilings '!$C$7+SUMIF('Wage Ceilings '!$B$8:'Wage Ceilings '!$B$11,"&lt;="&amp;$I$15,'Wage Ceilings '!$D$8:'Wage Ceilings '!$D$11),'Wage Ceilings '!$C$7+SUMIF('Wage Ceilings '!$B$8:'Wage Ceilings '!$B$11,"&lt;="&amp;$I$15,'Wage Ceilings '!$D$8:'Wage Ceilings '!$D$11),$I50)</f>
        <v>0</v>
      </c>
      <c r="AM50" s="91" cm="1">
        <f t="array" ref="AM50">INDEX(Appendix!$G$4:$J$8,_xlfn.IFS(AK50&lt;55,1,AK50&lt;60,2,AK50&lt;65,3,AK50&lt;70,4,TRUE,5),MATCH(YEAR($F$15),Appendix!$G$3:$L$3,0))</f>
        <v>0</v>
      </c>
      <c r="AN50" s="92">
        <f t="shared" si="3"/>
        <v>0</v>
      </c>
      <c r="AO50" s="89">
        <f t="shared" si="16"/>
        <v>123</v>
      </c>
      <c r="AP50" s="90">
        <f>IF($J50&gt;'Wage Ceilings '!$C$7+SUMIF('Wage Ceilings '!$B$8:'Wage Ceilings '!$B$11,"&lt;="&amp;$J$15,'Wage Ceilings '!$D$8:'Wage Ceilings '!$D$11),'Wage Ceilings '!$C$7+SUMIF('Wage Ceilings '!$B$8:'Wage Ceilings '!$B$11,"&lt;="&amp;$J$15,'Wage Ceilings '!$D$8:'Wage Ceilings '!$D$11),$J50)</f>
        <v>0</v>
      </c>
      <c r="AQ50" s="91" cm="1">
        <f t="array" ref="AQ50">INDEX(Appendix!$G$4:$J$8,_xlfn.IFS(AO50&lt;55,1,AO50&lt;60,2,AO50&lt;65,3,AO50&lt;70,4,TRUE,5),MATCH(YEAR($F$15),Appendix!$G$3:$L$3,0))</f>
        <v>0</v>
      </c>
      <c r="AR50" s="92">
        <f t="shared" si="4"/>
        <v>0</v>
      </c>
      <c r="AS50" s="89">
        <f t="shared" si="31"/>
        <v>123</v>
      </c>
      <c r="AT50" s="90">
        <f>IF($K50&gt;'Wage Ceilings '!$C$7+SUMIF('Wage Ceilings '!$B$8:'Wage Ceilings '!$B$11,"&lt;="&amp;$K$15,'Wage Ceilings '!$D$8:'Wage Ceilings '!$D$11),'Wage Ceilings '!$C$7+SUMIF('Wage Ceilings '!$B$8:'Wage Ceilings '!$B$11,"&lt;="&amp;$K$15,'Wage Ceilings '!$D$8:'Wage Ceilings '!$D$11),$K50)</f>
        <v>0</v>
      </c>
      <c r="AU50" s="91" cm="1">
        <f t="array" ref="AU50">INDEX(Appendix!$G$4:$J$8,_xlfn.IFS(AS50&lt;55,1,AS50&lt;60,2,AS50&lt;65,3,AS50&lt;70,4,TRUE,5),MATCH(YEAR($F$15),Appendix!$G$3:$L$3,0))</f>
        <v>0</v>
      </c>
      <c r="AV50" s="92">
        <f t="shared" si="5"/>
        <v>0</v>
      </c>
      <c r="AW50" s="89" t="str">
        <f t="shared" si="17"/>
        <v>NA</v>
      </c>
      <c r="AX50" s="92">
        <f>IF(L50&gt;=('Wage Ceilings '!$C$3-SUM(Z50,AD50,AH50,AL50,AP50,AT50,BB50,BF50,BJ50,BN50,BR50,BV50)),('Wage Ceilings '!$C$3-SUM(Z50,AD50,AH50,AL50,AP50,AT50,BB50,BF50,BJ50,BN50,BR50,BV50)),L50)</f>
        <v>0</v>
      </c>
      <c r="AY50" s="91" cm="1">
        <f t="array" ref="AY50">INDEX(Appendix!$G$4:$J$8,_xlfn.IFS(AW50&lt;55,1,AW50&lt;60,2,AW50&lt;65,3,AW50&lt;70,4,TRUE,5),MATCH(YEAR($F$15),Appendix!$G$3:$L$3,0))</f>
        <v>0</v>
      </c>
      <c r="AZ50" s="92">
        <f t="shared" si="6"/>
        <v>0</v>
      </c>
      <c r="BA50" s="89">
        <f t="shared" si="18"/>
        <v>123</v>
      </c>
      <c r="BB50" s="90">
        <f>IF($M50&gt;'Wage Ceilings '!$C$7+SUMIF('Wage Ceilings '!$B$8:'Wage Ceilings '!$B$11,"&lt;="&amp;$M$15,'Wage Ceilings '!$D$8:'Wage Ceilings '!$D$11),'Wage Ceilings '!$C$7+SUMIF('Wage Ceilings '!$B$8:'Wage Ceilings '!$B$11,"&lt;="&amp;$M$15,'Wage Ceilings '!$D$8:'Wage Ceilings '!$D$11),$M50)</f>
        <v>0</v>
      </c>
      <c r="BC50" s="91" cm="1">
        <f t="array" ref="BC50">INDEX(Appendix!$G$4:$J$8,_xlfn.IFS(BA50&lt;55,1,BA50&lt;60,2,BA50&lt;65,3,BA50&lt;70,4,TRUE,5),MATCH(YEAR($F$15),Appendix!$G$3:$L$3,0))</f>
        <v>0</v>
      </c>
      <c r="BD50" s="92">
        <f t="shared" si="19"/>
        <v>0</v>
      </c>
      <c r="BE50" s="89">
        <f t="shared" si="20"/>
        <v>123</v>
      </c>
      <c r="BF50" s="90">
        <f>IF($N50&gt;'Wage Ceilings '!$C$7+SUMIF('Wage Ceilings '!$B$8:'Wage Ceilings '!$B$11,"&lt;="&amp;$N$15,'Wage Ceilings '!$D$8:'Wage Ceilings '!$D$11),'Wage Ceilings '!$C$7+SUMIF('Wage Ceilings '!$B$8:'Wage Ceilings '!$B$11,"&lt;="&amp;$N$15,'Wage Ceilings '!$D$8:'Wage Ceilings '!$D$11),$N50)</f>
        <v>0</v>
      </c>
      <c r="BG50" s="91" cm="1">
        <f t="array" ref="BG50">INDEX(Appendix!$G$4:$J$8,_xlfn.IFS(BE50&lt;55,1,BE50&lt;60,2,BE50&lt;65,3,BE50&lt;70,4,TRUE,5),MATCH(YEAR($F$15),Appendix!$G$3:$L$3,0))</f>
        <v>0</v>
      </c>
      <c r="BH50" s="92">
        <f t="shared" si="7"/>
        <v>0</v>
      </c>
      <c r="BI50" s="89">
        <f t="shared" si="21"/>
        <v>123</v>
      </c>
      <c r="BJ50" s="90">
        <f>IF($O50&gt;'Wage Ceilings '!$C$7+SUMIF('Wage Ceilings '!$B$8:'Wage Ceilings '!$B$11,"&lt;="&amp;$O$15,'Wage Ceilings '!$D$8:'Wage Ceilings '!$D$11),'Wage Ceilings '!$C$7+SUMIF('Wage Ceilings '!$B$8:'Wage Ceilings '!$B$11,"&lt;="&amp;$O$15,'Wage Ceilings '!$D$8:'Wage Ceilings '!$D$11),$O50)</f>
        <v>0</v>
      </c>
      <c r="BK50" s="91" cm="1">
        <f t="array" ref="BK50">INDEX(Appendix!$G$4:$J$8,_xlfn.IFS(BI50&lt;55,1,BI50&lt;60,2,BI50&lt;65,3,BI50&lt;70,4,TRUE,5),MATCH(YEAR($F$15),Appendix!$G$3:$L$3,0))</f>
        <v>0</v>
      </c>
      <c r="BL50" s="92">
        <f t="shared" si="8"/>
        <v>0</v>
      </c>
      <c r="BM50" s="89">
        <f t="shared" si="22"/>
        <v>123</v>
      </c>
      <c r="BN50" s="90">
        <f>IF($P50&gt;'Wage Ceilings '!$C$7+SUMIF('Wage Ceilings '!$B$8:'Wage Ceilings '!$B$11,"&lt;="&amp;$P$15,'Wage Ceilings '!$D$8:'Wage Ceilings '!$D$11),'Wage Ceilings '!$C$7+SUMIF('Wage Ceilings '!$B$8:'Wage Ceilings '!$B$11,"&lt;="&amp;$P$15,'Wage Ceilings '!$D$8:'Wage Ceilings '!$D$11),$P50)</f>
        <v>0</v>
      </c>
      <c r="BO50" s="91" cm="1">
        <f t="array" ref="BO50">INDEX(Appendix!$G$4:$J$8,_xlfn.IFS(BM50&lt;55,1,BM50&lt;60,2,BM50&lt;65,3,BM50&lt;70,4,TRUE,5),MATCH(YEAR($F$15),Appendix!$G$3:$L$3,0))</f>
        <v>0</v>
      </c>
      <c r="BP50" s="92">
        <f t="shared" si="9"/>
        <v>0</v>
      </c>
      <c r="BQ50" s="89">
        <f t="shared" si="23"/>
        <v>123</v>
      </c>
      <c r="BR50" s="90">
        <f>IF($Q50&gt;'Wage Ceilings '!$C$7+SUMIF('Wage Ceilings '!$B$8:'Wage Ceilings '!$B$11,"&lt;="&amp;$Q$15,'Wage Ceilings '!$D$8:'Wage Ceilings '!$D$11),'Wage Ceilings '!$C$7+SUMIF('Wage Ceilings '!$B$8:'Wage Ceilings '!$B$11,"&lt;="&amp;$Q$15,'Wage Ceilings '!$D$8:'Wage Ceilings '!$D$11),$Q50)</f>
        <v>0</v>
      </c>
      <c r="BS50" s="91" cm="1">
        <f t="array" ref="BS50">INDEX(Appendix!$G$4:$J$8,_xlfn.IFS(BQ50&lt;55,1,BQ50&lt;60,2,BQ50&lt;65,3,BQ50&lt;70,4,TRUE,5),MATCH(YEAR($F$15),Appendix!$G$3:$L$3,0))</f>
        <v>0</v>
      </c>
      <c r="BT50" s="92">
        <f t="shared" si="10"/>
        <v>0</v>
      </c>
      <c r="BU50" s="89">
        <f t="shared" si="24"/>
        <v>123</v>
      </c>
      <c r="BV50" s="90">
        <f>IF($R50&gt;'Wage Ceilings '!$C$7+SUMIF('Wage Ceilings '!$B$8:'Wage Ceilings '!$B$11,"&lt;="&amp;$R$15,'Wage Ceilings '!$D$8:'Wage Ceilings '!$D$11),'Wage Ceilings '!$C$7+SUMIF('Wage Ceilings '!$B$8:'Wage Ceilings '!$B$11,"&lt;="&amp;$R$15,'Wage Ceilings '!$D$8:'Wage Ceilings '!$D$11),$R50)</f>
        <v>0</v>
      </c>
      <c r="BW50" s="91" cm="1">
        <f t="array" ref="BW50">INDEX(Appendix!$G$4:$J$8,_xlfn.IFS(BU50&lt;55,1,BU50&lt;60,2,BU50&lt;65,3,BU50&lt;70,4,TRUE,5),MATCH(YEAR($F$15),Appendix!$G$3:$L$3,0))</f>
        <v>0</v>
      </c>
      <c r="BX50" s="92">
        <f t="shared" si="11"/>
        <v>0</v>
      </c>
      <c r="BY50" s="89" t="str">
        <f t="shared" si="25"/>
        <v>NA</v>
      </c>
      <c r="BZ50" s="92">
        <f>IF(S50&gt;=('Wage Ceilings '!$C$3-SUM(Z50,AD50,AH50,AL50,AP50,AX50,AT50,BB50,BF50,BJ50,BN50,BR50,BV50)),('Wage Ceilings '!$C$3-SUM(Z50,AD50,AH50,AL50,AP50,AX50,AT50,BB50,BF50,BJ50,BN50,BR50,BV50)),S50)</f>
        <v>0</v>
      </c>
      <c r="CA50" s="91" cm="1">
        <f t="array" ref="CA50">INDEX(Appendix!$G$4:$J$8,_xlfn.IFS(BY50&lt;55,1,BY50&lt;60,2,BY50&lt;65,3,BY50&lt;70,4,TRUE,5),MATCH(YEAR($F$15),Appendix!$G$3:$L$3,0))</f>
        <v>0</v>
      </c>
      <c r="CB50" s="92">
        <f t="shared" si="32"/>
        <v>0</v>
      </c>
      <c r="CC50" s="47"/>
    </row>
    <row r="51" spans="1:81" x14ac:dyDescent="0.2">
      <c r="A51" s="64" t="s">
        <v>51</v>
      </c>
      <c r="B51" s="65"/>
      <c r="C51" s="65"/>
      <c r="D51" s="66"/>
      <c r="E51" s="66"/>
      <c r="F51" s="67"/>
      <c r="G51" s="67"/>
      <c r="H51" s="67"/>
      <c r="I51" s="67"/>
      <c r="J51" s="67"/>
      <c r="K51" s="67"/>
      <c r="L51" s="67"/>
      <c r="M51" s="67"/>
      <c r="N51" s="67"/>
      <c r="O51" s="67"/>
      <c r="P51" s="67"/>
      <c r="Q51" s="67"/>
      <c r="R51" s="67"/>
      <c r="S51" s="67"/>
      <c r="T51" s="57">
        <f t="shared" si="26"/>
        <v>0</v>
      </c>
      <c r="U51" s="57">
        <f t="shared" si="27"/>
        <v>0</v>
      </c>
      <c r="V51" s="58">
        <f t="shared" si="28"/>
        <v>0</v>
      </c>
      <c r="W51" s="58">
        <f t="shared" si="29"/>
        <v>0</v>
      </c>
      <c r="X51" s="58">
        <f t="shared" si="30"/>
        <v>0</v>
      </c>
      <c r="Y51" s="89">
        <f t="shared" si="12"/>
        <v>122</v>
      </c>
      <c r="Z51" s="90">
        <f>IF($F51&gt;'Wage Ceilings '!$C$7+SUMIF('Wage Ceilings '!$B$8:'Wage Ceilings '!$B$11,"&lt;="&amp;$F$15,'Wage Ceilings '!$D$8:'Wage Ceilings '!$D$11),'Wage Ceilings '!$C$7+SUMIF('Wage Ceilings '!$B$8:'Wage Ceilings '!$B$11,"&lt;="&amp;$F$15,'Wage Ceilings '!$D$8:'Wage Ceilings '!$D$11),$F51)</f>
        <v>0</v>
      </c>
      <c r="AA51" s="91" cm="1">
        <f t="array" ref="AA51">INDEX(Appendix!$G$4:$J$8,_xlfn.IFS(Y51&lt;55,1,Y51&lt;60,2,Y51&lt;65,3,Y51&lt;70,4,TRUE,5),MATCH(YEAR($F$15),Appendix!$G$3:$L$3,0))</f>
        <v>0</v>
      </c>
      <c r="AB51" s="92">
        <f t="shared" si="0"/>
        <v>0</v>
      </c>
      <c r="AC51" s="89">
        <f t="shared" si="13"/>
        <v>123</v>
      </c>
      <c r="AD51" s="90">
        <f>IF($G51&gt;'Wage Ceilings '!$C$7+SUMIF('Wage Ceilings '!$B$8:'Wage Ceilings '!$B$11,"&lt;="&amp;$G$15,'Wage Ceilings '!$D$8:'Wage Ceilings '!$D$11),'Wage Ceilings '!$C$7+SUMIF('Wage Ceilings '!$B$8:'Wage Ceilings '!$B$11,"&lt;="&amp;$G$15,'Wage Ceilings '!$D$8:'Wage Ceilings '!$D$11),$G51)</f>
        <v>0</v>
      </c>
      <c r="AE51" s="91" cm="1">
        <f t="array" ref="AE51">INDEX(Appendix!$G$4:$J$8,_xlfn.IFS(AC51&lt;55,1,AC51&lt;60,2,AC51&lt;65,3,AC51&lt;70,4,TRUE,5),MATCH(YEAR($F$15),Appendix!$G$3:$L$3,0))</f>
        <v>0</v>
      </c>
      <c r="AF51" s="92">
        <f t="shared" si="1"/>
        <v>0</v>
      </c>
      <c r="AG51" s="89">
        <f t="shared" si="14"/>
        <v>123</v>
      </c>
      <c r="AH51" s="90">
        <f>IF($H51&gt;'Wage Ceilings '!$C$7+SUMIF('Wage Ceilings '!$B$8:'Wage Ceilings '!$B$11,"&lt;="&amp;$H$15,'Wage Ceilings '!$D$8:'Wage Ceilings '!$D$11),'Wage Ceilings '!$C$7+SUMIF('Wage Ceilings '!$B$8:'Wage Ceilings '!$B$11,"&lt;="&amp;$H$15,'Wage Ceilings '!$D$8:'Wage Ceilings '!$D$11),$H51)</f>
        <v>0</v>
      </c>
      <c r="AI51" s="91" cm="1">
        <f t="array" ref="AI51">INDEX(Appendix!$G$4:$J$8,_xlfn.IFS(AG51&lt;55,1,AG51&lt;60,2,AG51&lt;65,3,AG51&lt;70,4,TRUE,5),MATCH(YEAR($F$15),Appendix!$G$3:$L$3,0))</f>
        <v>0</v>
      </c>
      <c r="AJ51" s="92">
        <f t="shared" si="2"/>
        <v>0</v>
      </c>
      <c r="AK51" s="89">
        <f t="shared" si="15"/>
        <v>123</v>
      </c>
      <c r="AL51" s="90">
        <f>IF($I51&gt;'Wage Ceilings '!$C$7+SUMIF('Wage Ceilings '!$B$8:'Wage Ceilings '!$B$11,"&lt;="&amp;$I$15,'Wage Ceilings '!$D$8:'Wage Ceilings '!$D$11),'Wage Ceilings '!$C$7+SUMIF('Wage Ceilings '!$B$8:'Wage Ceilings '!$B$11,"&lt;="&amp;$I$15,'Wage Ceilings '!$D$8:'Wage Ceilings '!$D$11),$I51)</f>
        <v>0</v>
      </c>
      <c r="AM51" s="91" cm="1">
        <f t="array" ref="AM51">INDEX(Appendix!$G$4:$J$8,_xlfn.IFS(AK51&lt;55,1,AK51&lt;60,2,AK51&lt;65,3,AK51&lt;70,4,TRUE,5),MATCH(YEAR($F$15),Appendix!$G$3:$L$3,0))</f>
        <v>0</v>
      </c>
      <c r="AN51" s="92">
        <f t="shared" si="3"/>
        <v>0</v>
      </c>
      <c r="AO51" s="89">
        <f t="shared" si="16"/>
        <v>123</v>
      </c>
      <c r="AP51" s="90">
        <f>IF($J51&gt;'Wage Ceilings '!$C$7+SUMIF('Wage Ceilings '!$B$8:'Wage Ceilings '!$B$11,"&lt;="&amp;$J$15,'Wage Ceilings '!$D$8:'Wage Ceilings '!$D$11),'Wage Ceilings '!$C$7+SUMIF('Wage Ceilings '!$B$8:'Wage Ceilings '!$B$11,"&lt;="&amp;$J$15,'Wage Ceilings '!$D$8:'Wage Ceilings '!$D$11),$J51)</f>
        <v>0</v>
      </c>
      <c r="AQ51" s="91" cm="1">
        <f t="array" ref="AQ51">INDEX(Appendix!$G$4:$J$8,_xlfn.IFS(AO51&lt;55,1,AO51&lt;60,2,AO51&lt;65,3,AO51&lt;70,4,TRUE,5),MATCH(YEAR($F$15),Appendix!$G$3:$L$3,0))</f>
        <v>0</v>
      </c>
      <c r="AR51" s="92">
        <f t="shared" si="4"/>
        <v>0</v>
      </c>
      <c r="AS51" s="89">
        <f t="shared" si="31"/>
        <v>123</v>
      </c>
      <c r="AT51" s="90">
        <f>IF($K51&gt;'Wage Ceilings '!$C$7+SUMIF('Wage Ceilings '!$B$8:'Wage Ceilings '!$B$11,"&lt;="&amp;$K$15,'Wage Ceilings '!$D$8:'Wage Ceilings '!$D$11),'Wage Ceilings '!$C$7+SUMIF('Wage Ceilings '!$B$8:'Wage Ceilings '!$B$11,"&lt;="&amp;$K$15,'Wage Ceilings '!$D$8:'Wage Ceilings '!$D$11),$K51)</f>
        <v>0</v>
      </c>
      <c r="AU51" s="91" cm="1">
        <f t="array" ref="AU51">INDEX(Appendix!$G$4:$J$8,_xlfn.IFS(AS51&lt;55,1,AS51&lt;60,2,AS51&lt;65,3,AS51&lt;70,4,TRUE,5),MATCH(YEAR($F$15),Appendix!$G$3:$L$3,0))</f>
        <v>0</v>
      </c>
      <c r="AV51" s="92">
        <f t="shared" si="5"/>
        <v>0</v>
      </c>
      <c r="AW51" s="89" t="str">
        <f t="shared" si="17"/>
        <v>NA</v>
      </c>
      <c r="AX51" s="92">
        <f>IF(L51&gt;=('Wage Ceilings '!$C$3-SUM(Z51,AD51,AH51,AL51,AP51,AT51,BB51,BF51,BJ51,BN51,BR51,BV51)),('Wage Ceilings '!$C$3-SUM(Z51,AD51,AH51,AL51,AP51,AT51,BB51,BF51,BJ51,BN51,BR51,BV51)),L51)</f>
        <v>0</v>
      </c>
      <c r="AY51" s="91" cm="1">
        <f t="array" ref="AY51">INDEX(Appendix!$G$4:$J$8,_xlfn.IFS(AW51&lt;55,1,AW51&lt;60,2,AW51&lt;65,3,AW51&lt;70,4,TRUE,5),MATCH(YEAR($F$15),Appendix!$G$3:$L$3,0))</f>
        <v>0</v>
      </c>
      <c r="AZ51" s="92">
        <f t="shared" si="6"/>
        <v>0</v>
      </c>
      <c r="BA51" s="89">
        <f t="shared" si="18"/>
        <v>123</v>
      </c>
      <c r="BB51" s="90">
        <f>IF($M51&gt;'Wage Ceilings '!$C$7+SUMIF('Wage Ceilings '!$B$8:'Wage Ceilings '!$B$11,"&lt;="&amp;$M$15,'Wage Ceilings '!$D$8:'Wage Ceilings '!$D$11),'Wage Ceilings '!$C$7+SUMIF('Wage Ceilings '!$B$8:'Wage Ceilings '!$B$11,"&lt;="&amp;$M$15,'Wage Ceilings '!$D$8:'Wage Ceilings '!$D$11),$M51)</f>
        <v>0</v>
      </c>
      <c r="BC51" s="91" cm="1">
        <f t="array" ref="BC51">INDEX(Appendix!$G$4:$J$8,_xlfn.IFS(BA51&lt;55,1,BA51&lt;60,2,BA51&lt;65,3,BA51&lt;70,4,TRUE,5),MATCH(YEAR($F$15),Appendix!$G$3:$L$3,0))</f>
        <v>0</v>
      </c>
      <c r="BD51" s="92">
        <f t="shared" si="19"/>
        <v>0</v>
      </c>
      <c r="BE51" s="89">
        <f t="shared" si="20"/>
        <v>123</v>
      </c>
      <c r="BF51" s="90">
        <f>IF($N51&gt;'Wage Ceilings '!$C$7+SUMIF('Wage Ceilings '!$B$8:'Wage Ceilings '!$B$11,"&lt;="&amp;$N$15,'Wage Ceilings '!$D$8:'Wage Ceilings '!$D$11),'Wage Ceilings '!$C$7+SUMIF('Wage Ceilings '!$B$8:'Wage Ceilings '!$B$11,"&lt;="&amp;$N$15,'Wage Ceilings '!$D$8:'Wage Ceilings '!$D$11),$N51)</f>
        <v>0</v>
      </c>
      <c r="BG51" s="91" cm="1">
        <f t="array" ref="BG51">INDEX(Appendix!$G$4:$J$8,_xlfn.IFS(BE51&lt;55,1,BE51&lt;60,2,BE51&lt;65,3,BE51&lt;70,4,TRUE,5),MATCH(YEAR($F$15),Appendix!$G$3:$L$3,0))</f>
        <v>0</v>
      </c>
      <c r="BH51" s="92">
        <f t="shared" si="7"/>
        <v>0</v>
      </c>
      <c r="BI51" s="89">
        <f t="shared" si="21"/>
        <v>123</v>
      </c>
      <c r="BJ51" s="90">
        <f>IF($O51&gt;'Wage Ceilings '!$C$7+SUMIF('Wage Ceilings '!$B$8:'Wage Ceilings '!$B$11,"&lt;="&amp;$O$15,'Wage Ceilings '!$D$8:'Wage Ceilings '!$D$11),'Wage Ceilings '!$C$7+SUMIF('Wage Ceilings '!$B$8:'Wage Ceilings '!$B$11,"&lt;="&amp;$O$15,'Wage Ceilings '!$D$8:'Wage Ceilings '!$D$11),$O51)</f>
        <v>0</v>
      </c>
      <c r="BK51" s="91" cm="1">
        <f t="array" ref="BK51">INDEX(Appendix!$G$4:$J$8,_xlfn.IFS(BI51&lt;55,1,BI51&lt;60,2,BI51&lt;65,3,BI51&lt;70,4,TRUE,5),MATCH(YEAR($F$15),Appendix!$G$3:$L$3,0))</f>
        <v>0</v>
      </c>
      <c r="BL51" s="92">
        <f t="shared" si="8"/>
        <v>0</v>
      </c>
      <c r="BM51" s="89">
        <f t="shared" si="22"/>
        <v>123</v>
      </c>
      <c r="BN51" s="90">
        <f>IF($P51&gt;'Wage Ceilings '!$C$7+SUMIF('Wage Ceilings '!$B$8:'Wage Ceilings '!$B$11,"&lt;="&amp;$P$15,'Wage Ceilings '!$D$8:'Wage Ceilings '!$D$11),'Wage Ceilings '!$C$7+SUMIF('Wage Ceilings '!$B$8:'Wage Ceilings '!$B$11,"&lt;="&amp;$P$15,'Wage Ceilings '!$D$8:'Wage Ceilings '!$D$11),$P51)</f>
        <v>0</v>
      </c>
      <c r="BO51" s="91" cm="1">
        <f t="array" ref="BO51">INDEX(Appendix!$G$4:$J$8,_xlfn.IFS(BM51&lt;55,1,BM51&lt;60,2,BM51&lt;65,3,BM51&lt;70,4,TRUE,5),MATCH(YEAR($F$15),Appendix!$G$3:$L$3,0))</f>
        <v>0</v>
      </c>
      <c r="BP51" s="92">
        <f t="shared" si="9"/>
        <v>0</v>
      </c>
      <c r="BQ51" s="89">
        <f t="shared" si="23"/>
        <v>123</v>
      </c>
      <c r="BR51" s="90">
        <f>IF($Q51&gt;'Wage Ceilings '!$C$7+SUMIF('Wage Ceilings '!$B$8:'Wage Ceilings '!$B$11,"&lt;="&amp;$Q$15,'Wage Ceilings '!$D$8:'Wage Ceilings '!$D$11),'Wage Ceilings '!$C$7+SUMIF('Wage Ceilings '!$B$8:'Wage Ceilings '!$B$11,"&lt;="&amp;$Q$15,'Wage Ceilings '!$D$8:'Wage Ceilings '!$D$11),$Q51)</f>
        <v>0</v>
      </c>
      <c r="BS51" s="91" cm="1">
        <f t="array" ref="BS51">INDEX(Appendix!$G$4:$J$8,_xlfn.IFS(BQ51&lt;55,1,BQ51&lt;60,2,BQ51&lt;65,3,BQ51&lt;70,4,TRUE,5),MATCH(YEAR($F$15),Appendix!$G$3:$L$3,0))</f>
        <v>0</v>
      </c>
      <c r="BT51" s="92">
        <f t="shared" si="10"/>
        <v>0</v>
      </c>
      <c r="BU51" s="89">
        <f t="shared" si="24"/>
        <v>123</v>
      </c>
      <c r="BV51" s="90">
        <f>IF($R51&gt;'Wage Ceilings '!$C$7+SUMIF('Wage Ceilings '!$B$8:'Wage Ceilings '!$B$11,"&lt;="&amp;$R$15,'Wage Ceilings '!$D$8:'Wage Ceilings '!$D$11),'Wage Ceilings '!$C$7+SUMIF('Wage Ceilings '!$B$8:'Wage Ceilings '!$B$11,"&lt;="&amp;$R$15,'Wage Ceilings '!$D$8:'Wage Ceilings '!$D$11),$R51)</f>
        <v>0</v>
      </c>
      <c r="BW51" s="91" cm="1">
        <f t="array" ref="BW51">INDEX(Appendix!$G$4:$J$8,_xlfn.IFS(BU51&lt;55,1,BU51&lt;60,2,BU51&lt;65,3,BU51&lt;70,4,TRUE,5),MATCH(YEAR($F$15),Appendix!$G$3:$L$3,0))</f>
        <v>0</v>
      </c>
      <c r="BX51" s="92">
        <f t="shared" si="11"/>
        <v>0</v>
      </c>
      <c r="BY51" s="89" t="str">
        <f t="shared" si="25"/>
        <v>NA</v>
      </c>
      <c r="BZ51" s="92">
        <f>IF(S51&gt;=('Wage Ceilings '!$C$3-SUM(Z51,AD51,AH51,AL51,AP51,AX51,AT51,BB51,BF51,BJ51,BN51,BR51,BV51)),('Wage Ceilings '!$C$3-SUM(Z51,AD51,AH51,AL51,AP51,AX51,AT51,BB51,BF51,BJ51,BN51,BR51,BV51)),S51)</f>
        <v>0</v>
      </c>
      <c r="CA51" s="91" cm="1">
        <f t="array" ref="CA51">INDEX(Appendix!$G$4:$J$8,_xlfn.IFS(BY51&lt;55,1,BY51&lt;60,2,BY51&lt;65,3,BY51&lt;70,4,TRUE,5),MATCH(YEAR($F$15),Appendix!$G$3:$L$3,0))</f>
        <v>0</v>
      </c>
      <c r="CB51" s="92">
        <f t="shared" si="32"/>
        <v>0</v>
      </c>
      <c r="CC51" s="47"/>
    </row>
    <row r="52" spans="1:81" x14ac:dyDescent="0.2">
      <c r="A52" s="64" t="s">
        <v>52</v>
      </c>
      <c r="B52" s="65"/>
      <c r="C52" s="65"/>
      <c r="D52" s="66"/>
      <c r="E52" s="66"/>
      <c r="F52" s="67"/>
      <c r="G52" s="67"/>
      <c r="H52" s="67"/>
      <c r="I52" s="67"/>
      <c r="J52" s="67"/>
      <c r="K52" s="67"/>
      <c r="L52" s="67"/>
      <c r="M52" s="67"/>
      <c r="N52" s="67"/>
      <c r="O52" s="67"/>
      <c r="P52" s="67"/>
      <c r="Q52" s="67"/>
      <c r="R52" s="67"/>
      <c r="S52" s="67"/>
      <c r="T52" s="57">
        <f t="shared" si="26"/>
        <v>0</v>
      </c>
      <c r="U52" s="57">
        <f t="shared" si="27"/>
        <v>0</v>
      </c>
      <c r="V52" s="58">
        <f t="shared" si="28"/>
        <v>0</v>
      </c>
      <c r="W52" s="58">
        <f t="shared" si="29"/>
        <v>0</v>
      </c>
      <c r="X52" s="58">
        <f t="shared" si="30"/>
        <v>0</v>
      </c>
      <c r="Y52" s="89">
        <f t="shared" si="12"/>
        <v>122</v>
      </c>
      <c r="Z52" s="90">
        <f>IF($F52&gt;'Wage Ceilings '!$C$7+SUMIF('Wage Ceilings '!$B$8:'Wage Ceilings '!$B$11,"&lt;="&amp;$F$15,'Wage Ceilings '!$D$8:'Wage Ceilings '!$D$11),'Wage Ceilings '!$C$7+SUMIF('Wage Ceilings '!$B$8:'Wage Ceilings '!$B$11,"&lt;="&amp;$F$15,'Wage Ceilings '!$D$8:'Wage Ceilings '!$D$11),$F52)</f>
        <v>0</v>
      </c>
      <c r="AA52" s="91" cm="1">
        <f t="array" ref="AA52">INDEX(Appendix!$G$4:$J$8,_xlfn.IFS(Y52&lt;55,1,Y52&lt;60,2,Y52&lt;65,3,Y52&lt;70,4,TRUE,5),MATCH(YEAR($F$15),Appendix!$G$3:$L$3,0))</f>
        <v>0</v>
      </c>
      <c r="AB52" s="92">
        <f t="shared" si="0"/>
        <v>0</v>
      </c>
      <c r="AC52" s="89">
        <f t="shared" si="13"/>
        <v>123</v>
      </c>
      <c r="AD52" s="90">
        <f>IF($G52&gt;'Wage Ceilings '!$C$7+SUMIF('Wage Ceilings '!$B$8:'Wage Ceilings '!$B$11,"&lt;="&amp;$G$15,'Wage Ceilings '!$D$8:'Wage Ceilings '!$D$11),'Wage Ceilings '!$C$7+SUMIF('Wage Ceilings '!$B$8:'Wage Ceilings '!$B$11,"&lt;="&amp;$G$15,'Wage Ceilings '!$D$8:'Wage Ceilings '!$D$11),$G52)</f>
        <v>0</v>
      </c>
      <c r="AE52" s="91" cm="1">
        <f t="array" ref="AE52">INDEX(Appendix!$G$4:$J$8,_xlfn.IFS(AC52&lt;55,1,AC52&lt;60,2,AC52&lt;65,3,AC52&lt;70,4,TRUE,5),MATCH(YEAR($F$15),Appendix!$G$3:$L$3,0))</f>
        <v>0</v>
      </c>
      <c r="AF52" s="92">
        <f t="shared" si="1"/>
        <v>0</v>
      </c>
      <c r="AG52" s="89">
        <f t="shared" si="14"/>
        <v>123</v>
      </c>
      <c r="AH52" s="90">
        <f>IF($H52&gt;'Wage Ceilings '!$C$7+SUMIF('Wage Ceilings '!$B$8:'Wage Ceilings '!$B$11,"&lt;="&amp;$H$15,'Wage Ceilings '!$D$8:'Wage Ceilings '!$D$11),'Wage Ceilings '!$C$7+SUMIF('Wage Ceilings '!$B$8:'Wage Ceilings '!$B$11,"&lt;="&amp;$H$15,'Wage Ceilings '!$D$8:'Wage Ceilings '!$D$11),$H52)</f>
        <v>0</v>
      </c>
      <c r="AI52" s="91" cm="1">
        <f t="array" ref="AI52">INDEX(Appendix!$G$4:$J$8,_xlfn.IFS(AG52&lt;55,1,AG52&lt;60,2,AG52&lt;65,3,AG52&lt;70,4,TRUE,5),MATCH(YEAR($F$15),Appendix!$G$3:$L$3,0))</f>
        <v>0</v>
      </c>
      <c r="AJ52" s="92">
        <f t="shared" si="2"/>
        <v>0</v>
      </c>
      <c r="AK52" s="89">
        <f t="shared" si="15"/>
        <v>123</v>
      </c>
      <c r="AL52" s="90">
        <f>IF($I52&gt;'Wage Ceilings '!$C$7+SUMIF('Wage Ceilings '!$B$8:'Wage Ceilings '!$B$11,"&lt;="&amp;$I$15,'Wage Ceilings '!$D$8:'Wage Ceilings '!$D$11),'Wage Ceilings '!$C$7+SUMIF('Wage Ceilings '!$B$8:'Wage Ceilings '!$B$11,"&lt;="&amp;$I$15,'Wage Ceilings '!$D$8:'Wage Ceilings '!$D$11),$I52)</f>
        <v>0</v>
      </c>
      <c r="AM52" s="91" cm="1">
        <f t="array" ref="AM52">INDEX(Appendix!$G$4:$J$8,_xlfn.IFS(AK52&lt;55,1,AK52&lt;60,2,AK52&lt;65,3,AK52&lt;70,4,TRUE,5),MATCH(YEAR($F$15),Appendix!$G$3:$L$3,0))</f>
        <v>0</v>
      </c>
      <c r="AN52" s="92">
        <f t="shared" si="3"/>
        <v>0</v>
      </c>
      <c r="AO52" s="89">
        <f t="shared" si="16"/>
        <v>123</v>
      </c>
      <c r="AP52" s="90">
        <f>IF($J52&gt;'Wage Ceilings '!$C$7+SUMIF('Wage Ceilings '!$B$8:'Wage Ceilings '!$B$11,"&lt;="&amp;$J$15,'Wage Ceilings '!$D$8:'Wage Ceilings '!$D$11),'Wage Ceilings '!$C$7+SUMIF('Wage Ceilings '!$B$8:'Wage Ceilings '!$B$11,"&lt;="&amp;$J$15,'Wage Ceilings '!$D$8:'Wage Ceilings '!$D$11),$J52)</f>
        <v>0</v>
      </c>
      <c r="AQ52" s="91" cm="1">
        <f t="array" ref="AQ52">INDEX(Appendix!$G$4:$J$8,_xlfn.IFS(AO52&lt;55,1,AO52&lt;60,2,AO52&lt;65,3,AO52&lt;70,4,TRUE,5),MATCH(YEAR($F$15),Appendix!$G$3:$L$3,0))</f>
        <v>0</v>
      </c>
      <c r="AR52" s="92">
        <f t="shared" si="4"/>
        <v>0</v>
      </c>
      <c r="AS52" s="89">
        <f t="shared" si="31"/>
        <v>123</v>
      </c>
      <c r="AT52" s="90">
        <f>IF($K52&gt;'Wage Ceilings '!$C$7+SUMIF('Wage Ceilings '!$B$8:'Wage Ceilings '!$B$11,"&lt;="&amp;$K$15,'Wage Ceilings '!$D$8:'Wage Ceilings '!$D$11),'Wage Ceilings '!$C$7+SUMIF('Wage Ceilings '!$B$8:'Wage Ceilings '!$B$11,"&lt;="&amp;$K$15,'Wage Ceilings '!$D$8:'Wage Ceilings '!$D$11),$K52)</f>
        <v>0</v>
      </c>
      <c r="AU52" s="91" cm="1">
        <f t="array" ref="AU52">INDEX(Appendix!$G$4:$J$8,_xlfn.IFS(AS52&lt;55,1,AS52&lt;60,2,AS52&lt;65,3,AS52&lt;70,4,TRUE,5),MATCH(YEAR($F$15),Appendix!$G$3:$L$3,0))</f>
        <v>0</v>
      </c>
      <c r="AV52" s="92">
        <f t="shared" si="5"/>
        <v>0</v>
      </c>
      <c r="AW52" s="89" t="str">
        <f t="shared" si="17"/>
        <v>NA</v>
      </c>
      <c r="AX52" s="92">
        <f>IF(L52&gt;=('Wage Ceilings '!$C$3-SUM(Z52,AD52,AH52,AL52,AP52,AT52,BB52,BF52,BJ52,BN52,BR52,BV52)),('Wage Ceilings '!$C$3-SUM(Z52,AD52,AH52,AL52,AP52,AT52,BB52,BF52,BJ52,BN52,BR52,BV52)),L52)</f>
        <v>0</v>
      </c>
      <c r="AY52" s="91" cm="1">
        <f t="array" ref="AY52">INDEX(Appendix!$G$4:$J$8,_xlfn.IFS(AW52&lt;55,1,AW52&lt;60,2,AW52&lt;65,3,AW52&lt;70,4,TRUE,5),MATCH(YEAR($F$15),Appendix!$G$3:$L$3,0))</f>
        <v>0</v>
      </c>
      <c r="AZ52" s="92">
        <f t="shared" si="6"/>
        <v>0</v>
      </c>
      <c r="BA52" s="89">
        <f t="shared" si="18"/>
        <v>123</v>
      </c>
      <c r="BB52" s="90">
        <f>IF($M52&gt;'Wage Ceilings '!$C$7+SUMIF('Wage Ceilings '!$B$8:'Wage Ceilings '!$B$11,"&lt;="&amp;$M$15,'Wage Ceilings '!$D$8:'Wage Ceilings '!$D$11),'Wage Ceilings '!$C$7+SUMIF('Wage Ceilings '!$B$8:'Wage Ceilings '!$B$11,"&lt;="&amp;$M$15,'Wage Ceilings '!$D$8:'Wage Ceilings '!$D$11),$M52)</f>
        <v>0</v>
      </c>
      <c r="BC52" s="91" cm="1">
        <f t="array" ref="BC52">INDEX(Appendix!$G$4:$J$8,_xlfn.IFS(BA52&lt;55,1,BA52&lt;60,2,BA52&lt;65,3,BA52&lt;70,4,TRUE,5),MATCH(YEAR($F$15),Appendix!$G$3:$L$3,0))</f>
        <v>0</v>
      </c>
      <c r="BD52" s="92">
        <f t="shared" si="19"/>
        <v>0</v>
      </c>
      <c r="BE52" s="89">
        <f t="shared" si="20"/>
        <v>123</v>
      </c>
      <c r="BF52" s="90">
        <f>IF($N52&gt;'Wage Ceilings '!$C$7+SUMIF('Wage Ceilings '!$B$8:'Wage Ceilings '!$B$11,"&lt;="&amp;$N$15,'Wage Ceilings '!$D$8:'Wage Ceilings '!$D$11),'Wage Ceilings '!$C$7+SUMIF('Wage Ceilings '!$B$8:'Wage Ceilings '!$B$11,"&lt;="&amp;$N$15,'Wage Ceilings '!$D$8:'Wage Ceilings '!$D$11),$N52)</f>
        <v>0</v>
      </c>
      <c r="BG52" s="91" cm="1">
        <f t="array" ref="BG52">INDEX(Appendix!$G$4:$J$8,_xlfn.IFS(BE52&lt;55,1,BE52&lt;60,2,BE52&lt;65,3,BE52&lt;70,4,TRUE,5),MATCH(YEAR($F$15),Appendix!$G$3:$L$3,0))</f>
        <v>0</v>
      </c>
      <c r="BH52" s="92">
        <f t="shared" si="7"/>
        <v>0</v>
      </c>
      <c r="BI52" s="89">
        <f t="shared" si="21"/>
        <v>123</v>
      </c>
      <c r="BJ52" s="90">
        <f>IF($O52&gt;'Wage Ceilings '!$C$7+SUMIF('Wage Ceilings '!$B$8:'Wage Ceilings '!$B$11,"&lt;="&amp;$O$15,'Wage Ceilings '!$D$8:'Wage Ceilings '!$D$11),'Wage Ceilings '!$C$7+SUMIF('Wage Ceilings '!$B$8:'Wage Ceilings '!$B$11,"&lt;="&amp;$O$15,'Wage Ceilings '!$D$8:'Wage Ceilings '!$D$11),$O52)</f>
        <v>0</v>
      </c>
      <c r="BK52" s="91" cm="1">
        <f t="array" ref="BK52">INDEX(Appendix!$G$4:$J$8,_xlfn.IFS(BI52&lt;55,1,BI52&lt;60,2,BI52&lt;65,3,BI52&lt;70,4,TRUE,5),MATCH(YEAR($F$15),Appendix!$G$3:$L$3,0))</f>
        <v>0</v>
      </c>
      <c r="BL52" s="92">
        <f t="shared" si="8"/>
        <v>0</v>
      </c>
      <c r="BM52" s="89">
        <f t="shared" si="22"/>
        <v>123</v>
      </c>
      <c r="BN52" s="90">
        <f>IF($P52&gt;'Wage Ceilings '!$C$7+SUMIF('Wage Ceilings '!$B$8:'Wage Ceilings '!$B$11,"&lt;="&amp;$P$15,'Wage Ceilings '!$D$8:'Wage Ceilings '!$D$11),'Wage Ceilings '!$C$7+SUMIF('Wage Ceilings '!$B$8:'Wage Ceilings '!$B$11,"&lt;="&amp;$P$15,'Wage Ceilings '!$D$8:'Wage Ceilings '!$D$11),$P52)</f>
        <v>0</v>
      </c>
      <c r="BO52" s="91" cm="1">
        <f t="array" ref="BO52">INDEX(Appendix!$G$4:$J$8,_xlfn.IFS(BM52&lt;55,1,BM52&lt;60,2,BM52&lt;65,3,BM52&lt;70,4,TRUE,5),MATCH(YEAR($F$15),Appendix!$G$3:$L$3,0))</f>
        <v>0</v>
      </c>
      <c r="BP52" s="92">
        <f t="shared" si="9"/>
        <v>0</v>
      </c>
      <c r="BQ52" s="89">
        <f t="shared" si="23"/>
        <v>123</v>
      </c>
      <c r="BR52" s="90">
        <f>IF($Q52&gt;'Wage Ceilings '!$C$7+SUMIF('Wage Ceilings '!$B$8:'Wage Ceilings '!$B$11,"&lt;="&amp;$Q$15,'Wage Ceilings '!$D$8:'Wage Ceilings '!$D$11),'Wage Ceilings '!$C$7+SUMIF('Wage Ceilings '!$B$8:'Wage Ceilings '!$B$11,"&lt;="&amp;$Q$15,'Wage Ceilings '!$D$8:'Wage Ceilings '!$D$11),$Q52)</f>
        <v>0</v>
      </c>
      <c r="BS52" s="91" cm="1">
        <f t="array" ref="BS52">INDEX(Appendix!$G$4:$J$8,_xlfn.IFS(BQ52&lt;55,1,BQ52&lt;60,2,BQ52&lt;65,3,BQ52&lt;70,4,TRUE,5),MATCH(YEAR($F$15),Appendix!$G$3:$L$3,0))</f>
        <v>0</v>
      </c>
      <c r="BT52" s="92">
        <f t="shared" si="10"/>
        <v>0</v>
      </c>
      <c r="BU52" s="89">
        <f t="shared" si="24"/>
        <v>123</v>
      </c>
      <c r="BV52" s="90">
        <f>IF($R52&gt;'Wage Ceilings '!$C$7+SUMIF('Wage Ceilings '!$B$8:'Wage Ceilings '!$B$11,"&lt;="&amp;$R$15,'Wage Ceilings '!$D$8:'Wage Ceilings '!$D$11),'Wage Ceilings '!$C$7+SUMIF('Wage Ceilings '!$B$8:'Wage Ceilings '!$B$11,"&lt;="&amp;$R$15,'Wage Ceilings '!$D$8:'Wage Ceilings '!$D$11),$R52)</f>
        <v>0</v>
      </c>
      <c r="BW52" s="91" cm="1">
        <f t="array" ref="BW52">INDEX(Appendix!$G$4:$J$8,_xlfn.IFS(BU52&lt;55,1,BU52&lt;60,2,BU52&lt;65,3,BU52&lt;70,4,TRUE,5),MATCH(YEAR($F$15),Appendix!$G$3:$L$3,0))</f>
        <v>0</v>
      </c>
      <c r="BX52" s="92">
        <f t="shared" si="11"/>
        <v>0</v>
      </c>
      <c r="BY52" s="89" t="str">
        <f t="shared" si="25"/>
        <v>NA</v>
      </c>
      <c r="BZ52" s="92">
        <f>IF(S52&gt;=('Wage Ceilings '!$C$3-SUM(Z52,AD52,AH52,AL52,AP52,AX52,AT52,BB52,BF52,BJ52,BN52,BR52,BV52)),('Wage Ceilings '!$C$3-SUM(Z52,AD52,AH52,AL52,AP52,AX52,AT52,BB52,BF52,BJ52,BN52,BR52,BV52)),S52)</f>
        <v>0</v>
      </c>
      <c r="CA52" s="91" cm="1">
        <f t="array" ref="CA52">INDEX(Appendix!$G$4:$J$8,_xlfn.IFS(BY52&lt;55,1,BY52&lt;60,2,BY52&lt;65,3,BY52&lt;70,4,TRUE,5),MATCH(YEAR($F$15),Appendix!$G$3:$L$3,0))</f>
        <v>0</v>
      </c>
      <c r="CB52" s="92">
        <f t="shared" si="32"/>
        <v>0</v>
      </c>
      <c r="CC52" s="47"/>
    </row>
    <row r="53" spans="1:81" x14ac:dyDescent="0.2">
      <c r="A53" s="64" t="s">
        <v>53</v>
      </c>
      <c r="B53" s="65"/>
      <c r="C53" s="65"/>
      <c r="D53" s="66"/>
      <c r="E53" s="66"/>
      <c r="F53" s="67"/>
      <c r="G53" s="67"/>
      <c r="H53" s="67"/>
      <c r="I53" s="67"/>
      <c r="J53" s="67"/>
      <c r="K53" s="67"/>
      <c r="L53" s="67"/>
      <c r="M53" s="67"/>
      <c r="N53" s="67"/>
      <c r="O53" s="67"/>
      <c r="P53" s="67"/>
      <c r="Q53" s="67"/>
      <c r="R53" s="67"/>
      <c r="S53" s="67"/>
      <c r="T53" s="57">
        <f t="shared" si="26"/>
        <v>0</v>
      </c>
      <c r="U53" s="57">
        <f t="shared" si="27"/>
        <v>0</v>
      </c>
      <c r="V53" s="58">
        <f t="shared" si="28"/>
        <v>0</v>
      </c>
      <c r="W53" s="58">
        <f t="shared" si="29"/>
        <v>0</v>
      </c>
      <c r="X53" s="58">
        <f t="shared" si="30"/>
        <v>0</v>
      </c>
      <c r="Y53" s="89">
        <f t="shared" si="12"/>
        <v>122</v>
      </c>
      <c r="Z53" s="90">
        <f>IF($F53&gt;'Wage Ceilings '!$C$7+SUMIF('Wage Ceilings '!$B$8:'Wage Ceilings '!$B$11,"&lt;="&amp;$F$15,'Wage Ceilings '!$D$8:'Wage Ceilings '!$D$11),'Wage Ceilings '!$C$7+SUMIF('Wage Ceilings '!$B$8:'Wage Ceilings '!$B$11,"&lt;="&amp;$F$15,'Wage Ceilings '!$D$8:'Wage Ceilings '!$D$11),$F53)</f>
        <v>0</v>
      </c>
      <c r="AA53" s="91" cm="1">
        <f t="array" ref="AA53">INDEX(Appendix!$G$4:$J$8,_xlfn.IFS(Y53&lt;55,1,Y53&lt;60,2,Y53&lt;65,3,Y53&lt;70,4,TRUE,5),MATCH(YEAR($F$15),Appendix!$G$3:$L$3,0))</f>
        <v>0</v>
      </c>
      <c r="AB53" s="92">
        <f t="shared" si="0"/>
        <v>0</v>
      </c>
      <c r="AC53" s="89">
        <f t="shared" si="13"/>
        <v>123</v>
      </c>
      <c r="AD53" s="90">
        <f>IF($G53&gt;'Wage Ceilings '!$C$7+SUMIF('Wage Ceilings '!$B$8:'Wage Ceilings '!$B$11,"&lt;="&amp;$G$15,'Wage Ceilings '!$D$8:'Wage Ceilings '!$D$11),'Wage Ceilings '!$C$7+SUMIF('Wage Ceilings '!$B$8:'Wage Ceilings '!$B$11,"&lt;="&amp;$G$15,'Wage Ceilings '!$D$8:'Wage Ceilings '!$D$11),$G53)</f>
        <v>0</v>
      </c>
      <c r="AE53" s="91" cm="1">
        <f t="array" ref="AE53">INDEX(Appendix!$G$4:$J$8,_xlfn.IFS(AC53&lt;55,1,AC53&lt;60,2,AC53&lt;65,3,AC53&lt;70,4,TRUE,5),MATCH(YEAR($F$15),Appendix!$G$3:$L$3,0))</f>
        <v>0</v>
      </c>
      <c r="AF53" s="92">
        <f t="shared" si="1"/>
        <v>0</v>
      </c>
      <c r="AG53" s="89">
        <f t="shared" si="14"/>
        <v>123</v>
      </c>
      <c r="AH53" s="90">
        <f>IF($H53&gt;'Wage Ceilings '!$C$7+SUMIF('Wage Ceilings '!$B$8:'Wage Ceilings '!$B$11,"&lt;="&amp;$H$15,'Wage Ceilings '!$D$8:'Wage Ceilings '!$D$11),'Wage Ceilings '!$C$7+SUMIF('Wage Ceilings '!$B$8:'Wage Ceilings '!$B$11,"&lt;="&amp;$H$15,'Wage Ceilings '!$D$8:'Wage Ceilings '!$D$11),$H53)</f>
        <v>0</v>
      </c>
      <c r="AI53" s="91" cm="1">
        <f t="array" ref="AI53">INDEX(Appendix!$G$4:$J$8,_xlfn.IFS(AG53&lt;55,1,AG53&lt;60,2,AG53&lt;65,3,AG53&lt;70,4,TRUE,5),MATCH(YEAR($F$15),Appendix!$G$3:$L$3,0))</f>
        <v>0</v>
      </c>
      <c r="AJ53" s="92">
        <f t="shared" si="2"/>
        <v>0</v>
      </c>
      <c r="AK53" s="89">
        <f t="shared" si="15"/>
        <v>123</v>
      </c>
      <c r="AL53" s="90">
        <f>IF($I53&gt;'Wage Ceilings '!$C$7+SUMIF('Wage Ceilings '!$B$8:'Wage Ceilings '!$B$11,"&lt;="&amp;$I$15,'Wage Ceilings '!$D$8:'Wage Ceilings '!$D$11),'Wage Ceilings '!$C$7+SUMIF('Wage Ceilings '!$B$8:'Wage Ceilings '!$B$11,"&lt;="&amp;$I$15,'Wage Ceilings '!$D$8:'Wage Ceilings '!$D$11),$I53)</f>
        <v>0</v>
      </c>
      <c r="AM53" s="91" cm="1">
        <f t="array" ref="AM53">INDEX(Appendix!$G$4:$J$8,_xlfn.IFS(AK53&lt;55,1,AK53&lt;60,2,AK53&lt;65,3,AK53&lt;70,4,TRUE,5),MATCH(YEAR($F$15),Appendix!$G$3:$L$3,0))</f>
        <v>0</v>
      </c>
      <c r="AN53" s="92">
        <f t="shared" si="3"/>
        <v>0</v>
      </c>
      <c r="AO53" s="89">
        <f t="shared" si="16"/>
        <v>123</v>
      </c>
      <c r="AP53" s="90">
        <f>IF($J53&gt;'Wage Ceilings '!$C$7+SUMIF('Wage Ceilings '!$B$8:'Wage Ceilings '!$B$11,"&lt;="&amp;$J$15,'Wage Ceilings '!$D$8:'Wage Ceilings '!$D$11),'Wage Ceilings '!$C$7+SUMIF('Wage Ceilings '!$B$8:'Wage Ceilings '!$B$11,"&lt;="&amp;$J$15,'Wage Ceilings '!$D$8:'Wage Ceilings '!$D$11),$J53)</f>
        <v>0</v>
      </c>
      <c r="AQ53" s="91" cm="1">
        <f t="array" ref="AQ53">INDEX(Appendix!$G$4:$J$8,_xlfn.IFS(AO53&lt;55,1,AO53&lt;60,2,AO53&lt;65,3,AO53&lt;70,4,TRUE,5),MATCH(YEAR($F$15),Appendix!$G$3:$L$3,0))</f>
        <v>0</v>
      </c>
      <c r="AR53" s="92">
        <f t="shared" si="4"/>
        <v>0</v>
      </c>
      <c r="AS53" s="89">
        <f t="shared" si="31"/>
        <v>123</v>
      </c>
      <c r="AT53" s="90">
        <f>IF($K53&gt;'Wage Ceilings '!$C$7+SUMIF('Wage Ceilings '!$B$8:'Wage Ceilings '!$B$11,"&lt;="&amp;$K$15,'Wage Ceilings '!$D$8:'Wage Ceilings '!$D$11),'Wage Ceilings '!$C$7+SUMIF('Wage Ceilings '!$B$8:'Wage Ceilings '!$B$11,"&lt;="&amp;$K$15,'Wage Ceilings '!$D$8:'Wage Ceilings '!$D$11),$K53)</f>
        <v>0</v>
      </c>
      <c r="AU53" s="91" cm="1">
        <f t="array" ref="AU53">INDEX(Appendix!$G$4:$J$8,_xlfn.IFS(AS53&lt;55,1,AS53&lt;60,2,AS53&lt;65,3,AS53&lt;70,4,TRUE,5),MATCH(YEAR($F$15),Appendix!$G$3:$L$3,0))</f>
        <v>0</v>
      </c>
      <c r="AV53" s="92">
        <f t="shared" si="5"/>
        <v>0</v>
      </c>
      <c r="AW53" s="89" t="str">
        <f t="shared" si="17"/>
        <v>NA</v>
      </c>
      <c r="AX53" s="92">
        <f>IF(L53&gt;=('Wage Ceilings '!$C$3-SUM(Z53,AD53,AH53,AL53,AP53,AT53,BB53,BF53,BJ53,BN53,BR53,BV53)),('Wage Ceilings '!$C$3-SUM(Z53,AD53,AH53,AL53,AP53,AT53,BB53,BF53,BJ53,BN53,BR53,BV53)),L53)</f>
        <v>0</v>
      </c>
      <c r="AY53" s="91" cm="1">
        <f t="array" ref="AY53">INDEX(Appendix!$G$4:$J$8,_xlfn.IFS(AW53&lt;55,1,AW53&lt;60,2,AW53&lt;65,3,AW53&lt;70,4,TRUE,5),MATCH(YEAR($F$15),Appendix!$G$3:$L$3,0))</f>
        <v>0</v>
      </c>
      <c r="AZ53" s="92">
        <f t="shared" si="6"/>
        <v>0</v>
      </c>
      <c r="BA53" s="89">
        <f t="shared" si="18"/>
        <v>123</v>
      </c>
      <c r="BB53" s="90">
        <f>IF($M53&gt;'Wage Ceilings '!$C$7+SUMIF('Wage Ceilings '!$B$8:'Wage Ceilings '!$B$11,"&lt;="&amp;$M$15,'Wage Ceilings '!$D$8:'Wage Ceilings '!$D$11),'Wage Ceilings '!$C$7+SUMIF('Wage Ceilings '!$B$8:'Wage Ceilings '!$B$11,"&lt;="&amp;$M$15,'Wage Ceilings '!$D$8:'Wage Ceilings '!$D$11),$M53)</f>
        <v>0</v>
      </c>
      <c r="BC53" s="91" cm="1">
        <f t="array" ref="BC53">INDEX(Appendix!$G$4:$J$8,_xlfn.IFS(BA53&lt;55,1,BA53&lt;60,2,BA53&lt;65,3,BA53&lt;70,4,TRUE,5),MATCH(YEAR($F$15),Appendix!$G$3:$L$3,0))</f>
        <v>0</v>
      </c>
      <c r="BD53" s="92">
        <f t="shared" si="19"/>
        <v>0</v>
      </c>
      <c r="BE53" s="89">
        <f t="shared" si="20"/>
        <v>123</v>
      </c>
      <c r="BF53" s="90">
        <f>IF($N53&gt;'Wage Ceilings '!$C$7+SUMIF('Wage Ceilings '!$B$8:'Wage Ceilings '!$B$11,"&lt;="&amp;$N$15,'Wage Ceilings '!$D$8:'Wage Ceilings '!$D$11),'Wage Ceilings '!$C$7+SUMIF('Wage Ceilings '!$B$8:'Wage Ceilings '!$B$11,"&lt;="&amp;$N$15,'Wage Ceilings '!$D$8:'Wage Ceilings '!$D$11),$N53)</f>
        <v>0</v>
      </c>
      <c r="BG53" s="91" cm="1">
        <f t="array" ref="BG53">INDEX(Appendix!$G$4:$J$8,_xlfn.IFS(BE53&lt;55,1,BE53&lt;60,2,BE53&lt;65,3,BE53&lt;70,4,TRUE,5),MATCH(YEAR($F$15),Appendix!$G$3:$L$3,0))</f>
        <v>0</v>
      </c>
      <c r="BH53" s="92">
        <f t="shared" si="7"/>
        <v>0</v>
      </c>
      <c r="BI53" s="89">
        <f t="shared" si="21"/>
        <v>123</v>
      </c>
      <c r="BJ53" s="90">
        <f>IF($O53&gt;'Wage Ceilings '!$C$7+SUMIF('Wage Ceilings '!$B$8:'Wage Ceilings '!$B$11,"&lt;="&amp;$O$15,'Wage Ceilings '!$D$8:'Wage Ceilings '!$D$11),'Wage Ceilings '!$C$7+SUMIF('Wage Ceilings '!$B$8:'Wage Ceilings '!$B$11,"&lt;="&amp;$O$15,'Wage Ceilings '!$D$8:'Wage Ceilings '!$D$11),$O53)</f>
        <v>0</v>
      </c>
      <c r="BK53" s="91" cm="1">
        <f t="array" ref="BK53">INDEX(Appendix!$G$4:$J$8,_xlfn.IFS(BI53&lt;55,1,BI53&lt;60,2,BI53&lt;65,3,BI53&lt;70,4,TRUE,5),MATCH(YEAR($F$15),Appendix!$G$3:$L$3,0))</f>
        <v>0</v>
      </c>
      <c r="BL53" s="92">
        <f t="shared" si="8"/>
        <v>0</v>
      </c>
      <c r="BM53" s="89">
        <f t="shared" si="22"/>
        <v>123</v>
      </c>
      <c r="BN53" s="90">
        <f>IF($P53&gt;'Wage Ceilings '!$C$7+SUMIF('Wage Ceilings '!$B$8:'Wage Ceilings '!$B$11,"&lt;="&amp;$P$15,'Wage Ceilings '!$D$8:'Wage Ceilings '!$D$11),'Wage Ceilings '!$C$7+SUMIF('Wage Ceilings '!$B$8:'Wage Ceilings '!$B$11,"&lt;="&amp;$P$15,'Wage Ceilings '!$D$8:'Wage Ceilings '!$D$11),$P53)</f>
        <v>0</v>
      </c>
      <c r="BO53" s="91" cm="1">
        <f t="array" ref="BO53">INDEX(Appendix!$G$4:$J$8,_xlfn.IFS(BM53&lt;55,1,BM53&lt;60,2,BM53&lt;65,3,BM53&lt;70,4,TRUE,5),MATCH(YEAR($F$15),Appendix!$G$3:$L$3,0))</f>
        <v>0</v>
      </c>
      <c r="BP53" s="92">
        <f t="shared" si="9"/>
        <v>0</v>
      </c>
      <c r="BQ53" s="89">
        <f t="shared" si="23"/>
        <v>123</v>
      </c>
      <c r="BR53" s="90">
        <f>IF($Q53&gt;'Wage Ceilings '!$C$7+SUMIF('Wage Ceilings '!$B$8:'Wage Ceilings '!$B$11,"&lt;="&amp;$Q$15,'Wage Ceilings '!$D$8:'Wage Ceilings '!$D$11),'Wage Ceilings '!$C$7+SUMIF('Wage Ceilings '!$B$8:'Wage Ceilings '!$B$11,"&lt;="&amp;$Q$15,'Wage Ceilings '!$D$8:'Wage Ceilings '!$D$11),$Q53)</f>
        <v>0</v>
      </c>
      <c r="BS53" s="91" cm="1">
        <f t="array" ref="BS53">INDEX(Appendix!$G$4:$J$8,_xlfn.IFS(BQ53&lt;55,1,BQ53&lt;60,2,BQ53&lt;65,3,BQ53&lt;70,4,TRUE,5),MATCH(YEAR($F$15),Appendix!$G$3:$L$3,0))</f>
        <v>0</v>
      </c>
      <c r="BT53" s="92">
        <f t="shared" si="10"/>
        <v>0</v>
      </c>
      <c r="BU53" s="89">
        <f t="shared" si="24"/>
        <v>123</v>
      </c>
      <c r="BV53" s="90">
        <f>IF($R53&gt;'Wage Ceilings '!$C$7+SUMIF('Wage Ceilings '!$B$8:'Wage Ceilings '!$B$11,"&lt;="&amp;$R$15,'Wage Ceilings '!$D$8:'Wage Ceilings '!$D$11),'Wage Ceilings '!$C$7+SUMIF('Wage Ceilings '!$B$8:'Wage Ceilings '!$B$11,"&lt;="&amp;$R$15,'Wage Ceilings '!$D$8:'Wage Ceilings '!$D$11),$R53)</f>
        <v>0</v>
      </c>
      <c r="BW53" s="91" cm="1">
        <f t="array" ref="BW53">INDEX(Appendix!$G$4:$J$8,_xlfn.IFS(BU53&lt;55,1,BU53&lt;60,2,BU53&lt;65,3,BU53&lt;70,4,TRUE,5),MATCH(YEAR($F$15),Appendix!$G$3:$L$3,0))</f>
        <v>0</v>
      </c>
      <c r="BX53" s="92">
        <f t="shared" si="11"/>
        <v>0</v>
      </c>
      <c r="BY53" s="89" t="str">
        <f t="shared" si="25"/>
        <v>NA</v>
      </c>
      <c r="BZ53" s="92">
        <f>IF(S53&gt;=('Wage Ceilings '!$C$3-SUM(Z53,AD53,AH53,AL53,AP53,AX53,AT53,BB53,BF53,BJ53,BN53,BR53,BV53)),('Wage Ceilings '!$C$3-SUM(Z53,AD53,AH53,AL53,AP53,AX53,AT53,BB53,BF53,BJ53,BN53,BR53,BV53)),S53)</f>
        <v>0</v>
      </c>
      <c r="CA53" s="91" cm="1">
        <f t="array" ref="CA53">INDEX(Appendix!$G$4:$J$8,_xlfn.IFS(BY53&lt;55,1,BY53&lt;60,2,BY53&lt;65,3,BY53&lt;70,4,TRUE,5),MATCH(YEAR($F$15),Appendix!$G$3:$L$3,0))</f>
        <v>0</v>
      </c>
      <c r="CB53" s="92">
        <f t="shared" si="32"/>
        <v>0</v>
      </c>
      <c r="CC53" s="47"/>
    </row>
    <row r="54" spans="1:81" x14ac:dyDescent="0.2">
      <c r="A54" s="64" t="s">
        <v>54</v>
      </c>
      <c r="B54" s="65"/>
      <c r="C54" s="65"/>
      <c r="D54" s="66"/>
      <c r="E54" s="66"/>
      <c r="F54" s="67"/>
      <c r="G54" s="67"/>
      <c r="H54" s="67"/>
      <c r="I54" s="67"/>
      <c r="J54" s="67"/>
      <c r="K54" s="67"/>
      <c r="L54" s="67"/>
      <c r="M54" s="67"/>
      <c r="N54" s="67"/>
      <c r="O54" s="67"/>
      <c r="P54" s="67"/>
      <c r="Q54" s="67"/>
      <c r="R54" s="67"/>
      <c r="S54" s="67"/>
      <c r="T54" s="57">
        <f t="shared" si="26"/>
        <v>0</v>
      </c>
      <c r="U54" s="57">
        <f t="shared" si="27"/>
        <v>0</v>
      </c>
      <c r="V54" s="58">
        <f t="shared" si="28"/>
        <v>0</v>
      </c>
      <c r="W54" s="58">
        <f t="shared" si="29"/>
        <v>0</v>
      </c>
      <c r="X54" s="58">
        <f t="shared" si="30"/>
        <v>0</v>
      </c>
      <c r="Y54" s="89">
        <f t="shared" si="12"/>
        <v>122</v>
      </c>
      <c r="Z54" s="90">
        <f>IF($F54&gt;'Wage Ceilings '!$C$7+SUMIF('Wage Ceilings '!$B$8:'Wage Ceilings '!$B$11,"&lt;="&amp;$F$15,'Wage Ceilings '!$D$8:'Wage Ceilings '!$D$11),'Wage Ceilings '!$C$7+SUMIF('Wage Ceilings '!$B$8:'Wage Ceilings '!$B$11,"&lt;="&amp;$F$15,'Wage Ceilings '!$D$8:'Wage Ceilings '!$D$11),$F54)</f>
        <v>0</v>
      </c>
      <c r="AA54" s="91" cm="1">
        <f t="array" ref="AA54">INDEX(Appendix!$G$4:$J$8,_xlfn.IFS(Y54&lt;55,1,Y54&lt;60,2,Y54&lt;65,3,Y54&lt;70,4,TRUE,5),MATCH(YEAR($F$15),Appendix!$G$3:$L$3,0))</f>
        <v>0</v>
      </c>
      <c r="AB54" s="92">
        <f t="shared" si="0"/>
        <v>0</v>
      </c>
      <c r="AC54" s="89">
        <f t="shared" si="13"/>
        <v>123</v>
      </c>
      <c r="AD54" s="90">
        <f>IF($G54&gt;'Wage Ceilings '!$C$7+SUMIF('Wage Ceilings '!$B$8:'Wage Ceilings '!$B$11,"&lt;="&amp;$G$15,'Wage Ceilings '!$D$8:'Wage Ceilings '!$D$11),'Wage Ceilings '!$C$7+SUMIF('Wage Ceilings '!$B$8:'Wage Ceilings '!$B$11,"&lt;="&amp;$G$15,'Wage Ceilings '!$D$8:'Wage Ceilings '!$D$11),$G54)</f>
        <v>0</v>
      </c>
      <c r="AE54" s="91" cm="1">
        <f t="array" ref="AE54">INDEX(Appendix!$G$4:$J$8,_xlfn.IFS(AC54&lt;55,1,AC54&lt;60,2,AC54&lt;65,3,AC54&lt;70,4,TRUE,5),MATCH(YEAR($F$15),Appendix!$G$3:$L$3,0))</f>
        <v>0</v>
      </c>
      <c r="AF54" s="92">
        <f t="shared" si="1"/>
        <v>0</v>
      </c>
      <c r="AG54" s="89">
        <f t="shared" si="14"/>
        <v>123</v>
      </c>
      <c r="AH54" s="90">
        <f>IF($H54&gt;'Wage Ceilings '!$C$7+SUMIF('Wage Ceilings '!$B$8:'Wage Ceilings '!$B$11,"&lt;="&amp;$H$15,'Wage Ceilings '!$D$8:'Wage Ceilings '!$D$11),'Wage Ceilings '!$C$7+SUMIF('Wage Ceilings '!$B$8:'Wage Ceilings '!$B$11,"&lt;="&amp;$H$15,'Wage Ceilings '!$D$8:'Wage Ceilings '!$D$11),$H54)</f>
        <v>0</v>
      </c>
      <c r="AI54" s="91" cm="1">
        <f t="array" ref="AI54">INDEX(Appendix!$G$4:$J$8,_xlfn.IFS(AG54&lt;55,1,AG54&lt;60,2,AG54&lt;65,3,AG54&lt;70,4,TRUE,5),MATCH(YEAR($F$15),Appendix!$G$3:$L$3,0))</f>
        <v>0</v>
      </c>
      <c r="AJ54" s="92">
        <f t="shared" si="2"/>
        <v>0</v>
      </c>
      <c r="AK54" s="89">
        <f t="shared" si="15"/>
        <v>123</v>
      </c>
      <c r="AL54" s="90">
        <f>IF($I54&gt;'Wage Ceilings '!$C$7+SUMIF('Wage Ceilings '!$B$8:'Wage Ceilings '!$B$11,"&lt;="&amp;$I$15,'Wage Ceilings '!$D$8:'Wage Ceilings '!$D$11),'Wage Ceilings '!$C$7+SUMIF('Wage Ceilings '!$B$8:'Wage Ceilings '!$B$11,"&lt;="&amp;$I$15,'Wage Ceilings '!$D$8:'Wage Ceilings '!$D$11),$I54)</f>
        <v>0</v>
      </c>
      <c r="AM54" s="91" cm="1">
        <f t="array" ref="AM54">INDEX(Appendix!$G$4:$J$8,_xlfn.IFS(AK54&lt;55,1,AK54&lt;60,2,AK54&lt;65,3,AK54&lt;70,4,TRUE,5),MATCH(YEAR($F$15),Appendix!$G$3:$L$3,0))</f>
        <v>0</v>
      </c>
      <c r="AN54" s="92">
        <f t="shared" si="3"/>
        <v>0</v>
      </c>
      <c r="AO54" s="89">
        <f t="shared" si="16"/>
        <v>123</v>
      </c>
      <c r="AP54" s="90">
        <f>IF($J54&gt;'Wage Ceilings '!$C$7+SUMIF('Wage Ceilings '!$B$8:'Wage Ceilings '!$B$11,"&lt;="&amp;$J$15,'Wage Ceilings '!$D$8:'Wage Ceilings '!$D$11),'Wage Ceilings '!$C$7+SUMIF('Wage Ceilings '!$B$8:'Wage Ceilings '!$B$11,"&lt;="&amp;$J$15,'Wage Ceilings '!$D$8:'Wage Ceilings '!$D$11),$J54)</f>
        <v>0</v>
      </c>
      <c r="AQ54" s="91" cm="1">
        <f t="array" ref="AQ54">INDEX(Appendix!$G$4:$J$8,_xlfn.IFS(AO54&lt;55,1,AO54&lt;60,2,AO54&lt;65,3,AO54&lt;70,4,TRUE,5),MATCH(YEAR($F$15),Appendix!$G$3:$L$3,0))</f>
        <v>0</v>
      </c>
      <c r="AR54" s="92">
        <f t="shared" si="4"/>
        <v>0</v>
      </c>
      <c r="AS54" s="89">
        <f t="shared" si="31"/>
        <v>123</v>
      </c>
      <c r="AT54" s="90">
        <f>IF($K54&gt;'Wage Ceilings '!$C$7+SUMIF('Wage Ceilings '!$B$8:'Wage Ceilings '!$B$11,"&lt;="&amp;$K$15,'Wage Ceilings '!$D$8:'Wage Ceilings '!$D$11),'Wage Ceilings '!$C$7+SUMIF('Wage Ceilings '!$B$8:'Wage Ceilings '!$B$11,"&lt;="&amp;$K$15,'Wage Ceilings '!$D$8:'Wage Ceilings '!$D$11),$K54)</f>
        <v>0</v>
      </c>
      <c r="AU54" s="91" cm="1">
        <f t="array" ref="AU54">INDEX(Appendix!$G$4:$J$8,_xlfn.IFS(AS54&lt;55,1,AS54&lt;60,2,AS54&lt;65,3,AS54&lt;70,4,TRUE,5),MATCH(YEAR($F$15),Appendix!$G$3:$L$3,0))</f>
        <v>0</v>
      </c>
      <c r="AV54" s="92">
        <f t="shared" si="5"/>
        <v>0</v>
      </c>
      <c r="AW54" s="89" t="str">
        <f t="shared" si="17"/>
        <v>NA</v>
      </c>
      <c r="AX54" s="92">
        <f>IF(L54&gt;=('Wage Ceilings '!$C$3-SUM(Z54,AD54,AH54,AL54,AP54,AT54,BB54,BF54,BJ54,BN54,BR54,BV54)),('Wage Ceilings '!$C$3-SUM(Z54,AD54,AH54,AL54,AP54,AT54,BB54,BF54,BJ54,BN54,BR54,BV54)),L54)</f>
        <v>0</v>
      </c>
      <c r="AY54" s="91" cm="1">
        <f t="array" ref="AY54">INDEX(Appendix!$G$4:$J$8,_xlfn.IFS(AW54&lt;55,1,AW54&lt;60,2,AW54&lt;65,3,AW54&lt;70,4,TRUE,5),MATCH(YEAR($F$15),Appendix!$G$3:$L$3,0))</f>
        <v>0</v>
      </c>
      <c r="AZ54" s="92">
        <f t="shared" si="6"/>
        <v>0</v>
      </c>
      <c r="BA54" s="89">
        <f t="shared" si="18"/>
        <v>123</v>
      </c>
      <c r="BB54" s="90">
        <f>IF($M54&gt;'Wage Ceilings '!$C$7+SUMIF('Wage Ceilings '!$B$8:'Wage Ceilings '!$B$11,"&lt;="&amp;$M$15,'Wage Ceilings '!$D$8:'Wage Ceilings '!$D$11),'Wage Ceilings '!$C$7+SUMIF('Wage Ceilings '!$B$8:'Wage Ceilings '!$B$11,"&lt;="&amp;$M$15,'Wage Ceilings '!$D$8:'Wage Ceilings '!$D$11),$M54)</f>
        <v>0</v>
      </c>
      <c r="BC54" s="91" cm="1">
        <f t="array" ref="BC54">INDEX(Appendix!$G$4:$J$8,_xlfn.IFS(BA54&lt;55,1,BA54&lt;60,2,BA54&lt;65,3,BA54&lt;70,4,TRUE,5),MATCH(YEAR($F$15),Appendix!$G$3:$L$3,0))</f>
        <v>0</v>
      </c>
      <c r="BD54" s="92">
        <f t="shared" si="19"/>
        <v>0</v>
      </c>
      <c r="BE54" s="89">
        <f t="shared" si="20"/>
        <v>123</v>
      </c>
      <c r="BF54" s="90">
        <f>IF($N54&gt;'Wage Ceilings '!$C$7+SUMIF('Wage Ceilings '!$B$8:'Wage Ceilings '!$B$11,"&lt;="&amp;$N$15,'Wage Ceilings '!$D$8:'Wage Ceilings '!$D$11),'Wage Ceilings '!$C$7+SUMIF('Wage Ceilings '!$B$8:'Wage Ceilings '!$B$11,"&lt;="&amp;$N$15,'Wage Ceilings '!$D$8:'Wage Ceilings '!$D$11),$N54)</f>
        <v>0</v>
      </c>
      <c r="BG54" s="91" cm="1">
        <f t="array" ref="BG54">INDEX(Appendix!$G$4:$J$8,_xlfn.IFS(BE54&lt;55,1,BE54&lt;60,2,BE54&lt;65,3,BE54&lt;70,4,TRUE,5),MATCH(YEAR($F$15),Appendix!$G$3:$L$3,0))</f>
        <v>0</v>
      </c>
      <c r="BH54" s="92">
        <f t="shared" si="7"/>
        <v>0</v>
      </c>
      <c r="BI54" s="89">
        <f t="shared" si="21"/>
        <v>123</v>
      </c>
      <c r="BJ54" s="90">
        <f>IF($O54&gt;'Wage Ceilings '!$C$7+SUMIF('Wage Ceilings '!$B$8:'Wage Ceilings '!$B$11,"&lt;="&amp;$O$15,'Wage Ceilings '!$D$8:'Wage Ceilings '!$D$11),'Wage Ceilings '!$C$7+SUMIF('Wage Ceilings '!$B$8:'Wage Ceilings '!$B$11,"&lt;="&amp;$O$15,'Wage Ceilings '!$D$8:'Wage Ceilings '!$D$11),$O54)</f>
        <v>0</v>
      </c>
      <c r="BK54" s="91" cm="1">
        <f t="array" ref="BK54">INDEX(Appendix!$G$4:$J$8,_xlfn.IFS(BI54&lt;55,1,BI54&lt;60,2,BI54&lt;65,3,BI54&lt;70,4,TRUE,5),MATCH(YEAR($F$15),Appendix!$G$3:$L$3,0))</f>
        <v>0</v>
      </c>
      <c r="BL54" s="92">
        <f t="shared" si="8"/>
        <v>0</v>
      </c>
      <c r="BM54" s="89">
        <f t="shared" si="22"/>
        <v>123</v>
      </c>
      <c r="BN54" s="90">
        <f>IF($P54&gt;'Wage Ceilings '!$C$7+SUMIF('Wage Ceilings '!$B$8:'Wage Ceilings '!$B$11,"&lt;="&amp;$P$15,'Wage Ceilings '!$D$8:'Wage Ceilings '!$D$11),'Wage Ceilings '!$C$7+SUMIF('Wage Ceilings '!$B$8:'Wage Ceilings '!$B$11,"&lt;="&amp;$P$15,'Wage Ceilings '!$D$8:'Wage Ceilings '!$D$11),$P54)</f>
        <v>0</v>
      </c>
      <c r="BO54" s="91" cm="1">
        <f t="array" ref="BO54">INDEX(Appendix!$G$4:$J$8,_xlfn.IFS(BM54&lt;55,1,BM54&lt;60,2,BM54&lt;65,3,BM54&lt;70,4,TRUE,5),MATCH(YEAR($F$15),Appendix!$G$3:$L$3,0))</f>
        <v>0</v>
      </c>
      <c r="BP54" s="92">
        <f t="shared" si="9"/>
        <v>0</v>
      </c>
      <c r="BQ54" s="89">
        <f t="shared" si="23"/>
        <v>123</v>
      </c>
      <c r="BR54" s="90">
        <f>IF($Q54&gt;'Wage Ceilings '!$C$7+SUMIF('Wage Ceilings '!$B$8:'Wage Ceilings '!$B$11,"&lt;="&amp;$Q$15,'Wage Ceilings '!$D$8:'Wage Ceilings '!$D$11),'Wage Ceilings '!$C$7+SUMIF('Wage Ceilings '!$B$8:'Wage Ceilings '!$B$11,"&lt;="&amp;$Q$15,'Wage Ceilings '!$D$8:'Wage Ceilings '!$D$11),$Q54)</f>
        <v>0</v>
      </c>
      <c r="BS54" s="91" cm="1">
        <f t="array" ref="BS54">INDEX(Appendix!$G$4:$J$8,_xlfn.IFS(BQ54&lt;55,1,BQ54&lt;60,2,BQ54&lt;65,3,BQ54&lt;70,4,TRUE,5),MATCH(YEAR($F$15),Appendix!$G$3:$L$3,0))</f>
        <v>0</v>
      </c>
      <c r="BT54" s="92">
        <f t="shared" si="10"/>
        <v>0</v>
      </c>
      <c r="BU54" s="89">
        <f t="shared" si="24"/>
        <v>123</v>
      </c>
      <c r="BV54" s="90">
        <f>IF($R54&gt;'Wage Ceilings '!$C$7+SUMIF('Wage Ceilings '!$B$8:'Wage Ceilings '!$B$11,"&lt;="&amp;$R$15,'Wage Ceilings '!$D$8:'Wage Ceilings '!$D$11),'Wage Ceilings '!$C$7+SUMIF('Wage Ceilings '!$B$8:'Wage Ceilings '!$B$11,"&lt;="&amp;$R$15,'Wage Ceilings '!$D$8:'Wage Ceilings '!$D$11),$R54)</f>
        <v>0</v>
      </c>
      <c r="BW54" s="91" cm="1">
        <f t="array" ref="BW54">INDEX(Appendix!$G$4:$J$8,_xlfn.IFS(BU54&lt;55,1,BU54&lt;60,2,BU54&lt;65,3,BU54&lt;70,4,TRUE,5),MATCH(YEAR($F$15),Appendix!$G$3:$L$3,0))</f>
        <v>0</v>
      </c>
      <c r="BX54" s="92">
        <f t="shared" si="11"/>
        <v>0</v>
      </c>
      <c r="BY54" s="89" t="str">
        <f t="shared" si="25"/>
        <v>NA</v>
      </c>
      <c r="BZ54" s="92">
        <f>IF(S54&gt;=('Wage Ceilings '!$C$3-SUM(Z54,AD54,AH54,AL54,AP54,AX54,AT54,BB54,BF54,BJ54,BN54,BR54,BV54)),('Wage Ceilings '!$C$3-SUM(Z54,AD54,AH54,AL54,AP54,AX54,AT54,BB54,BF54,BJ54,BN54,BR54,BV54)),S54)</f>
        <v>0</v>
      </c>
      <c r="CA54" s="91" cm="1">
        <f t="array" ref="CA54">INDEX(Appendix!$G$4:$J$8,_xlfn.IFS(BY54&lt;55,1,BY54&lt;60,2,BY54&lt;65,3,BY54&lt;70,4,TRUE,5),MATCH(YEAR($F$15),Appendix!$G$3:$L$3,0))</f>
        <v>0</v>
      </c>
      <c r="CB54" s="92">
        <f t="shared" si="32"/>
        <v>0</v>
      </c>
      <c r="CC54" s="47"/>
    </row>
    <row r="55" spans="1:81" x14ac:dyDescent="0.2">
      <c r="A55" s="64" t="s">
        <v>55</v>
      </c>
      <c r="B55" s="65"/>
      <c r="C55" s="65"/>
      <c r="D55" s="66"/>
      <c r="E55" s="66"/>
      <c r="F55" s="67"/>
      <c r="G55" s="67"/>
      <c r="H55" s="67"/>
      <c r="I55" s="67"/>
      <c r="J55" s="67"/>
      <c r="K55" s="67"/>
      <c r="L55" s="67"/>
      <c r="M55" s="67"/>
      <c r="N55" s="67"/>
      <c r="O55" s="67"/>
      <c r="P55" s="67"/>
      <c r="Q55" s="67"/>
      <c r="R55" s="67"/>
      <c r="S55" s="67"/>
      <c r="T55" s="57">
        <f t="shared" si="26"/>
        <v>0</v>
      </c>
      <c r="U55" s="57">
        <f t="shared" si="27"/>
        <v>0</v>
      </c>
      <c r="V55" s="58">
        <f t="shared" si="28"/>
        <v>0</v>
      </c>
      <c r="W55" s="58">
        <f t="shared" si="29"/>
        <v>0</v>
      </c>
      <c r="X55" s="58">
        <f t="shared" si="30"/>
        <v>0</v>
      </c>
      <c r="Y55" s="89">
        <f t="shared" si="12"/>
        <v>122</v>
      </c>
      <c r="Z55" s="90">
        <f>IF($F55&gt;'Wage Ceilings '!$C$7+SUMIF('Wage Ceilings '!$B$8:'Wage Ceilings '!$B$11,"&lt;="&amp;$F$15,'Wage Ceilings '!$D$8:'Wage Ceilings '!$D$11),'Wage Ceilings '!$C$7+SUMIF('Wage Ceilings '!$B$8:'Wage Ceilings '!$B$11,"&lt;="&amp;$F$15,'Wage Ceilings '!$D$8:'Wage Ceilings '!$D$11),$F55)</f>
        <v>0</v>
      </c>
      <c r="AA55" s="91" cm="1">
        <f t="array" ref="AA55">INDEX(Appendix!$G$4:$J$8,_xlfn.IFS(Y55&lt;55,1,Y55&lt;60,2,Y55&lt;65,3,Y55&lt;70,4,TRUE,5),MATCH(YEAR($F$15),Appendix!$G$3:$L$3,0))</f>
        <v>0</v>
      </c>
      <c r="AB55" s="92">
        <f t="shared" si="0"/>
        <v>0</v>
      </c>
      <c r="AC55" s="89">
        <f t="shared" si="13"/>
        <v>123</v>
      </c>
      <c r="AD55" s="90">
        <f>IF($G55&gt;'Wage Ceilings '!$C$7+SUMIF('Wage Ceilings '!$B$8:'Wage Ceilings '!$B$11,"&lt;="&amp;$G$15,'Wage Ceilings '!$D$8:'Wage Ceilings '!$D$11),'Wage Ceilings '!$C$7+SUMIF('Wage Ceilings '!$B$8:'Wage Ceilings '!$B$11,"&lt;="&amp;$G$15,'Wage Ceilings '!$D$8:'Wage Ceilings '!$D$11),$G55)</f>
        <v>0</v>
      </c>
      <c r="AE55" s="91" cm="1">
        <f t="array" ref="AE55">INDEX(Appendix!$G$4:$J$8,_xlfn.IFS(AC55&lt;55,1,AC55&lt;60,2,AC55&lt;65,3,AC55&lt;70,4,TRUE,5),MATCH(YEAR($F$15),Appendix!$G$3:$L$3,0))</f>
        <v>0</v>
      </c>
      <c r="AF55" s="92">
        <f t="shared" si="1"/>
        <v>0</v>
      </c>
      <c r="AG55" s="89">
        <f t="shared" si="14"/>
        <v>123</v>
      </c>
      <c r="AH55" s="90">
        <f>IF($H55&gt;'Wage Ceilings '!$C$7+SUMIF('Wage Ceilings '!$B$8:'Wage Ceilings '!$B$11,"&lt;="&amp;$H$15,'Wage Ceilings '!$D$8:'Wage Ceilings '!$D$11),'Wage Ceilings '!$C$7+SUMIF('Wage Ceilings '!$B$8:'Wage Ceilings '!$B$11,"&lt;="&amp;$H$15,'Wage Ceilings '!$D$8:'Wage Ceilings '!$D$11),$H55)</f>
        <v>0</v>
      </c>
      <c r="AI55" s="91" cm="1">
        <f t="array" ref="AI55">INDEX(Appendix!$G$4:$J$8,_xlfn.IFS(AG55&lt;55,1,AG55&lt;60,2,AG55&lt;65,3,AG55&lt;70,4,TRUE,5),MATCH(YEAR($F$15),Appendix!$G$3:$L$3,0))</f>
        <v>0</v>
      </c>
      <c r="AJ55" s="92">
        <f t="shared" si="2"/>
        <v>0</v>
      </c>
      <c r="AK55" s="89">
        <f t="shared" si="15"/>
        <v>123</v>
      </c>
      <c r="AL55" s="90">
        <f>IF($I55&gt;'Wage Ceilings '!$C$7+SUMIF('Wage Ceilings '!$B$8:'Wage Ceilings '!$B$11,"&lt;="&amp;$I$15,'Wage Ceilings '!$D$8:'Wage Ceilings '!$D$11),'Wage Ceilings '!$C$7+SUMIF('Wage Ceilings '!$B$8:'Wage Ceilings '!$B$11,"&lt;="&amp;$I$15,'Wage Ceilings '!$D$8:'Wage Ceilings '!$D$11),$I55)</f>
        <v>0</v>
      </c>
      <c r="AM55" s="91" cm="1">
        <f t="array" ref="AM55">INDEX(Appendix!$G$4:$J$8,_xlfn.IFS(AK55&lt;55,1,AK55&lt;60,2,AK55&lt;65,3,AK55&lt;70,4,TRUE,5),MATCH(YEAR($F$15),Appendix!$G$3:$L$3,0))</f>
        <v>0</v>
      </c>
      <c r="AN55" s="92">
        <f t="shared" si="3"/>
        <v>0</v>
      </c>
      <c r="AO55" s="89">
        <f t="shared" si="16"/>
        <v>123</v>
      </c>
      <c r="AP55" s="90">
        <f>IF($J55&gt;'Wage Ceilings '!$C$7+SUMIF('Wage Ceilings '!$B$8:'Wage Ceilings '!$B$11,"&lt;="&amp;$J$15,'Wage Ceilings '!$D$8:'Wage Ceilings '!$D$11),'Wage Ceilings '!$C$7+SUMIF('Wage Ceilings '!$B$8:'Wage Ceilings '!$B$11,"&lt;="&amp;$J$15,'Wage Ceilings '!$D$8:'Wage Ceilings '!$D$11),$J55)</f>
        <v>0</v>
      </c>
      <c r="AQ55" s="91" cm="1">
        <f t="array" ref="AQ55">INDEX(Appendix!$G$4:$J$8,_xlfn.IFS(AO55&lt;55,1,AO55&lt;60,2,AO55&lt;65,3,AO55&lt;70,4,TRUE,5),MATCH(YEAR($F$15),Appendix!$G$3:$L$3,0))</f>
        <v>0</v>
      </c>
      <c r="AR55" s="92">
        <f t="shared" si="4"/>
        <v>0</v>
      </c>
      <c r="AS55" s="89">
        <f t="shared" si="31"/>
        <v>123</v>
      </c>
      <c r="AT55" s="90">
        <f>IF($K55&gt;'Wage Ceilings '!$C$7+SUMIF('Wage Ceilings '!$B$8:'Wage Ceilings '!$B$11,"&lt;="&amp;$K$15,'Wage Ceilings '!$D$8:'Wage Ceilings '!$D$11),'Wage Ceilings '!$C$7+SUMIF('Wage Ceilings '!$B$8:'Wage Ceilings '!$B$11,"&lt;="&amp;$K$15,'Wage Ceilings '!$D$8:'Wage Ceilings '!$D$11),$K55)</f>
        <v>0</v>
      </c>
      <c r="AU55" s="91" cm="1">
        <f t="array" ref="AU55">INDEX(Appendix!$G$4:$J$8,_xlfn.IFS(AS55&lt;55,1,AS55&lt;60,2,AS55&lt;65,3,AS55&lt;70,4,TRUE,5),MATCH(YEAR($F$15),Appendix!$G$3:$L$3,0))</f>
        <v>0</v>
      </c>
      <c r="AV55" s="92">
        <f t="shared" si="5"/>
        <v>0</v>
      </c>
      <c r="AW55" s="89" t="str">
        <f t="shared" si="17"/>
        <v>NA</v>
      </c>
      <c r="AX55" s="92">
        <f>IF(L55&gt;=('Wage Ceilings '!$C$3-SUM(Z55,AD55,AH55,AL55,AP55,AT55,BB55,BF55,BJ55,BN55,BR55,BV55)),('Wage Ceilings '!$C$3-SUM(Z55,AD55,AH55,AL55,AP55,AT55,BB55,BF55,BJ55,BN55,BR55,BV55)),L55)</f>
        <v>0</v>
      </c>
      <c r="AY55" s="91" cm="1">
        <f t="array" ref="AY55">INDEX(Appendix!$G$4:$J$8,_xlfn.IFS(AW55&lt;55,1,AW55&lt;60,2,AW55&lt;65,3,AW55&lt;70,4,TRUE,5),MATCH(YEAR($F$15),Appendix!$G$3:$L$3,0))</f>
        <v>0</v>
      </c>
      <c r="AZ55" s="92">
        <f t="shared" si="6"/>
        <v>0</v>
      </c>
      <c r="BA55" s="89">
        <f t="shared" si="18"/>
        <v>123</v>
      </c>
      <c r="BB55" s="90">
        <f>IF($M55&gt;'Wage Ceilings '!$C$7+SUMIF('Wage Ceilings '!$B$8:'Wage Ceilings '!$B$11,"&lt;="&amp;$M$15,'Wage Ceilings '!$D$8:'Wage Ceilings '!$D$11),'Wage Ceilings '!$C$7+SUMIF('Wage Ceilings '!$B$8:'Wage Ceilings '!$B$11,"&lt;="&amp;$M$15,'Wage Ceilings '!$D$8:'Wage Ceilings '!$D$11),$M55)</f>
        <v>0</v>
      </c>
      <c r="BC55" s="91" cm="1">
        <f t="array" ref="BC55">INDEX(Appendix!$G$4:$J$8,_xlfn.IFS(BA55&lt;55,1,BA55&lt;60,2,BA55&lt;65,3,BA55&lt;70,4,TRUE,5),MATCH(YEAR($F$15),Appendix!$G$3:$L$3,0))</f>
        <v>0</v>
      </c>
      <c r="BD55" s="92">
        <f t="shared" si="19"/>
        <v>0</v>
      </c>
      <c r="BE55" s="89">
        <f t="shared" si="20"/>
        <v>123</v>
      </c>
      <c r="BF55" s="90">
        <f>IF($N55&gt;'Wage Ceilings '!$C$7+SUMIF('Wage Ceilings '!$B$8:'Wage Ceilings '!$B$11,"&lt;="&amp;$N$15,'Wage Ceilings '!$D$8:'Wage Ceilings '!$D$11),'Wage Ceilings '!$C$7+SUMIF('Wage Ceilings '!$B$8:'Wage Ceilings '!$B$11,"&lt;="&amp;$N$15,'Wage Ceilings '!$D$8:'Wage Ceilings '!$D$11),$N55)</f>
        <v>0</v>
      </c>
      <c r="BG55" s="91" cm="1">
        <f t="array" ref="BG55">INDEX(Appendix!$G$4:$J$8,_xlfn.IFS(BE55&lt;55,1,BE55&lt;60,2,BE55&lt;65,3,BE55&lt;70,4,TRUE,5),MATCH(YEAR($F$15),Appendix!$G$3:$L$3,0))</f>
        <v>0</v>
      </c>
      <c r="BH55" s="92">
        <f t="shared" si="7"/>
        <v>0</v>
      </c>
      <c r="BI55" s="89">
        <f t="shared" si="21"/>
        <v>123</v>
      </c>
      <c r="BJ55" s="90">
        <f>IF($O55&gt;'Wage Ceilings '!$C$7+SUMIF('Wage Ceilings '!$B$8:'Wage Ceilings '!$B$11,"&lt;="&amp;$O$15,'Wage Ceilings '!$D$8:'Wage Ceilings '!$D$11),'Wage Ceilings '!$C$7+SUMIF('Wage Ceilings '!$B$8:'Wage Ceilings '!$B$11,"&lt;="&amp;$O$15,'Wage Ceilings '!$D$8:'Wage Ceilings '!$D$11),$O55)</f>
        <v>0</v>
      </c>
      <c r="BK55" s="91" cm="1">
        <f t="array" ref="BK55">INDEX(Appendix!$G$4:$J$8,_xlfn.IFS(BI55&lt;55,1,BI55&lt;60,2,BI55&lt;65,3,BI55&lt;70,4,TRUE,5),MATCH(YEAR($F$15),Appendix!$G$3:$L$3,0))</f>
        <v>0</v>
      </c>
      <c r="BL55" s="92">
        <f t="shared" si="8"/>
        <v>0</v>
      </c>
      <c r="BM55" s="89">
        <f t="shared" si="22"/>
        <v>123</v>
      </c>
      <c r="BN55" s="90">
        <f>IF($P55&gt;'Wage Ceilings '!$C$7+SUMIF('Wage Ceilings '!$B$8:'Wage Ceilings '!$B$11,"&lt;="&amp;$P$15,'Wage Ceilings '!$D$8:'Wage Ceilings '!$D$11),'Wage Ceilings '!$C$7+SUMIF('Wage Ceilings '!$B$8:'Wage Ceilings '!$B$11,"&lt;="&amp;$P$15,'Wage Ceilings '!$D$8:'Wage Ceilings '!$D$11),$P55)</f>
        <v>0</v>
      </c>
      <c r="BO55" s="91" cm="1">
        <f t="array" ref="BO55">INDEX(Appendix!$G$4:$J$8,_xlfn.IFS(BM55&lt;55,1,BM55&lt;60,2,BM55&lt;65,3,BM55&lt;70,4,TRUE,5),MATCH(YEAR($F$15),Appendix!$G$3:$L$3,0))</f>
        <v>0</v>
      </c>
      <c r="BP55" s="92">
        <f t="shared" si="9"/>
        <v>0</v>
      </c>
      <c r="BQ55" s="89">
        <f t="shared" si="23"/>
        <v>123</v>
      </c>
      <c r="BR55" s="90">
        <f>IF($Q55&gt;'Wage Ceilings '!$C$7+SUMIF('Wage Ceilings '!$B$8:'Wage Ceilings '!$B$11,"&lt;="&amp;$Q$15,'Wage Ceilings '!$D$8:'Wage Ceilings '!$D$11),'Wage Ceilings '!$C$7+SUMIF('Wage Ceilings '!$B$8:'Wage Ceilings '!$B$11,"&lt;="&amp;$Q$15,'Wage Ceilings '!$D$8:'Wage Ceilings '!$D$11),$Q55)</f>
        <v>0</v>
      </c>
      <c r="BS55" s="91" cm="1">
        <f t="array" ref="BS55">INDEX(Appendix!$G$4:$J$8,_xlfn.IFS(BQ55&lt;55,1,BQ55&lt;60,2,BQ55&lt;65,3,BQ55&lt;70,4,TRUE,5),MATCH(YEAR($F$15),Appendix!$G$3:$L$3,0))</f>
        <v>0</v>
      </c>
      <c r="BT55" s="92">
        <f t="shared" si="10"/>
        <v>0</v>
      </c>
      <c r="BU55" s="89">
        <f t="shared" si="24"/>
        <v>123</v>
      </c>
      <c r="BV55" s="90">
        <f>IF($R55&gt;'Wage Ceilings '!$C$7+SUMIF('Wage Ceilings '!$B$8:'Wage Ceilings '!$B$11,"&lt;="&amp;$R$15,'Wage Ceilings '!$D$8:'Wage Ceilings '!$D$11),'Wage Ceilings '!$C$7+SUMIF('Wage Ceilings '!$B$8:'Wage Ceilings '!$B$11,"&lt;="&amp;$R$15,'Wage Ceilings '!$D$8:'Wage Ceilings '!$D$11),$R55)</f>
        <v>0</v>
      </c>
      <c r="BW55" s="91" cm="1">
        <f t="array" ref="BW55">INDEX(Appendix!$G$4:$J$8,_xlfn.IFS(BU55&lt;55,1,BU55&lt;60,2,BU55&lt;65,3,BU55&lt;70,4,TRUE,5),MATCH(YEAR($F$15),Appendix!$G$3:$L$3,0))</f>
        <v>0</v>
      </c>
      <c r="BX55" s="92">
        <f t="shared" si="11"/>
        <v>0</v>
      </c>
      <c r="BY55" s="89" t="str">
        <f t="shared" si="25"/>
        <v>NA</v>
      </c>
      <c r="BZ55" s="92">
        <f>IF(S55&gt;=('Wage Ceilings '!$C$3-SUM(Z55,AD55,AH55,AL55,AP55,AX55,AT55,BB55,BF55,BJ55,BN55,BR55,BV55)),('Wage Ceilings '!$C$3-SUM(Z55,AD55,AH55,AL55,AP55,AX55,AT55,BB55,BF55,BJ55,BN55,BR55,BV55)),S55)</f>
        <v>0</v>
      </c>
      <c r="CA55" s="91" cm="1">
        <f t="array" ref="CA55">INDEX(Appendix!$G$4:$J$8,_xlfn.IFS(BY55&lt;55,1,BY55&lt;60,2,BY55&lt;65,3,BY55&lt;70,4,TRUE,5),MATCH(YEAR($F$15),Appendix!$G$3:$L$3,0))</f>
        <v>0</v>
      </c>
      <c r="CB55" s="92">
        <f t="shared" si="32"/>
        <v>0</v>
      </c>
      <c r="CC55" s="47"/>
    </row>
    <row r="56" spans="1:81" x14ac:dyDescent="0.2">
      <c r="A56" s="64" t="s">
        <v>56</v>
      </c>
      <c r="B56" s="65"/>
      <c r="C56" s="65"/>
      <c r="D56" s="66"/>
      <c r="E56" s="66"/>
      <c r="F56" s="67"/>
      <c r="G56" s="67"/>
      <c r="H56" s="67"/>
      <c r="I56" s="67"/>
      <c r="J56" s="67"/>
      <c r="K56" s="67"/>
      <c r="L56" s="67"/>
      <c r="M56" s="67"/>
      <c r="N56" s="67"/>
      <c r="O56" s="67"/>
      <c r="P56" s="67"/>
      <c r="Q56" s="67"/>
      <c r="R56" s="67"/>
      <c r="S56" s="67"/>
      <c r="T56" s="57">
        <f t="shared" si="26"/>
        <v>0</v>
      </c>
      <c r="U56" s="57">
        <f t="shared" si="27"/>
        <v>0</v>
      </c>
      <c r="V56" s="58">
        <f t="shared" si="28"/>
        <v>0</v>
      </c>
      <c r="W56" s="58">
        <f t="shared" si="29"/>
        <v>0</v>
      </c>
      <c r="X56" s="58">
        <f t="shared" si="30"/>
        <v>0</v>
      </c>
      <c r="Y56" s="89">
        <f t="shared" si="12"/>
        <v>122</v>
      </c>
      <c r="Z56" s="90">
        <f>IF($F56&gt;'Wage Ceilings '!$C$7+SUMIF('Wage Ceilings '!$B$8:'Wage Ceilings '!$B$11,"&lt;="&amp;$F$15,'Wage Ceilings '!$D$8:'Wage Ceilings '!$D$11),'Wage Ceilings '!$C$7+SUMIF('Wage Ceilings '!$B$8:'Wage Ceilings '!$B$11,"&lt;="&amp;$F$15,'Wage Ceilings '!$D$8:'Wage Ceilings '!$D$11),$F56)</f>
        <v>0</v>
      </c>
      <c r="AA56" s="91" cm="1">
        <f t="array" ref="AA56">INDEX(Appendix!$G$4:$J$8,_xlfn.IFS(Y56&lt;55,1,Y56&lt;60,2,Y56&lt;65,3,Y56&lt;70,4,TRUE,5),MATCH(YEAR($F$15),Appendix!$G$3:$L$3,0))</f>
        <v>0</v>
      </c>
      <c r="AB56" s="92">
        <f t="shared" si="0"/>
        <v>0</v>
      </c>
      <c r="AC56" s="89">
        <f t="shared" si="13"/>
        <v>123</v>
      </c>
      <c r="AD56" s="90">
        <f>IF($G56&gt;'Wage Ceilings '!$C$7+SUMIF('Wage Ceilings '!$B$8:'Wage Ceilings '!$B$11,"&lt;="&amp;$G$15,'Wage Ceilings '!$D$8:'Wage Ceilings '!$D$11),'Wage Ceilings '!$C$7+SUMIF('Wage Ceilings '!$B$8:'Wage Ceilings '!$B$11,"&lt;="&amp;$G$15,'Wage Ceilings '!$D$8:'Wage Ceilings '!$D$11),$G56)</f>
        <v>0</v>
      </c>
      <c r="AE56" s="91" cm="1">
        <f t="array" ref="AE56">INDEX(Appendix!$G$4:$J$8,_xlfn.IFS(AC56&lt;55,1,AC56&lt;60,2,AC56&lt;65,3,AC56&lt;70,4,TRUE,5),MATCH(YEAR($F$15),Appendix!$G$3:$L$3,0))</f>
        <v>0</v>
      </c>
      <c r="AF56" s="92">
        <f t="shared" si="1"/>
        <v>0</v>
      </c>
      <c r="AG56" s="89">
        <f t="shared" si="14"/>
        <v>123</v>
      </c>
      <c r="AH56" s="90">
        <f>IF($H56&gt;'Wage Ceilings '!$C$7+SUMIF('Wage Ceilings '!$B$8:'Wage Ceilings '!$B$11,"&lt;="&amp;$H$15,'Wage Ceilings '!$D$8:'Wage Ceilings '!$D$11),'Wage Ceilings '!$C$7+SUMIF('Wage Ceilings '!$B$8:'Wage Ceilings '!$B$11,"&lt;="&amp;$H$15,'Wage Ceilings '!$D$8:'Wage Ceilings '!$D$11),$H56)</f>
        <v>0</v>
      </c>
      <c r="AI56" s="91" cm="1">
        <f t="array" ref="AI56">INDEX(Appendix!$G$4:$J$8,_xlfn.IFS(AG56&lt;55,1,AG56&lt;60,2,AG56&lt;65,3,AG56&lt;70,4,TRUE,5),MATCH(YEAR($F$15),Appendix!$G$3:$L$3,0))</f>
        <v>0</v>
      </c>
      <c r="AJ56" s="92">
        <f t="shared" si="2"/>
        <v>0</v>
      </c>
      <c r="AK56" s="89">
        <f t="shared" si="15"/>
        <v>123</v>
      </c>
      <c r="AL56" s="90">
        <f>IF($I56&gt;'Wage Ceilings '!$C$7+SUMIF('Wage Ceilings '!$B$8:'Wage Ceilings '!$B$11,"&lt;="&amp;$I$15,'Wage Ceilings '!$D$8:'Wage Ceilings '!$D$11),'Wage Ceilings '!$C$7+SUMIF('Wage Ceilings '!$B$8:'Wage Ceilings '!$B$11,"&lt;="&amp;$I$15,'Wage Ceilings '!$D$8:'Wage Ceilings '!$D$11),$I56)</f>
        <v>0</v>
      </c>
      <c r="AM56" s="91" cm="1">
        <f t="array" ref="AM56">INDEX(Appendix!$G$4:$J$8,_xlfn.IFS(AK56&lt;55,1,AK56&lt;60,2,AK56&lt;65,3,AK56&lt;70,4,TRUE,5),MATCH(YEAR($F$15),Appendix!$G$3:$L$3,0))</f>
        <v>0</v>
      </c>
      <c r="AN56" s="92">
        <f t="shared" si="3"/>
        <v>0</v>
      </c>
      <c r="AO56" s="89">
        <f t="shared" si="16"/>
        <v>123</v>
      </c>
      <c r="AP56" s="90">
        <f>IF($J56&gt;'Wage Ceilings '!$C$7+SUMIF('Wage Ceilings '!$B$8:'Wage Ceilings '!$B$11,"&lt;="&amp;$J$15,'Wage Ceilings '!$D$8:'Wage Ceilings '!$D$11),'Wage Ceilings '!$C$7+SUMIF('Wage Ceilings '!$B$8:'Wage Ceilings '!$B$11,"&lt;="&amp;$J$15,'Wage Ceilings '!$D$8:'Wage Ceilings '!$D$11),$J56)</f>
        <v>0</v>
      </c>
      <c r="AQ56" s="91" cm="1">
        <f t="array" ref="AQ56">INDEX(Appendix!$G$4:$J$8,_xlfn.IFS(AO56&lt;55,1,AO56&lt;60,2,AO56&lt;65,3,AO56&lt;70,4,TRUE,5),MATCH(YEAR($F$15),Appendix!$G$3:$L$3,0))</f>
        <v>0</v>
      </c>
      <c r="AR56" s="92">
        <f t="shared" si="4"/>
        <v>0</v>
      </c>
      <c r="AS56" s="89">
        <f t="shared" si="31"/>
        <v>123</v>
      </c>
      <c r="AT56" s="90">
        <f>IF($K56&gt;'Wage Ceilings '!$C$7+SUMIF('Wage Ceilings '!$B$8:'Wage Ceilings '!$B$11,"&lt;="&amp;$K$15,'Wage Ceilings '!$D$8:'Wage Ceilings '!$D$11),'Wage Ceilings '!$C$7+SUMIF('Wage Ceilings '!$B$8:'Wage Ceilings '!$B$11,"&lt;="&amp;$K$15,'Wage Ceilings '!$D$8:'Wage Ceilings '!$D$11),$K56)</f>
        <v>0</v>
      </c>
      <c r="AU56" s="91" cm="1">
        <f t="array" ref="AU56">INDEX(Appendix!$G$4:$J$8,_xlfn.IFS(AS56&lt;55,1,AS56&lt;60,2,AS56&lt;65,3,AS56&lt;70,4,TRUE,5),MATCH(YEAR($F$15),Appendix!$G$3:$L$3,0))</f>
        <v>0</v>
      </c>
      <c r="AV56" s="92">
        <f t="shared" si="5"/>
        <v>0</v>
      </c>
      <c r="AW56" s="89" t="str">
        <f t="shared" si="17"/>
        <v>NA</v>
      </c>
      <c r="AX56" s="92">
        <f>IF(L56&gt;=('Wage Ceilings '!$C$3-SUM(Z56,AD56,AH56,AL56,AP56,AT56,BB56,BF56,BJ56,BN56,BR56,BV56)),('Wage Ceilings '!$C$3-SUM(Z56,AD56,AH56,AL56,AP56,AT56,BB56,BF56,BJ56,BN56,BR56,BV56)),L56)</f>
        <v>0</v>
      </c>
      <c r="AY56" s="91" cm="1">
        <f t="array" ref="AY56">INDEX(Appendix!$G$4:$J$8,_xlfn.IFS(AW56&lt;55,1,AW56&lt;60,2,AW56&lt;65,3,AW56&lt;70,4,TRUE,5),MATCH(YEAR($F$15),Appendix!$G$3:$L$3,0))</f>
        <v>0</v>
      </c>
      <c r="AZ56" s="92">
        <f t="shared" si="6"/>
        <v>0</v>
      </c>
      <c r="BA56" s="89">
        <f t="shared" si="18"/>
        <v>123</v>
      </c>
      <c r="BB56" s="90">
        <f>IF($M56&gt;'Wage Ceilings '!$C$7+SUMIF('Wage Ceilings '!$B$8:'Wage Ceilings '!$B$11,"&lt;="&amp;$M$15,'Wage Ceilings '!$D$8:'Wage Ceilings '!$D$11),'Wage Ceilings '!$C$7+SUMIF('Wage Ceilings '!$B$8:'Wage Ceilings '!$B$11,"&lt;="&amp;$M$15,'Wage Ceilings '!$D$8:'Wage Ceilings '!$D$11),$M56)</f>
        <v>0</v>
      </c>
      <c r="BC56" s="91" cm="1">
        <f t="array" ref="BC56">INDEX(Appendix!$G$4:$J$8,_xlfn.IFS(BA56&lt;55,1,BA56&lt;60,2,BA56&lt;65,3,BA56&lt;70,4,TRUE,5),MATCH(YEAR($F$15),Appendix!$G$3:$L$3,0))</f>
        <v>0</v>
      </c>
      <c r="BD56" s="92">
        <f t="shared" si="19"/>
        <v>0</v>
      </c>
      <c r="BE56" s="89">
        <f t="shared" si="20"/>
        <v>123</v>
      </c>
      <c r="BF56" s="90">
        <f>IF($N56&gt;'Wage Ceilings '!$C$7+SUMIF('Wage Ceilings '!$B$8:'Wage Ceilings '!$B$11,"&lt;="&amp;$N$15,'Wage Ceilings '!$D$8:'Wage Ceilings '!$D$11),'Wage Ceilings '!$C$7+SUMIF('Wage Ceilings '!$B$8:'Wage Ceilings '!$B$11,"&lt;="&amp;$N$15,'Wage Ceilings '!$D$8:'Wage Ceilings '!$D$11),$N56)</f>
        <v>0</v>
      </c>
      <c r="BG56" s="91" cm="1">
        <f t="array" ref="BG56">INDEX(Appendix!$G$4:$J$8,_xlfn.IFS(BE56&lt;55,1,BE56&lt;60,2,BE56&lt;65,3,BE56&lt;70,4,TRUE,5),MATCH(YEAR($F$15),Appendix!$G$3:$L$3,0))</f>
        <v>0</v>
      </c>
      <c r="BH56" s="92">
        <f t="shared" si="7"/>
        <v>0</v>
      </c>
      <c r="BI56" s="89">
        <f t="shared" si="21"/>
        <v>123</v>
      </c>
      <c r="BJ56" s="90">
        <f>IF($O56&gt;'Wage Ceilings '!$C$7+SUMIF('Wage Ceilings '!$B$8:'Wage Ceilings '!$B$11,"&lt;="&amp;$O$15,'Wage Ceilings '!$D$8:'Wage Ceilings '!$D$11),'Wage Ceilings '!$C$7+SUMIF('Wage Ceilings '!$B$8:'Wage Ceilings '!$B$11,"&lt;="&amp;$O$15,'Wage Ceilings '!$D$8:'Wage Ceilings '!$D$11),$O56)</f>
        <v>0</v>
      </c>
      <c r="BK56" s="91" cm="1">
        <f t="array" ref="BK56">INDEX(Appendix!$G$4:$J$8,_xlfn.IFS(BI56&lt;55,1,BI56&lt;60,2,BI56&lt;65,3,BI56&lt;70,4,TRUE,5),MATCH(YEAR($F$15),Appendix!$G$3:$L$3,0))</f>
        <v>0</v>
      </c>
      <c r="BL56" s="92">
        <f t="shared" si="8"/>
        <v>0</v>
      </c>
      <c r="BM56" s="89">
        <f t="shared" si="22"/>
        <v>123</v>
      </c>
      <c r="BN56" s="90">
        <f>IF($P56&gt;'Wage Ceilings '!$C$7+SUMIF('Wage Ceilings '!$B$8:'Wage Ceilings '!$B$11,"&lt;="&amp;$P$15,'Wage Ceilings '!$D$8:'Wage Ceilings '!$D$11),'Wage Ceilings '!$C$7+SUMIF('Wage Ceilings '!$B$8:'Wage Ceilings '!$B$11,"&lt;="&amp;$P$15,'Wage Ceilings '!$D$8:'Wage Ceilings '!$D$11),$P56)</f>
        <v>0</v>
      </c>
      <c r="BO56" s="91" cm="1">
        <f t="array" ref="BO56">INDEX(Appendix!$G$4:$J$8,_xlfn.IFS(BM56&lt;55,1,BM56&lt;60,2,BM56&lt;65,3,BM56&lt;70,4,TRUE,5),MATCH(YEAR($F$15),Appendix!$G$3:$L$3,0))</f>
        <v>0</v>
      </c>
      <c r="BP56" s="92">
        <f t="shared" si="9"/>
        <v>0</v>
      </c>
      <c r="BQ56" s="89">
        <f t="shared" si="23"/>
        <v>123</v>
      </c>
      <c r="BR56" s="90">
        <f>IF($Q56&gt;'Wage Ceilings '!$C$7+SUMIF('Wage Ceilings '!$B$8:'Wage Ceilings '!$B$11,"&lt;="&amp;$Q$15,'Wage Ceilings '!$D$8:'Wage Ceilings '!$D$11),'Wage Ceilings '!$C$7+SUMIF('Wage Ceilings '!$B$8:'Wage Ceilings '!$B$11,"&lt;="&amp;$Q$15,'Wage Ceilings '!$D$8:'Wage Ceilings '!$D$11),$Q56)</f>
        <v>0</v>
      </c>
      <c r="BS56" s="91" cm="1">
        <f t="array" ref="BS56">INDEX(Appendix!$G$4:$J$8,_xlfn.IFS(BQ56&lt;55,1,BQ56&lt;60,2,BQ56&lt;65,3,BQ56&lt;70,4,TRUE,5),MATCH(YEAR($F$15),Appendix!$G$3:$L$3,0))</f>
        <v>0</v>
      </c>
      <c r="BT56" s="92">
        <f t="shared" si="10"/>
        <v>0</v>
      </c>
      <c r="BU56" s="89">
        <f t="shared" si="24"/>
        <v>123</v>
      </c>
      <c r="BV56" s="90">
        <f>IF($R56&gt;'Wage Ceilings '!$C$7+SUMIF('Wage Ceilings '!$B$8:'Wage Ceilings '!$B$11,"&lt;="&amp;$R$15,'Wage Ceilings '!$D$8:'Wage Ceilings '!$D$11),'Wage Ceilings '!$C$7+SUMIF('Wage Ceilings '!$B$8:'Wage Ceilings '!$B$11,"&lt;="&amp;$R$15,'Wage Ceilings '!$D$8:'Wage Ceilings '!$D$11),$R56)</f>
        <v>0</v>
      </c>
      <c r="BW56" s="91" cm="1">
        <f t="array" ref="BW56">INDEX(Appendix!$G$4:$J$8,_xlfn.IFS(BU56&lt;55,1,BU56&lt;60,2,BU56&lt;65,3,BU56&lt;70,4,TRUE,5),MATCH(YEAR($F$15),Appendix!$G$3:$L$3,0))</f>
        <v>0</v>
      </c>
      <c r="BX56" s="92">
        <f t="shared" si="11"/>
        <v>0</v>
      </c>
      <c r="BY56" s="89" t="str">
        <f t="shared" si="25"/>
        <v>NA</v>
      </c>
      <c r="BZ56" s="92">
        <f>IF(S56&gt;=('Wage Ceilings '!$C$3-SUM(Z56,AD56,AH56,AL56,AP56,AX56,AT56,BB56,BF56,BJ56,BN56,BR56,BV56)),('Wage Ceilings '!$C$3-SUM(Z56,AD56,AH56,AL56,AP56,AX56,AT56,BB56,BF56,BJ56,BN56,BR56,BV56)),S56)</f>
        <v>0</v>
      </c>
      <c r="CA56" s="91" cm="1">
        <f t="array" ref="CA56">INDEX(Appendix!$G$4:$J$8,_xlfn.IFS(BY56&lt;55,1,BY56&lt;60,2,BY56&lt;65,3,BY56&lt;70,4,TRUE,5),MATCH(YEAR($F$15),Appendix!$G$3:$L$3,0))</f>
        <v>0</v>
      </c>
      <c r="CB56" s="92">
        <f t="shared" si="32"/>
        <v>0</v>
      </c>
      <c r="CC56" s="47"/>
    </row>
    <row r="57" spans="1:81" x14ac:dyDescent="0.2">
      <c r="A57" s="64" t="s">
        <v>57</v>
      </c>
      <c r="B57" s="65"/>
      <c r="C57" s="65"/>
      <c r="D57" s="66"/>
      <c r="E57" s="66"/>
      <c r="F57" s="67"/>
      <c r="G57" s="67"/>
      <c r="H57" s="67"/>
      <c r="I57" s="67"/>
      <c r="J57" s="67"/>
      <c r="K57" s="67"/>
      <c r="L57" s="67"/>
      <c r="M57" s="67"/>
      <c r="N57" s="67"/>
      <c r="O57" s="67"/>
      <c r="P57" s="67"/>
      <c r="Q57" s="67"/>
      <c r="R57" s="67"/>
      <c r="S57" s="67"/>
      <c r="T57" s="57">
        <f t="shared" si="26"/>
        <v>0</v>
      </c>
      <c r="U57" s="57">
        <f t="shared" si="27"/>
        <v>0</v>
      </c>
      <c r="V57" s="58">
        <f t="shared" si="28"/>
        <v>0</v>
      </c>
      <c r="W57" s="58">
        <f t="shared" si="29"/>
        <v>0</v>
      </c>
      <c r="X57" s="58">
        <f t="shared" si="30"/>
        <v>0</v>
      </c>
      <c r="Y57" s="89">
        <f t="shared" si="12"/>
        <v>122</v>
      </c>
      <c r="Z57" s="90">
        <f>IF($F57&gt;'Wage Ceilings '!$C$7+SUMIF('Wage Ceilings '!$B$8:'Wage Ceilings '!$B$11,"&lt;="&amp;$F$15,'Wage Ceilings '!$D$8:'Wage Ceilings '!$D$11),'Wage Ceilings '!$C$7+SUMIF('Wage Ceilings '!$B$8:'Wage Ceilings '!$B$11,"&lt;="&amp;$F$15,'Wage Ceilings '!$D$8:'Wage Ceilings '!$D$11),$F57)</f>
        <v>0</v>
      </c>
      <c r="AA57" s="91" cm="1">
        <f t="array" ref="AA57">INDEX(Appendix!$G$4:$J$8,_xlfn.IFS(Y57&lt;55,1,Y57&lt;60,2,Y57&lt;65,3,Y57&lt;70,4,TRUE,5),MATCH(YEAR($F$15),Appendix!$G$3:$L$3,0))</f>
        <v>0</v>
      </c>
      <c r="AB57" s="92">
        <f t="shared" si="0"/>
        <v>0</v>
      </c>
      <c r="AC57" s="89">
        <f t="shared" si="13"/>
        <v>123</v>
      </c>
      <c r="AD57" s="90">
        <f>IF($G57&gt;'Wage Ceilings '!$C$7+SUMIF('Wage Ceilings '!$B$8:'Wage Ceilings '!$B$11,"&lt;="&amp;$G$15,'Wage Ceilings '!$D$8:'Wage Ceilings '!$D$11),'Wage Ceilings '!$C$7+SUMIF('Wage Ceilings '!$B$8:'Wage Ceilings '!$B$11,"&lt;="&amp;$G$15,'Wage Ceilings '!$D$8:'Wage Ceilings '!$D$11),$G57)</f>
        <v>0</v>
      </c>
      <c r="AE57" s="91" cm="1">
        <f t="array" ref="AE57">INDEX(Appendix!$G$4:$J$8,_xlfn.IFS(AC57&lt;55,1,AC57&lt;60,2,AC57&lt;65,3,AC57&lt;70,4,TRUE,5),MATCH(YEAR($F$15),Appendix!$G$3:$L$3,0))</f>
        <v>0</v>
      </c>
      <c r="AF57" s="92">
        <f t="shared" si="1"/>
        <v>0</v>
      </c>
      <c r="AG57" s="89">
        <f t="shared" si="14"/>
        <v>123</v>
      </c>
      <c r="AH57" s="90">
        <f>IF($H57&gt;'Wage Ceilings '!$C$7+SUMIF('Wage Ceilings '!$B$8:'Wage Ceilings '!$B$11,"&lt;="&amp;$H$15,'Wage Ceilings '!$D$8:'Wage Ceilings '!$D$11),'Wage Ceilings '!$C$7+SUMIF('Wage Ceilings '!$B$8:'Wage Ceilings '!$B$11,"&lt;="&amp;$H$15,'Wage Ceilings '!$D$8:'Wage Ceilings '!$D$11),$H57)</f>
        <v>0</v>
      </c>
      <c r="AI57" s="91" cm="1">
        <f t="array" ref="AI57">INDEX(Appendix!$G$4:$J$8,_xlfn.IFS(AG57&lt;55,1,AG57&lt;60,2,AG57&lt;65,3,AG57&lt;70,4,TRUE,5),MATCH(YEAR($F$15),Appendix!$G$3:$L$3,0))</f>
        <v>0</v>
      </c>
      <c r="AJ57" s="92">
        <f t="shared" si="2"/>
        <v>0</v>
      </c>
      <c r="AK57" s="89">
        <f t="shared" si="15"/>
        <v>123</v>
      </c>
      <c r="AL57" s="90">
        <f>IF($I57&gt;'Wage Ceilings '!$C$7+SUMIF('Wage Ceilings '!$B$8:'Wage Ceilings '!$B$11,"&lt;="&amp;$I$15,'Wage Ceilings '!$D$8:'Wage Ceilings '!$D$11),'Wage Ceilings '!$C$7+SUMIF('Wage Ceilings '!$B$8:'Wage Ceilings '!$B$11,"&lt;="&amp;$I$15,'Wage Ceilings '!$D$8:'Wage Ceilings '!$D$11),$I57)</f>
        <v>0</v>
      </c>
      <c r="AM57" s="91" cm="1">
        <f t="array" ref="AM57">INDEX(Appendix!$G$4:$J$8,_xlfn.IFS(AK57&lt;55,1,AK57&lt;60,2,AK57&lt;65,3,AK57&lt;70,4,TRUE,5),MATCH(YEAR($F$15),Appendix!$G$3:$L$3,0))</f>
        <v>0</v>
      </c>
      <c r="AN57" s="92">
        <f t="shared" si="3"/>
        <v>0</v>
      </c>
      <c r="AO57" s="89">
        <f t="shared" si="16"/>
        <v>123</v>
      </c>
      <c r="AP57" s="90">
        <f>IF($J57&gt;'Wage Ceilings '!$C$7+SUMIF('Wage Ceilings '!$B$8:'Wage Ceilings '!$B$11,"&lt;="&amp;$J$15,'Wage Ceilings '!$D$8:'Wage Ceilings '!$D$11),'Wage Ceilings '!$C$7+SUMIF('Wage Ceilings '!$B$8:'Wage Ceilings '!$B$11,"&lt;="&amp;$J$15,'Wage Ceilings '!$D$8:'Wage Ceilings '!$D$11),$J57)</f>
        <v>0</v>
      </c>
      <c r="AQ57" s="91" cm="1">
        <f t="array" ref="AQ57">INDEX(Appendix!$G$4:$J$8,_xlfn.IFS(AO57&lt;55,1,AO57&lt;60,2,AO57&lt;65,3,AO57&lt;70,4,TRUE,5),MATCH(YEAR($F$15),Appendix!$G$3:$L$3,0))</f>
        <v>0</v>
      </c>
      <c r="AR57" s="92">
        <f t="shared" si="4"/>
        <v>0</v>
      </c>
      <c r="AS57" s="89">
        <f t="shared" si="31"/>
        <v>123</v>
      </c>
      <c r="AT57" s="90">
        <f>IF($K57&gt;'Wage Ceilings '!$C$7+SUMIF('Wage Ceilings '!$B$8:'Wage Ceilings '!$B$11,"&lt;="&amp;$K$15,'Wage Ceilings '!$D$8:'Wage Ceilings '!$D$11),'Wage Ceilings '!$C$7+SUMIF('Wage Ceilings '!$B$8:'Wage Ceilings '!$B$11,"&lt;="&amp;$K$15,'Wage Ceilings '!$D$8:'Wage Ceilings '!$D$11),$K57)</f>
        <v>0</v>
      </c>
      <c r="AU57" s="91" cm="1">
        <f t="array" ref="AU57">INDEX(Appendix!$G$4:$J$8,_xlfn.IFS(AS57&lt;55,1,AS57&lt;60,2,AS57&lt;65,3,AS57&lt;70,4,TRUE,5),MATCH(YEAR($F$15),Appendix!$G$3:$L$3,0))</f>
        <v>0</v>
      </c>
      <c r="AV57" s="92">
        <f t="shared" si="5"/>
        <v>0</v>
      </c>
      <c r="AW57" s="89" t="str">
        <f t="shared" si="17"/>
        <v>NA</v>
      </c>
      <c r="AX57" s="92">
        <f>IF(L57&gt;=('Wage Ceilings '!$C$3-SUM(Z57,AD57,AH57,AL57,AP57,AT57,BB57,BF57,BJ57,BN57,BR57,BV57)),('Wage Ceilings '!$C$3-SUM(Z57,AD57,AH57,AL57,AP57,AT57,BB57,BF57,BJ57,BN57,BR57,BV57)),L57)</f>
        <v>0</v>
      </c>
      <c r="AY57" s="91" cm="1">
        <f t="array" ref="AY57">INDEX(Appendix!$G$4:$J$8,_xlfn.IFS(AW57&lt;55,1,AW57&lt;60,2,AW57&lt;65,3,AW57&lt;70,4,TRUE,5),MATCH(YEAR($F$15),Appendix!$G$3:$L$3,0))</f>
        <v>0</v>
      </c>
      <c r="AZ57" s="92">
        <f t="shared" si="6"/>
        <v>0</v>
      </c>
      <c r="BA57" s="89">
        <f t="shared" si="18"/>
        <v>123</v>
      </c>
      <c r="BB57" s="90">
        <f>IF($M57&gt;'Wage Ceilings '!$C$7+SUMIF('Wage Ceilings '!$B$8:'Wage Ceilings '!$B$11,"&lt;="&amp;$M$15,'Wage Ceilings '!$D$8:'Wage Ceilings '!$D$11),'Wage Ceilings '!$C$7+SUMIF('Wage Ceilings '!$B$8:'Wage Ceilings '!$B$11,"&lt;="&amp;$M$15,'Wage Ceilings '!$D$8:'Wage Ceilings '!$D$11),$M57)</f>
        <v>0</v>
      </c>
      <c r="BC57" s="91" cm="1">
        <f t="array" ref="BC57">INDEX(Appendix!$G$4:$J$8,_xlfn.IFS(BA57&lt;55,1,BA57&lt;60,2,BA57&lt;65,3,BA57&lt;70,4,TRUE,5),MATCH(YEAR($F$15),Appendix!$G$3:$L$3,0))</f>
        <v>0</v>
      </c>
      <c r="BD57" s="92">
        <f t="shared" si="19"/>
        <v>0</v>
      </c>
      <c r="BE57" s="89">
        <f t="shared" si="20"/>
        <v>123</v>
      </c>
      <c r="BF57" s="90">
        <f>IF($N57&gt;'Wage Ceilings '!$C$7+SUMIF('Wage Ceilings '!$B$8:'Wage Ceilings '!$B$11,"&lt;="&amp;$N$15,'Wage Ceilings '!$D$8:'Wage Ceilings '!$D$11),'Wage Ceilings '!$C$7+SUMIF('Wage Ceilings '!$B$8:'Wage Ceilings '!$B$11,"&lt;="&amp;$N$15,'Wage Ceilings '!$D$8:'Wage Ceilings '!$D$11),$N57)</f>
        <v>0</v>
      </c>
      <c r="BG57" s="91" cm="1">
        <f t="array" ref="BG57">INDEX(Appendix!$G$4:$J$8,_xlfn.IFS(BE57&lt;55,1,BE57&lt;60,2,BE57&lt;65,3,BE57&lt;70,4,TRUE,5),MATCH(YEAR($F$15),Appendix!$G$3:$L$3,0))</f>
        <v>0</v>
      </c>
      <c r="BH57" s="92">
        <f t="shared" si="7"/>
        <v>0</v>
      </c>
      <c r="BI57" s="89">
        <f t="shared" si="21"/>
        <v>123</v>
      </c>
      <c r="BJ57" s="90">
        <f>IF($O57&gt;'Wage Ceilings '!$C$7+SUMIF('Wage Ceilings '!$B$8:'Wage Ceilings '!$B$11,"&lt;="&amp;$O$15,'Wage Ceilings '!$D$8:'Wage Ceilings '!$D$11),'Wage Ceilings '!$C$7+SUMIF('Wage Ceilings '!$B$8:'Wage Ceilings '!$B$11,"&lt;="&amp;$O$15,'Wage Ceilings '!$D$8:'Wage Ceilings '!$D$11),$O57)</f>
        <v>0</v>
      </c>
      <c r="BK57" s="91" cm="1">
        <f t="array" ref="BK57">INDEX(Appendix!$G$4:$J$8,_xlfn.IFS(BI57&lt;55,1,BI57&lt;60,2,BI57&lt;65,3,BI57&lt;70,4,TRUE,5),MATCH(YEAR($F$15),Appendix!$G$3:$L$3,0))</f>
        <v>0</v>
      </c>
      <c r="BL57" s="92">
        <f t="shared" si="8"/>
        <v>0</v>
      </c>
      <c r="BM57" s="89">
        <f t="shared" si="22"/>
        <v>123</v>
      </c>
      <c r="BN57" s="90">
        <f>IF($P57&gt;'Wage Ceilings '!$C$7+SUMIF('Wage Ceilings '!$B$8:'Wage Ceilings '!$B$11,"&lt;="&amp;$P$15,'Wage Ceilings '!$D$8:'Wage Ceilings '!$D$11),'Wage Ceilings '!$C$7+SUMIF('Wage Ceilings '!$B$8:'Wage Ceilings '!$B$11,"&lt;="&amp;$P$15,'Wage Ceilings '!$D$8:'Wage Ceilings '!$D$11),$P57)</f>
        <v>0</v>
      </c>
      <c r="BO57" s="91" cm="1">
        <f t="array" ref="BO57">INDEX(Appendix!$G$4:$J$8,_xlfn.IFS(BM57&lt;55,1,BM57&lt;60,2,BM57&lt;65,3,BM57&lt;70,4,TRUE,5),MATCH(YEAR($F$15),Appendix!$G$3:$L$3,0))</f>
        <v>0</v>
      </c>
      <c r="BP57" s="92">
        <f t="shared" si="9"/>
        <v>0</v>
      </c>
      <c r="BQ57" s="89">
        <f t="shared" si="23"/>
        <v>123</v>
      </c>
      <c r="BR57" s="90">
        <f>IF($Q57&gt;'Wage Ceilings '!$C$7+SUMIF('Wage Ceilings '!$B$8:'Wage Ceilings '!$B$11,"&lt;="&amp;$Q$15,'Wage Ceilings '!$D$8:'Wage Ceilings '!$D$11),'Wage Ceilings '!$C$7+SUMIF('Wage Ceilings '!$B$8:'Wage Ceilings '!$B$11,"&lt;="&amp;$Q$15,'Wage Ceilings '!$D$8:'Wage Ceilings '!$D$11),$Q57)</f>
        <v>0</v>
      </c>
      <c r="BS57" s="91" cm="1">
        <f t="array" ref="BS57">INDEX(Appendix!$G$4:$J$8,_xlfn.IFS(BQ57&lt;55,1,BQ57&lt;60,2,BQ57&lt;65,3,BQ57&lt;70,4,TRUE,5),MATCH(YEAR($F$15),Appendix!$G$3:$L$3,0))</f>
        <v>0</v>
      </c>
      <c r="BT57" s="92">
        <f t="shared" si="10"/>
        <v>0</v>
      </c>
      <c r="BU57" s="89">
        <f t="shared" si="24"/>
        <v>123</v>
      </c>
      <c r="BV57" s="90">
        <f>IF($R57&gt;'Wage Ceilings '!$C$7+SUMIF('Wage Ceilings '!$B$8:'Wage Ceilings '!$B$11,"&lt;="&amp;$R$15,'Wage Ceilings '!$D$8:'Wage Ceilings '!$D$11),'Wage Ceilings '!$C$7+SUMIF('Wage Ceilings '!$B$8:'Wage Ceilings '!$B$11,"&lt;="&amp;$R$15,'Wage Ceilings '!$D$8:'Wage Ceilings '!$D$11),$R57)</f>
        <v>0</v>
      </c>
      <c r="BW57" s="91" cm="1">
        <f t="array" ref="BW57">INDEX(Appendix!$G$4:$J$8,_xlfn.IFS(BU57&lt;55,1,BU57&lt;60,2,BU57&lt;65,3,BU57&lt;70,4,TRUE,5),MATCH(YEAR($F$15),Appendix!$G$3:$L$3,0))</f>
        <v>0</v>
      </c>
      <c r="BX57" s="92">
        <f t="shared" si="11"/>
        <v>0</v>
      </c>
      <c r="BY57" s="89" t="str">
        <f t="shared" si="25"/>
        <v>NA</v>
      </c>
      <c r="BZ57" s="92">
        <f>IF(S57&gt;=('Wage Ceilings '!$C$3-SUM(Z57,AD57,AH57,AL57,AP57,AX57,AT57,BB57,BF57,BJ57,BN57,BR57,BV57)),('Wage Ceilings '!$C$3-SUM(Z57,AD57,AH57,AL57,AP57,AX57,AT57,BB57,BF57,BJ57,BN57,BR57,BV57)),S57)</f>
        <v>0</v>
      </c>
      <c r="CA57" s="91" cm="1">
        <f t="array" ref="CA57">INDEX(Appendix!$G$4:$J$8,_xlfn.IFS(BY57&lt;55,1,BY57&lt;60,2,BY57&lt;65,3,BY57&lt;70,4,TRUE,5),MATCH(YEAR($F$15),Appendix!$G$3:$L$3,0))</f>
        <v>0</v>
      </c>
      <c r="CB57" s="92">
        <f t="shared" si="32"/>
        <v>0</v>
      </c>
      <c r="CC57" s="47"/>
    </row>
    <row r="58" spans="1:81" x14ac:dyDescent="0.2">
      <c r="A58" s="64" t="s">
        <v>58</v>
      </c>
      <c r="B58" s="65"/>
      <c r="C58" s="65"/>
      <c r="D58" s="66"/>
      <c r="E58" s="66"/>
      <c r="F58" s="67"/>
      <c r="G58" s="67"/>
      <c r="H58" s="67"/>
      <c r="I58" s="67"/>
      <c r="J58" s="67"/>
      <c r="K58" s="67"/>
      <c r="L58" s="67"/>
      <c r="M58" s="67"/>
      <c r="N58" s="67"/>
      <c r="O58" s="67"/>
      <c r="P58" s="67"/>
      <c r="Q58" s="67"/>
      <c r="R58" s="67"/>
      <c r="S58" s="67"/>
      <c r="T58" s="57">
        <f t="shared" si="26"/>
        <v>0</v>
      </c>
      <c r="U58" s="57">
        <f t="shared" si="27"/>
        <v>0</v>
      </c>
      <c r="V58" s="58">
        <f t="shared" si="28"/>
        <v>0</v>
      </c>
      <c r="W58" s="58">
        <f t="shared" si="29"/>
        <v>0</v>
      </c>
      <c r="X58" s="58">
        <f t="shared" si="30"/>
        <v>0</v>
      </c>
      <c r="Y58" s="89">
        <f t="shared" si="12"/>
        <v>122</v>
      </c>
      <c r="Z58" s="90">
        <f>IF($F58&gt;'Wage Ceilings '!$C$7+SUMIF('Wage Ceilings '!$B$8:'Wage Ceilings '!$B$11,"&lt;="&amp;$F$15,'Wage Ceilings '!$D$8:'Wage Ceilings '!$D$11),'Wage Ceilings '!$C$7+SUMIF('Wage Ceilings '!$B$8:'Wage Ceilings '!$B$11,"&lt;="&amp;$F$15,'Wage Ceilings '!$D$8:'Wage Ceilings '!$D$11),$F58)</f>
        <v>0</v>
      </c>
      <c r="AA58" s="91" cm="1">
        <f t="array" ref="AA58">INDEX(Appendix!$G$4:$J$8,_xlfn.IFS(Y58&lt;55,1,Y58&lt;60,2,Y58&lt;65,3,Y58&lt;70,4,TRUE,5),MATCH(YEAR($F$15),Appendix!$G$3:$L$3,0))</f>
        <v>0</v>
      </c>
      <c r="AB58" s="92">
        <f t="shared" si="0"/>
        <v>0</v>
      </c>
      <c r="AC58" s="89">
        <f t="shared" si="13"/>
        <v>123</v>
      </c>
      <c r="AD58" s="90">
        <f>IF($G58&gt;'Wage Ceilings '!$C$7+SUMIF('Wage Ceilings '!$B$8:'Wage Ceilings '!$B$11,"&lt;="&amp;$G$15,'Wage Ceilings '!$D$8:'Wage Ceilings '!$D$11),'Wage Ceilings '!$C$7+SUMIF('Wage Ceilings '!$B$8:'Wage Ceilings '!$B$11,"&lt;="&amp;$G$15,'Wage Ceilings '!$D$8:'Wage Ceilings '!$D$11),$G58)</f>
        <v>0</v>
      </c>
      <c r="AE58" s="91" cm="1">
        <f t="array" ref="AE58">INDEX(Appendix!$G$4:$J$8,_xlfn.IFS(AC58&lt;55,1,AC58&lt;60,2,AC58&lt;65,3,AC58&lt;70,4,TRUE,5),MATCH(YEAR($F$15),Appendix!$G$3:$L$3,0))</f>
        <v>0</v>
      </c>
      <c r="AF58" s="92">
        <f t="shared" si="1"/>
        <v>0</v>
      </c>
      <c r="AG58" s="89">
        <f t="shared" si="14"/>
        <v>123</v>
      </c>
      <c r="AH58" s="90">
        <f>IF($H58&gt;'Wage Ceilings '!$C$7+SUMIF('Wage Ceilings '!$B$8:'Wage Ceilings '!$B$11,"&lt;="&amp;$H$15,'Wage Ceilings '!$D$8:'Wage Ceilings '!$D$11),'Wage Ceilings '!$C$7+SUMIF('Wage Ceilings '!$B$8:'Wage Ceilings '!$B$11,"&lt;="&amp;$H$15,'Wage Ceilings '!$D$8:'Wage Ceilings '!$D$11),$H58)</f>
        <v>0</v>
      </c>
      <c r="AI58" s="91" cm="1">
        <f t="array" ref="AI58">INDEX(Appendix!$G$4:$J$8,_xlfn.IFS(AG58&lt;55,1,AG58&lt;60,2,AG58&lt;65,3,AG58&lt;70,4,TRUE,5),MATCH(YEAR($F$15),Appendix!$G$3:$L$3,0))</f>
        <v>0</v>
      </c>
      <c r="AJ58" s="92">
        <f t="shared" si="2"/>
        <v>0</v>
      </c>
      <c r="AK58" s="89">
        <f t="shared" si="15"/>
        <v>123</v>
      </c>
      <c r="AL58" s="90">
        <f>IF($I58&gt;'Wage Ceilings '!$C$7+SUMIF('Wage Ceilings '!$B$8:'Wage Ceilings '!$B$11,"&lt;="&amp;$I$15,'Wage Ceilings '!$D$8:'Wage Ceilings '!$D$11),'Wage Ceilings '!$C$7+SUMIF('Wage Ceilings '!$B$8:'Wage Ceilings '!$B$11,"&lt;="&amp;$I$15,'Wage Ceilings '!$D$8:'Wage Ceilings '!$D$11),$I58)</f>
        <v>0</v>
      </c>
      <c r="AM58" s="91" cm="1">
        <f t="array" ref="AM58">INDEX(Appendix!$G$4:$J$8,_xlfn.IFS(AK58&lt;55,1,AK58&lt;60,2,AK58&lt;65,3,AK58&lt;70,4,TRUE,5),MATCH(YEAR($F$15),Appendix!$G$3:$L$3,0))</f>
        <v>0</v>
      </c>
      <c r="AN58" s="92">
        <f t="shared" si="3"/>
        <v>0</v>
      </c>
      <c r="AO58" s="89">
        <f t="shared" si="16"/>
        <v>123</v>
      </c>
      <c r="AP58" s="90">
        <f>IF($J58&gt;'Wage Ceilings '!$C$7+SUMIF('Wage Ceilings '!$B$8:'Wage Ceilings '!$B$11,"&lt;="&amp;$J$15,'Wage Ceilings '!$D$8:'Wage Ceilings '!$D$11),'Wage Ceilings '!$C$7+SUMIF('Wage Ceilings '!$B$8:'Wage Ceilings '!$B$11,"&lt;="&amp;$J$15,'Wage Ceilings '!$D$8:'Wage Ceilings '!$D$11),$J58)</f>
        <v>0</v>
      </c>
      <c r="AQ58" s="91" cm="1">
        <f t="array" ref="AQ58">INDEX(Appendix!$G$4:$J$8,_xlfn.IFS(AO58&lt;55,1,AO58&lt;60,2,AO58&lt;65,3,AO58&lt;70,4,TRUE,5),MATCH(YEAR($F$15),Appendix!$G$3:$L$3,0))</f>
        <v>0</v>
      </c>
      <c r="AR58" s="92">
        <f t="shared" si="4"/>
        <v>0</v>
      </c>
      <c r="AS58" s="89">
        <f t="shared" si="31"/>
        <v>123</v>
      </c>
      <c r="AT58" s="90">
        <f>IF($K58&gt;'Wage Ceilings '!$C$7+SUMIF('Wage Ceilings '!$B$8:'Wage Ceilings '!$B$11,"&lt;="&amp;$K$15,'Wage Ceilings '!$D$8:'Wage Ceilings '!$D$11),'Wage Ceilings '!$C$7+SUMIF('Wage Ceilings '!$B$8:'Wage Ceilings '!$B$11,"&lt;="&amp;$K$15,'Wage Ceilings '!$D$8:'Wage Ceilings '!$D$11),$K58)</f>
        <v>0</v>
      </c>
      <c r="AU58" s="91" cm="1">
        <f t="array" ref="AU58">INDEX(Appendix!$G$4:$J$8,_xlfn.IFS(AS58&lt;55,1,AS58&lt;60,2,AS58&lt;65,3,AS58&lt;70,4,TRUE,5),MATCH(YEAR($F$15),Appendix!$G$3:$L$3,0))</f>
        <v>0</v>
      </c>
      <c r="AV58" s="92">
        <f t="shared" si="5"/>
        <v>0</v>
      </c>
      <c r="AW58" s="89" t="str">
        <f t="shared" si="17"/>
        <v>NA</v>
      </c>
      <c r="AX58" s="92">
        <f>IF(L58&gt;=('Wage Ceilings '!$C$3-SUM(Z58,AD58,AH58,AL58,AP58,AT58,BB58,BF58,BJ58,BN58,BR58,BV58)),('Wage Ceilings '!$C$3-SUM(Z58,AD58,AH58,AL58,AP58,AT58,BB58,BF58,BJ58,BN58,BR58,BV58)),L58)</f>
        <v>0</v>
      </c>
      <c r="AY58" s="91" cm="1">
        <f t="array" ref="AY58">INDEX(Appendix!$G$4:$J$8,_xlfn.IFS(AW58&lt;55,1,AW58&lt;60,2,AW58&lt;65,3,AW58&lt;70,4,TRUE,5),MATCH(YEAR($F$15),Appendix!$G$3:$L$3,0))</f>
        <v>0</v>
      </c>
      <c r="AZ58" s="92">
        <f t="shared" si="6"/>
        <v>0</v>
      </c>
      <c r="BA58" s="89">
        <f t="shared" si="18"/>
        <v>123</v>
      </c>
      <c r="BB58" s="90">
        <f>IF($M58&gt;'Wage Ceilings '!$C$7+SUMIF('Wage Ceilings '!$B$8:'Wage Ceilings '!$B$11,"&lt;="&amp;$M$15,'Wage Ceilings '!$D$8:'Wage Ceilings '!$D$11),'Wage Ceilings '!$C$7+SUMIF('Wage Ceilings '!$B$8:'Wage Ceilings '!$B$11,"&lt;="&amp;$M$15,'Wage Ceilings '!$D$8:'Wage Ceilings '!$D$11),$M58)</f>
        <v>0</v>
      </c>
      <c r="BC58" s="91" cm="1">
        <f t="array" ref="BC58">INDEX(Appendix!$G$4:$J$8,_xlfn.IFS(BA58&lt;55,1,BA58&lt;60,2,BA58&lt;65,3,BA58&lt;70,4,TRUE,5),MATCH(YEAR($F$15),Appendix!$G$3:$L$3,0))</f>
        <v>0</v>
      </c>
      <c r="BD58" s="92">
        <f t="shared" si="19"/>
        <v>0</v>
      </c>
      <c r="BE58" s="89">
        <f t="shared" si="20"/>
        <v>123</v>
      </c>
      <c r="BF58" s="90">
        <f>IF($N58&gt;'Wage Ceilings '!$C$7+SUMIF('Wage Ceilings '!$B$8:'Wage Ceilings '!$B$11,"&lt;="&amp;$N$15,'Wage Ceilings '!$D$8:'Wage Ceilings '!$D$11),'Wage Ceilings '!$C$7+SUMIF('Wage Ceilings '!$B$8:'Wage Ceilings '!$B$11,"&lt;="&amp;$N$15,'Wage Ceilings '!$D$8:'Wage Ceilings '!$D$11),$N58)</f>
        <v>0</v>
      </c>
      <c r="BG58" s="91" cm="1">
        <f t="array" ref="BG58">INDEX(Appendix!$G$4:$J$8,_xlfn.IFS(BE58&lt;55,1,BE58&lt;60,2,BE58&lt;65,3,BE58&lt;70,4,TRUE,5),MATCH(YEAR($F$15),Appendix!$G$3:$L$3,0))</f>
        <v>0</v>
      </c>
      <c r="BH58" s="92">
        <f t="shared" si="7"/>
        <v>0</v>
      </c>
      <c r="BI58" s="89">
        <f t="shared" si="21"/>
        <v>123</v>
      </c>
      <c r="BJ58" s="90">
        <f>IF($O58&gt;'Wage Ceilings '!$C$7+SUMIF('Wage Ceilings '!$B$8:'Wage Ceilings '!$B$11,"&lt;="&amp;$O$15,'Wage Ceilings '!$D$8:'Wage Ceilings '!$D$11),'Wage Ceilings '!$C$7+SUMIF('Wage Ceilings '!$B$8:'Wage Ceilings '!$B$11,"&lt;="&amp;$O$15,'Wage Ceilings '!$D$8:'Wage Ceilings '!$D$11),$O58)</f>
        <v>0</v>
      </c>
      <c r="BK58" s="91" cm="1">
        <f t="array" ref="BK58">INDEX(Appendix!$G$4:$J$8,_xlfn.IFS(BI58&lt;55,1,BI58&lt;60,2,BI58&lt;65,3,BI58&lt;70,4,TRUE,5),MATCH(YEAR($F$15),Appendix!$G$3:$L$3,0))</f>
        <v>0</v>
      </c>
      <c r="BL58" s="92">
        <f t="shared" si="8"/>
        <v>0</v>
      </c>
      <c r="BM58" s="89">
        <f t="shared" si="22"/>
        <v>123</v>
      </c>
      <c r="BN58" s="90">
        <f>IF($P58&gt;'Wage Ceilings '!$C$7+SUMIF('Wage Ceilings '!$B$8:'Wage Ceilings '!$B$11,"&lt;="&amp;$P$15,'Wage Ceilings '!$D$8:'Wage Ceilings '!$D$11),'Wage Ceilings '!$C$7+SUMIF('Wage Ceilings '!$B$8:'Wage Ceilings '!$B$11,"&lt;="&amp;$P$15,'Wage Ceilings '!$D$8:'Wage Ceilings '!$D$11),$P58)</f>
        <v>0</v>
      </c>
      <c r="BO58" s="91" cm="1">
        <f t="array" ref="BO58">INDEX(Appendix!$G$4:$J$8,_xlfn.IFS(BM58&lt;55,1,BM58&lt;60,2,BM58&lt;65,3,BM58&lt;70,4,TRUE,5),MATCH(YEAR($F$15),Appendix!$G$3:$L$3,0))</f>
        <v>0</v>
      </c>
      <c r="BP58" s="92">
        <f t="shared" si="9"/>
        <v>0</v>
      </c>
      <c r="BQ58" s="89">
        <f t="shared" si="23"/>
        <v>123</v>
      </c>
      <c r="BR58" s="90">
        <f>IF($Q58&gt;'Wage Ceilings '!$C$7+SUMIF('Wage Ceilings '!$B$8:'Wage Ceilings '!$B$11,"&lt;="&amp;$Q$15,'Wage Ceilings '!$D$8:'Wage Ceilings '!$D$11),'Wage Ceilings '!$C$7+SUMIF('Wage Ceilings '!$B$8:'Wage Ceilings '!$B$11,"&lt;="&amp;$Q$15,'Wage Ceilings '!$D$8:'Wage Ceilings '!$D$11),$Q58)</f>
        <v>0</v>
      </c>
      <c r="BS58" s="91" cm="1">
        <f t="array" ref="BS58">INDEX(Appendix!$G$4:$J$8,_xlfn.IFS(BQ58&lt;55,1,BQ58&lt;60,2,BQ58&lt;65,3,BQ58&lt;70,4,TRUE,5),MATCH(YEAR($F$15),Appendix!$G$3:$L$3,0))</f>
        <v>0</v>
      </c>
      <c r="BT58" s="92">
        <f t="shared" si="10"/>
        <v>0</v>
      </c>
      <c r="BU58" s="89">
        <f t="shared" si="24"/>
        <v>123</v>
      </c>
      <c r="BV58" s="90">
        <f>IF($R58&gt;'Wage Ceilings '!$C$7+SUMIF('Wage Ceilings '!$B$8:'Wage Ceilings '!$B$11,"&lt;="&amp;$R$15,'Wage Ceilings '!$D$8:'Wage Ceilings '!$D$11),'Wage Ceilings '!$C$7+SUMIF('Wage Ceilings '!$B$8:'Wage Ceilings '!$B$11,"&lt;="&amp;$R$15,'Wage Ceilings '!$D$8:'Wage Ceilings '!$D$11),$R58)</f>
        <v>0</v>
      </c>
      <c r="BW58" s="91" cm="1">
        <f t="array" ref="BW58">INDEX(Appendix!$G$4:$J$8,_xlfn.IFS(BU58&lt;55,1,BU58&lt;60,2,BU58&lt;65,3,BU58&lt;70,4,TRUE,5),MATCH(YEAR($F$15),Appendix!$G$3:$L$3,0))</f>
        <v>0</v>
      </c>
      <c r="BX58" s="92">
        <f t="shared" si="11"/>
        <v>0</v>
      </c>
      <c r="BY58" s="89" t="str">
        <f t="shared" si="25"/>
        <v>NA</v>
      </c>
      <c r="BZ58" s="92">
        <f>IF(S58&gt;=('Wage Ceilings '!$C$3-SUM(Z58,AD58,AH58,AL58,AP58,AX58,AT58,BB58,BF58,BJ58,BN58,BR58,BV58)),('Wage Ceilings '!$C$3-SUM(Z58,AD58,AH58,AL58,AP58,AX58,AT58,BB58,BF58,BJ58,BN58,BR58,BV58)),S58)</f>
        <v>0</v>
      </c>
      <c r="CA58" s="91" cm="1">
        <f t="array" ref="CA58">INDEX(Appendix!$G$4:$J$8,_xlfn.IFS(BY58&lt;55,1,BY58&lt;60,2,BY58&lt;65,3,BY58&lt;70,4,TRUE,5),MATCH(YEAR($F$15),Appendix!$G$3:$L$3,0))</f>
        <v>0</v>
      </c>
      <c r="CB58" s="92">
        <f t="shared" si="32"/>
        <v>0</v>
      </c>
      <c r="CC58" s="47"/>
    </row>
    <row r="59" spans="1:81" x14ac:dyDescent="0.2">
      <c r="A59" s="64" t="s">
        <v>59</v>
      </c>
      <c r="B59" s="65"/>
      <c r="C59" s="65"/>
      <c r="D59" s="66"/>
      <c r="E59" s="66"/>
      <c r="F59" s="67"/>
      <c r="G59" s="67"/>
      <c r="H59" s="67"/>
      <c r="I59" s="67"/>
      <c r="J59" s="67"/>
      <c r="K59" s="67"/>
      <c r="L59" s="67"/>
      <c r="M59" s="67"/>
      <c r="N59" s="67"/>
      <c r="O59" s="67"/>
      <c r="P59" s="67"/>
      <c r="Q59" s="67"/>
      <c r="R59" s="67"/>
      <c r="S59" s="67"/>
      <c r="T59" s="57">
        <f t="shared" si="26"/>
        <v>0</v>
      </c>
      <c r="U59" s="57">
        <f t="shared" si="27"/>
        <v>0</v>
      </c>
      <c r="V59" s="58">
        <f t="shared" si="28"/>
        <v>0</v>
      </c>
      <c r="W59" s="58">
        <f t="shared" si="29"/>
        <v>0</v>
      </c>
      <c r="X59" s="58">
        <f t="shared" si="30"/>
        <v>0</v>
      </c>
      <c r="Y59" s="89">
        <f t="shared" si="12"/>
        <v>122</v>
      </c>
      <c r="Z59" s="90">
        <f>IF($F59&gt;'Wage Ceilings '!$C$7+SUMIF('Wage Ceilings '!$B$8:'Wage Ceilings '!$B$11,"&lt;="&amp;$F$15,'Wage Ceilings '!$D$8:'Wage Ceilings '!$D$11),'Wage Ceilings '!$C$7+SUMIF('Wage Ceilings '!$B$8:'Wage Ceilings '!$B$11,"&lt;="&amp;$F$15,'Wage Ceilings '!$D$8:'Wage Ceilings '!$D$11),$F59)</f>
        <v>0</v>
      </c>
      <c r="AA59" s="91" cm="1">
        <f t="array" ref="AA59">INDEX(Appendix!$G$4:$J$8,_xlfn.IFS(Y59&lt;55,1,Y59&lt;60,2,Y59&lt;65,3,Y59&lt;70,4,TRUE,5),MATCH(YEAR($F$15),Appendix!$G$3:$L$3,0))</f>
        <v>0</v>
      </c>
      <c r="AB59" s="92">
        <f t="shared" si="0"/>
        <v>0</v>
      </c>
      <c r="AC59" s="89">
        <f t="shared" si="13"/>
        <v>123</v>
      </c>
      <c r="AD59" s="90">
        <f>IF($G59&gt;'Wage Ceilings '!$C$7+SUMIF('Wage Ceilings '!$B$8:'Wage Ceilings '!$B$11,"&lt;="&amp;$G$15,'Wage Ceilings '!$D$8:'Wage Ceilings '!$D$11),'Wage Ceilings '!$C$7+SUMIF('Wage Ceilings '!$B$8:'Wage Ceilings '!$B$11,"&lt;="&amp;$G$15,'Wage Ceilings '!$D$8:'Wage Ceilings '!$D$11),$G59)</f>
        <v>0</v>
      </c>
      <c r="AE59" s="91" cm="1">
        <f t="array" ref="AE59">INDEX(Appendix!$G$4:$J$8,_xlfn.IFS(AC59&lt;55,1,AC59&lt;60,2,AC59&lt;65,3,AC59&lt;70,4,TRUE,5),MATCH(YEAR($F$15),Appendix!$G$3:$L$3,0))</f>
        <v>0</v>
      </c>
      <c r="AF59" s="92">
        <f t="shared" si="1"/>
        <v>0</v>
      </c>
      <c r="AG59" s="89">
        <f t="shared" si="14"/>
        <v>123</v>
      </c>
      <c r="AH59" s="90">
        <f>IF($H59&gt;'Wage Ceilings '!$C$7+SUMIF('Wage Ceilings '!$B$8:'Wage Ceilings '!$B$11,"&lt;="&amp;$H$15,'Wage Ceilings '!$D$8:'Wage Ceilings '!$D$11),'Wage Ceilings '!$C$7+SUMIF('Wage Ceilings '!$B$8:'Wage Ceilings '!$B$11,"&lt;="&amp;$H$15,'Wage Ceilings '!$D$8:'Wage Ceilings '!$D$11),$H59)</f>
        <v>0</v>
      </c>
      <c r="AI59" s="91" cm="1">
        <f t="array" ref="AI59">INDEX(Appendix!$G$4:$J$8,_xlfn.IFS(AG59&lt;55,1,AG59&lt;60,2,AG59&lt;65,3,AG59&lt;70,4,TRUE,5),MATCH(YEAR($F$15),Appendix!$G$3:$L$3,0))</f>
        <v>0</v>
      </c>
      <c r="AJ59" s="92">
        <f t="shared" si="2"/>
        <v>0</v>
      </c>
      <c r="AK59" s="89">
        <f t="shared" si="15"/>
        <v>123</v>
      </c>
      <c r="AL59" s="90">
        <f>IF($I59&gt;'Wage Ceilings '!$C$7+SUMIF('Wage Ceilings '!$B$8:'Wage Ceilings '!$B$11,"&lt;="&amp;$I$15,'Wage Ceilings '!$D$8:'Wage Ceilings '!$D$11),'Wage Ceilings '!$C$7+SUMIF('Wage Ceilings '!$B$8:'Wage Ceilings '!$B$11,"&lt;="&amp;$I$15,'Wage Ceilings '!$D$8:'Wage Ceilings '!$D$11),$I59)</f>
        <v>0</v>
      </c>
      <c r="AM59" s="91" cm="1">
        <f t="array" ref="AM59">INDEX(Appendix!$G$4:$J$8,_xlfn.IFS(AK59&lt;55,1,AK59&lt;60,2,AK59&lt;65,3,AK59&lt;70,4,TRUE,5),MATCH(YEAR($F$15),Appendix!$G$3:$L$3,0))</f>
        <v>0</v>
      </c>
      <c r="AN59" s="92">
        <f t="shared" si="3"/>
        <v>0</v>
      </c>
      <c r="AO59" s="89">
        <f t="shared" si="16"/>
        <v>123</v>
      </c>
      <c r="AP59" s="90">
        <f>IF($J59&gt;'Wage Ceilings '!$C$7+SUMIF('Wage Ceilings '!$B$8:'Wage Ceilings '!$B$11,"&lt;="&amp;$J$15,'Wage Ceilings '!$D$8:'Wage Ceilings '!$D$11),'Wage Ceilings '!$C$7+SUMIF('Wage Ceilings '!$B$8:'Wage Ceilings '!$B$11,"&lt;="&amp;$J$15,'Wage Ceilings '!$D$8:'Wage Ceilings '!$D$11),$J59)</f>
        <v>0</v>
      </c>
      <c r="AQ59" s="91" cm="1">
        <f t="array" ref="AQ59">INDEX(Appendix!$G$4:$J$8,_xlfn.IFS(AO59&lt;55,1,AO59&lt;60,2,AO59&lt;65,3,AO59&lt;70,4,TRUE,5),MATCH(YEAR($F$15),Appendix!$G$3:$L$3,0))</f>
        <v>0</v>
      </c>
      <c r="AR59" s="92">
        <f t="shared" si="4"/>
        <v>0</v>
      </c>
      <c r="AS59" s="89">
        <f t="shared" si="31"/>
        <v>123</v>
      </c>
      <c r="AT59" s="90">
        <f>IF($K59&gt;'Wage Ceilings '!$C$7+SUMIF('Wage Ceilings '!$B$8:'Wage Ceilings '!$B$11,"&lt;="&amp;$K$15,'Wage Ceilings '!$D$8:'Wage Ceilings '!$D$11),'Wage Ceilings '!$C$7+SUMIF('Wage Ceilings '!$B$8:'Wage Ceilings '!$B$11,"&lt;="&amp;$K$15,'Wage Ceilings '!$D$8:'Wage Ceilings '!$D$11),$K59)</f>
        <v>0</v>
      </c>
      <c r="AU59" s="91" cm="1">
        <f t="array" ref="AU59">INDEX(Appendix!$G$4:$J$8,_xlfn.IFS(AS59&lt;55,1,AS59&lt;60,2,AS59&lt;65,3,AS59&lt;70,4,TRUE,5),MATCH(YEAR($F$15),Appendix!$G$3:$L$3,0))</f>
        <v>0</v>
      </c>
      <c r="AV59" s="92">
        <f t="shared" si="5"/>
        <v>0</v>
      </c>
      <c r="AW59" s="89" t="str">
        <f t="shared" si="17"/>
        <v>NA</v>
      </c>
      <c r="AX59" s="92">
        <f>IF(L59&gt;=('Wage Ceilings '!$C$3-SUM(Z59,AD59,AH59,AL59,AP59,AT59,BB59,BF59,BJ59,BN59,BR59,BV59)),('Wage Ceilings '!$C$3-SUM(Z59,AD59,AH59,AL59,AP59,AT59,BB59,BF59,BJ59,BN59,BR59,BV59)),L59)</f>
        <v>0</v>
      </c>
      <c r="AY59" s="91" cm="1">
        <f t="array" ref="AY59">INDEX(Appendix!$G$4:$J$8,_xlfn.IFS(AW59&lt;55,1,AW59&lt;60,2,AW59&lt;65,3,AW59&lt;70,4,TRUE,5),MATCH(YEAR($F$15),Appendix!$G$3:$L$3,0))</f>
        <v>0</v>
      </c>
      <c r="AZ59" s="92">
        <f t="shared" si="6"/>
        <v>0</v>
      </c>
      <c r="BA59" s="89">
        <f t="shared" si="18"/>
        <v>123</v>
      </c>
      <c r="BB59" s="90">
        <f>IF($M59&gt;'Wage Ceilings '!$C$7+SUMIF('Wage Ceilings '!$B$8:'Wage Ceilings '!$B$11,"&lt;="&amp;$M$15,'Wage Ceilings '!$D$8:'Wage Ceilings '!$D$11),'Wage Ceilings '!$C$7+SUMIF('Wage Ceilings '!$B$8:'Wage Ceilings '!$B$11,"&lt;="&amp;$M$15,'Wage Ceilings '!$D$8:'Wage Ceilings '!$D$11),$M59)</f>
        <v>0</v>
      </c>
      <c r="BC59" s="91" cm="1">
        <f t="array" ref="BC59">INDEX(Appendix!$G$4:$J$8,_xlfn.IFS(BA59&lt;55,1,BA59&lt;60,2,BA59&lt;65,3,BA59&lt;70,4,TRUE,5),MATCH(YEAR($F$15),Appendix!$G$3:$L$3,0))</f>
        <v>0</v>
      </c>
      <c r="BD59" s="92">
        <f t="shared" si="19"/>
        <v>0</v>
      </c>
      <c r="BE59" s="89">
        <f t="shared" si="20"/>
        <v>123</v>
      </c>
      <c r="BF59" s="90">
        <f>IF($N59&gt;'Wage Ceilings '!$C$7+SUMIF('Wage Ceilings '!$B$8:'Wage Ceilings '!$B$11,"&lt;="&amp;$N$15,'Wage Ceilings '!$D$8:'Wage Ceilings '!$D$11),'Wage Ceilings '!$C$7+SUMIF('Wage Ceilings '!$B$8:'Wage Ceilings '!$B$11,"&lt;="&amp;$N$15,'Wage Ceilings '!$D$8:'Wage Ceilings '!$D$11),$N59)</f>
        <v>0</v>
      </c>
      <c r="BG59" s="91" cm="1">
        <f t="array" ref="BG59">INDEX(Appendix!$G$4:$J$8,_xlfn.IFS(BE59&lt;55,1,BE59&lt;60,2,BE59&lt;65,3,BE59&lt;70,4,TRUE,5),MATCH(YEAR($F$15),Appendix!$G$3:$L$3,0))</f>
        <v>0</v>
      </c>
      <c r="BH59" s="92">
        <f t="shared" si="7"/>
        <v>0</v>
      </c>
      <c r="BI59" s="89">
        <f t="shared" si="21"/>
        <v>123</v>
      </c>
      <c r="BJ59" s="90">
        <f>IF($O59&gt;'Wage Ceilings '!$C$7+SUMIF('Wage Ceilings '!$B$8:'Wage Ceilings '!$B$11,"&lt;="&amp;$O$15,'Wage Ceilings '!$D$8:'Wage Ceilings '!$D$11),'Wage Ceilings '!$C$7+SUMIF('Wage Ceilings '!$B$8:'Wage Ceilings '!$B$11,"&lt;="&amp;$O$15,'Wage Ceilings '!$D$8:'Wage Ceilings '!$D$11),$O59)</f>
        <v>0</v>
      </c>
      <c r="BK59" s="91" cm="1">
        <f t="array" ref="BK59">INDEX(Appendix!$G$4:$J$8,_xlfn.IFS(BI59&lt;55,1,BI59&lt;60,2,BI59&lt;65,3,BI59&lt;70,4,TRUE,5),MATCH(YEAR($F$15),Appendix!$G$3:$L$3,0))</f>
        <v>0</v>
      </c>
      <c r="BL59" s="92">
        <f t="shared" si="8"/>
        <v>0</v>
      </c>
      <c r="BM59" s="89">
        <f t="shared" si="22"/>
        <v>123</v>
      </c>
      <c r="BN59" s="90">
        <f>IF($P59&gt;'Wage Ceilings '!$C$7+SUMIF('Wage Ceilings '!$B$8:'Wage Ceilings '!$B$11,"&lt;="&amp;$P$15,'Wage Ceilings '!$D$8:'Wage Ceilings '!$D$11),'Wage Ceilings '!$C$7+SUMIF('Wage Ceilings '!$B$8:'Wage Ceilings '!$B$11,"&lt;="&amp;$P$15,'Wage Ceilings '!$D$8:'Wage Ceilings '!$D$11),$P59)</f>
        <v>0</v>
      </c>
      <c r="BO59" s="91" cm="1">
        <f t="array" ref="BO59">INDEX(Appendix!$G$4:$J$8,_xlfn.IFS(BM59&lt;55,1,BM59&lt;60,2,BM59&lt;65,3,BM59&lt;70,4,TRUE,5),MATCH(YEAR($F$15),Appendix!$G$3:$L$3,0))</f>
        <v>0</v>
      </c>
      <c r="BP59" s="92">
        <f t="shared" si="9"/>
        <v>0</v>
      </c>
      <c r="BQ59" s="89">
        <f t="shared" si="23"/>
        <v>123</v>
      </c>
      <c r="BR59" s="90">
        <f>IF($Q59&gt;'Wage Ceilings '!$C$7+SUMIF('Wage Ceilings '!$B$8:'Wage Ceilings '!$B$11,"&lt;="&amp;$Q$15,'Wage Ceilings '!$D$8:'Wage Ceilings '!$D$11),'Wage Ceilings '!$C$7+SUMIF('Wage Ceilings '!$B$8:'Wage Ceilings '!$B$11,"&lt;="&amp;$Q$15,'Wage Ceilings '!$D$8:'Wage Ceilings '!$D$11),$Q59)</f>
        <v>0</v>
      </c>
      <c r="BS59" s="91" cm="1">
        <f t="array" ref="BS59">INDEX(Appendix!$G$4:$J$8,_xlfn.IFS(BQ59&lt;55,1,BQ59&lt;60,2,BQ59&lt;65,3,BQ59&lt;70,4,TRUE,5),MATCH(YEAR($F$15),Appendix!$G$3:$L$3,0))</f>
        <v>0</v>
      </c>
      <c r="BT59" s="92">
        <f t="shared" si="10"/>
        <v>0</v>
      </c>
      <c r="BU59" s="89">
        <f t="shared" si="24"/>
        <v>123</v>
      </c>
      <c r="BV59" s="90">
        <f>IF($R59&gt;'Wage Ceilings '!$C$7+SUMIF('Wage Ceilings '!$B$8:'Wage Ceilings '!$B$11,"&lt;="&amp;$R$15,'Wage Ceilings '!$D$8:'Wage Ceilings '!$D$11),'Wage Ceilings '!$C$7+SUMIF('Wage Ceilings '!$B$8:'Wage Ceilings '!$B$11,"&lt;="&amp;$R$15,'Wage Ceilings '!$D$8:'Wage Ceilings '!$D$11),$R59)</f>
        <v>0</v>
      </c>
      <c r="BW59" s="91" cm="1">
        <f t="array" ref="BW59">INDEX(Appendix!$G$4:$J$8,_xlfn.IFS(BU59&lt;55,1,BU59&lt;60,2,BU59&lt;65,3,BU59&lt;70,4,TRUE,5),MATCH(YEAR($F$15),Appendix!$G$3:$L$3,0))</f>
        <v>0</v>
      </c>
      <c r="BX59" s="92">
        <f t="shared" si="11"/>
        <v>0</v>
      </c>
      <c r="BY59" s="89" t="str">
        <f t="shared" si="25"/>
        <v>NA</v>
      </c>
      <c r="BZ59" s="92">
        <f>IF(S59&gt;=('Wage Ceilings '!$C$3-SUM(Z59,AD59,AH59,AL59,AP59,AX59,AT59,BB59,BF59,BJ59,BN59,BR59,BV59)),('Wage Ceilings '!$C$3-SUM(Z59,AD59,AH59,AL59,AP59,AX59,AT59,BB59,BF59,BJ59,BN59,BR59,BV59)),S59)</f>
        <v>0</v>
      </c>
      <c r="CA59" s="91" cm="1">
        <f t="array" ref="CA59">INDEX(Appendix!$G$4:$J$8,_xlfn.IFS(BY59&lt;55,1,BY59&lt;60,2,BY59&lt;65,3,BY59&lt;70,4,TRUE,5),MATCH(YEAR($F$15),Appendix!$G$3:$L$3,0))</f>
        <v>0</v>
      </c>
      <c r="CB59" s="92">
        <f t="shared" si="32"/>
        <v>0</v>
      </c>
      <c r="CC59" s="47"/>
    </row>
    <row r="60" spans="1:81" x14ac:dyDescent="0.2">
      <c r="A60" s="64" t="s">
        <v>60</v>
      </c>
      <c r="B60" s="65"/>
      <c r="C60" s="65"/>
      <c r="D60" s="66"/>
      <c r="E60" s="66"/>
      <c r="F60" s="67"/>
      <c r="G60" s="67"/>
      <c r="H60" s="67"/>
      <c r="I60" s="67"/>
      <c r="J60" s="67"/>
      <c r="K60" s="67"/>
      <c r="L60" s="67"/>
      <c r="M60" s="67"/>
      <c r="N60" s="67"/>
      <c r="O60" s="67"/>
      <c r="P60" s="67"/>
      <c r="Q60" s="67"/>
      <c r="R60" s="67"/>
      <c r="S60" s="67"/>
      <c r="T60" s="57">
        <f t="shared" si="26"/>
        <v>0</v>
      </c>
      <c r="U60" s="57">
        <f t="shared" si="27"/>
        <v>0</v>
      </c>
      <c r="V60" s="58">
        <f t="shared" si="28"/>
        <v>0</v>
      </c>
      <c r="W60" s="58">
        <f t="shared" si="29"/>
        <v>0</v>
      </c>
      <c r="X60" s="58">
        <f t="shared" si="30"/>
        <v>0</v>
      </c>
      <c r="Y60" s="89">
        <f t="shared" si="12"/>
        <v>122</v>
      </c>
      <c r="Z60" s="90">
        <f>IF($F60&gt;'Wage Ceilings '!$C$7+SUMIF('Wage Ceilings '!$B$8:'Wage Ceilings '!$B$11,"&lt;="&amp;$F$15,'Wage Ceilings '!$D$8:'Wage Ceilings '!$D$11),'Wage Ceilings '!$C$7+SUMIF('Wage Ceilings '!$B$8:'Wage Ceilings '!$B$11,"&lt;="&amp;$F$15,'Wage Ceilings '!$D$8:'Wage Ceilings '!$D$11),$F60)</f>
        <v>0</v>
      </c>
      <c r="AA60" s="91" cm="1">
        <f t="array" ref="AA60">INDEX(Appendix!$G$4:$J$8,_xlfn.IFS(Y60&lt;55,1,Y60&lt;60,2,Y60&lt;65,3,Y60&lt;70,4,TRUE,5),MATCH(YEAR($F$15),Appendix!$G$3:$L$3,0))</f>
        <v>0</v>
      </c>
      <c r="AB60" s="92">
        <f t="shared" si="0"/>
        <v>0</v>
      </c>
      <c r="AC60" s="89">
        <f t="shared" si="13"/>
        <v>123</v>
      </c>
      <c r="AD60" s="90">
        <f>IF($G60&gt;'Wage Ceilings '!$C$7+SUMIF('Wage Ceilings '!$B$8:'Wage Ceilings '!$B$11,"&lt;="&amp;$G$15,'Wage Ceilings '!$D$8:'Wage Ceilings '!$D$11),'Wage Ceilings '!$C$7+SUMIF('Wage Ceilings '!$B$8:'Wage Ceilings '!$B$11,"&lt;="&amp;$G$15,'Wage Ceilings '!$D$8:'Wage Ceilings '!$D$11),$G60)</f>
        <v>0</v>
      </c>
      <c r="AE60" s="91" cm="1">
        <f t="array" ref="AE60">INDEX(Appendix!$G$4:$J$8,_xlfn.IFS(AC60&lt;55,1,AC60&lt;60,2,AC60&lt;65,3,AC60&lt;70,4,TRUE,5),MATCH(YEAR($F$15),Appendix!$G$3:$L$3,0))</f>
        <v>0</v>
      </c>
      <c r="AF60" s="92">
        <f t="shared" si="1"/>
        <v>0</v>
      </c>
      <c r="AG60" s="89">
        <f t="shared" si="14"/>
        <v>123</v>
      </c>
      <c r="AH60" s="90">
        <f>IF($H60&gt;'Wage Ceilings '!$C$7+SUMIF('Wage Ceilings '!$B$8:'Wage Ceilings '!$B$11,"&lt;="&amp;$H$15,'Wage Ceilings '!$D$8:'Wage Ceilings '!$D$11),'Wage Ceilings '!$C$7+SUMIF('Wage Ceilings '!$B$8:'Wage Ceilings '!$B$11,"&lt;="&amp;$H$15,'Wage Ceilings '!$D$8:'Wage Ceilings '!$D$11),$H60)</f>
        <v>0</v>
      </c>
      <c r="AI60" s="91" cm="1">
        <f t="array" ref="AI60">INDEX(Appendix!$G$4:$J$8,_xlfn.IFS(AG60&lt;55,1,AG60&lt;60,2,AG60&lt;65,3,AG60&lt;70,4,TRUE,5),MATCH(YEAR($F$15),Appendix!$G$3:$L$3,0))</f>
        <v>0</v>
      </c>
      <c r="AJ60" s="92">
        <f t="shared" si="2"/>
        <v>0</v>
      </c>
      <c r="AK60" s="89">
        <f t="shared" si="15"/>
        <v>123</v>
      </c>
      <c r="AL60" s="90">
        <f>IF($I60&gt;'Wage Ceilings '!$C$7+SUMIF('Wage Ceilings '!$B$8:'Wage Ceilings '!$B$11,"&lt;="&amp;$I$15,'Wage Ceilings '!$D$8:'Wage Ceilings '!$D$11),'Wage Ceilings '!$C$7+SUMIF('Wage Ceilings '!$B$8:'Wage Ceilings '!$B$11,"&lt;="&amp;$I$15,'Wage Ceilings '!$D$8:'Wage Ceilings '!$D$11),$I60)</f>
        <v>0</v>
      </c>
      <c r="AM60" s="91" cm="1">
        <f t="array" ref="AM60">INDEX(Appendix!$G$4:$J$8,_xlfn.IFS(AK60&lt;55,1,AK60&lt;60,2,AK60&lt;65,3,AK60&lt;70,4,TRUE,5),MATCH(YEAR($F$15),Appendix!$G$3:$L$3,0))</f>
        <v>0</v>
      </c>
      <c r="AN60" s="92">
        <f t="shared" si="3"/>
        <v>0</v>
      </c>
      <c r="AO60" s="89">
        <f t="shared" si="16"/>
        <v>123</v>
      </c>
      <c r="AP60" s="90">
        <f>IF($J60&gt;'Wage Ceilings '!$C$7+SUMIF('Wage Ceilings '!$B$8:'Wage Ceilings '!$B$11,"&lt;="&amp;$J$15,'Wage Ceilings '!$D$8:'Wage Ceilings '!$D$11),'Wage Ceilings '!$C$7+SUMIF('Wage Ceilings '!$B$8:'Wage Ceilings '!$B$11,"&lt;="&amp;$J$15,'Wage Ceilings '!$D$8:'Wage Ceilings '!$D$11),$J60)</f>
        <v>0</v>
      </c>
      <c r="AQ60" s="91" cm="1">
        <f t="array" ref="AQ60">INDEX(Appendix!$G$4:$J$8,_xlfn.IFS(AO60&lt;55,1,AO60&lt;60,2,AO60&lt;65,3,AO60&lt;70,4,TRUE,5),MATCH(YEAR($F$15),Appendix!$G$3:$L$3,0))</f>
        <v>0</v>
      </c>
      <c r="AR60" s="92">
        <f t="shared" si="4"/>
        <v>0</v>
      </c>
      <c r="AS60" s="89">
        <f t="shared" si="31"/>
        <v>123</v>
      </c>
      <c r="AT60" s="90">
        <f>IF($K60&gt;'Wage Ceilings '!$C$7+SUMIF('Wage Ceilings '!$B$8:'Wage Ceilings '!$B$11,"&lt;="&amp;$K$15,'Wage Ceilings '!$D$8:'Wage Ceilings '!$D$11),'Wage Ceilings '!$C$7+SUMIF('Wage Ceilings '!$B$8:'Wage Ceilings '!$B$11,"&lt;="&amp;$K$15,'Wage Ceilings '!$D$8:'Wage Ceilings '!$D$11),$K60)</f>
        <v>0</v>
      </c>
      <c r="AU60" s="91" cm="1">
        <f t="array" ref="AU60">INDEX(Appendix!$G$4:$J$8,_xlfn.IFS(AS60&lt;55,1,AS60&lt;60,2,AS60&lt;65,3,AS60&lt;70,4,TRUE,5),MATCH(YEAR($F$15),Appendix!$G$3:$L$3,0))</f>
        <v>0</v>
      </c>
      <c r="AV60" s="92">
        <f t="shared" si="5"/>
        <v>0</v>
      </c>
      <c r="AW60" s="89" t="str">
        <f t="shared" si="17"/>
        <v>NA</v>
      </c>
      <c r="AX60" s="92">
        <f>IF(L60&gt;=('Wage Ceilings '!$C$3-SUM(Z60,AD60,AH60,AL60,AP60,AT60,BB60,BF60,BJ60,BN60,BR60,BV60)),('Wage Ceilings '!$C$3-SUM(Z60,AD60,AH60,AL60,AP60,AT60,BB60,BF60,BJ60,BN60,BR60,BV60)),L60)</f>
        <v>0</v>
      </c>
      <c r="AY60" s="91" cm="1">
        <f t="array" ref="AY60">INDEX(Appendix!$G$4:$J$8,_xlfn.IFS(AW60&lt;55,1,AW60&lt;60,2,AW60&lt;65,3,AW60&lt;70,4,TRUE,5),MATCH(YEAR($F$15),Appendix!$G$3:$L$3,0))</f>
        <v>0</v>
      </c>
      <c r="AZ60" s="92">
        <f t="shared" si="6"/>
        <v>0</v>
      </c>
      <c r="BA60" s="89">
        <f t="shared" si="18"/>
        <v>123</v>
      </c>
      <c r="BB60" s="90">
        <f>IF($M60&gt;'Wage Ceilings '!$C$7+SUMIF('Wage Ceilings '!$B$8:'Wage Ceilings '!$B$11,"&lt;="&amp;$M$15,'Wage Ceilings '!$D$8:'Wage Ceilings '!$D$11),'Wage Ceilings '!$C$7+SUMIF('Wage Ceilings '!$B$8:'Wage Ceilings '!$B$11,"&lt;="&amp;$M$15,'Wage Ceilings '!$D$8:'Wage Ceilings '!$D$11),$M60)</f>
        <v>0</v>
      </c>
      <c r="BC60" s="91" cm="1">
        <f t="array" ref="BC60">INDEX(Appendix!$G$4:$J$8,_xlfn.IFS(BA60&lt;55,1,BA60&lt;60,2,BA60&lt;65,3,BA60&lt;70,4,TRUE,5),MATCH(YEAR($F$15),Appendix!$G$3:$L$3,0))</f>
        <v>0</v>
      </c>
      <c r="BD60" s="92">
        <f t="shared" si="19"/>
        <v>0</v>
      </c>
      <c r="BE60" s="89">
        <f t="shared" si="20"/>
        <v>123</v>
      </c>
      <c r="BF60" s="90">
        <f>IF($N60&gt;'Wage Ceilings '!$C$7+SUMIF('Wage Ceilings '!$B$8:'Wage Ceilings '!$B$11,"&lt;="&amp;$N$15,'Wage Ceilings '!$D$8:'Wage Ceilings '!$D$11),'Wage Ceilings '!$C$7+SUMIF('Wage Ceilings '!$B$8:'Wage Ceilings '!$B$11,"&lt;="&amp;$N$15,'Wage Ceilings '!$D$8:'Wage Ceilings '!$D$11),$N60)</f>
        <v>0</v>
      </c>
      <c r="BG60" s="91" cm="1">
        <f t="array" ref="BG60">INDEX(Appendix!$G$4:$J$8,_xlfn.IFS(BE60&lt;55,1,BE60&lt;60,2,BE60&lt;65,3,BE60&lt;70,4,TRUE,5),MATCH(YEAR($F$15),Appendix!$G$3:$L$3,0))</f>
        <v>0</v>
      </c>
      <c r="BH60" s="92">
        <f t="shared" si="7"/>
        <v>0</v>
      </c>
      <c r="BI60" s="89">
        <f t="shared" si="21"/>
        <v>123</v>
      </c>
      <c r="BJ60" s="90">
        <f>IF($O60&gt;'Wage Ceilings '!$C$7+SUMIF('Wage Ceilings '!$B$8:'Wage Ceilings '!$B$11,"&lt;="&amp;$O$15,'Wage Ceilings '!$D$8:'Wage Ceilings '!$D$11),'Wage Ceilings '!$C$7+SUMIF('Wage Ceilings '!$B$8:'Wage Ceilings '!$B$11,"&lt;="&amp;$O$15,'Wage Ceilings '!$D$8:'Wage Ceilings '!$D$11),$O60)</f>
        <v>0</v>
      </c>
      <c r="BK60" s="91" cm="1">
        <f t="array" ref="BK60">INDEX(Appendix!$G$4:$J$8,_xlfn.IFS(BI60&lt;55,1,BI60&lt;60,2,BI60&lt;65,3,BI60&lt;70,4,TRUE,5),MATCH(YEAR($F$15),Appendix!$G$3:$L$3,0))</f>
        <v>0</v>
      </c>
      <c r="BL60" s="92">
        <f t="shared" si="8"/>
        <v>0</v>
      </c>
      <c r="BM60" s="89">
        <f t="shared" si="22"/>
        <v>123</v>
      </c>
      <c r="BN60" s="90">
        <f>IF($P60&gt;'Wage Ceilings '!$C$7+SUMIF('Wage Ceilings '!$B$8:'Wage Ceilings '!$B$11,"&lt;="&amp;$P$15,'Wage Ceilings '!$D$8:'Wage Ceilings '!$D$11),'Wage Ceilings '!$C$7+SUMIF('Wage Ceilings '!$B$8:'Wage Ceilings '!$B$11,"&lt;="&amp;$P$15,'Wage Ceilings '!$D$8:'Wage Ceilings '!$D$11),$P60)</f>
        <v>0</v>
      </c>
      <c r="BO60" s="91" cm="1">
        <f t="array" ref="BO60">INDEX(Appendix!$G$4:$J$8,_xlfn.IFS(BM60&lt;55,1,BM60&lt;60,2,BM60&lt;65,3,BM60&lt;70,4,TRUE,5),MATCH(YEAR($F$15),Appendix!$G$3:$L$3,0))</f>
        <v>0</v>
      </c>
      <c r="BP60" s="92">
        <f t="shared" si="9"/>
        <v>0</v>
      </c>
      <c r="BQ60" s="89">
        <f t="shared" si="23"/>
        <v>123</v>
      </c>
      <c r="BR60" s="90">
        <f>IF($Q60&gt;'Wage Ceilings '!$C$7+SUMIF('Wage Ceilings '!$B$8:'Wage Ceilings '!$B$11,"&lt;="&amp;$Q$15,'Wage Ceilings '!$D$8:'Wage Ceilings '!$D$11),'Wage Ceilings '!$C$7+SUMIF('Wage Ceilings '!$B$8:'Wage Ceilings '!$B$11,"&lt;="&amp;$Q$15,'Wage Ceilings '!$D$8:'Wage Ceilings '!$D$11),$Q60)</f>
        <v>0</v>
      </c>
      <c r="BS60" s="91" cm="1">
        <f t="array" ref="BS60">INDEX(Appendix!$G$4:$J$8,_xlfn.IFS(BQ60&lt;55,1,BQ60&lt;60,2,BQ60&lt;65,3,BQ60&lt;70,4,TRUE,5),MATCH(YEAR($F$15),Appendix!$G$3:$L$3,0))</f>
        <v>0</v>
      </c>
      <c r="BT60" s="92">
        <f t="shared" si="10"/>
        <v>0</v>
      </c>
      <c r="BU60" s="89">
        <f t="shared" si="24"/>
        <v>123</v>
      </c>
      <c r="BV60" s="90">
        <f>IF($R60&gt;'Wage Ceilings '!$C$7+SUMIF('Wage Ceilings '!$B$8:'Wage Ceilings '!$B$11,"&lt;="&amp;$R$15,'Wage Ceilings '!$D$8:'Wage Ceilings '!$D$11),'Wage Ceilings '!$C$7+SUMIF('Wage Ceilings '!$B$8:'Wage Ceilings '!$B$11,"&lt;="&amp;$R$15,'Wage Ceilings '!$D$8:'Wage Ceilings '!$D$11),$R60)</f>
        <v>0</v>
      </c>
      <c r="BW60" s="91" cm="1">
        <f t="array" ref="BW60">INDEX(Appendix!$G$4:$J$8,_xlfn.IFS(BU60&lt;55,1,BU60&lt;60,2,BU60&lt;65,3,BU60&lt;70,4,TRUE,5),MATCH(YEAR($F$15),Appendix!$G$3:$L$3,0))</f>
        <v>0</v>
      </c>
      <c r="BX60" s="92">
        <f t="shared" si="11"/>
        <v>0</v>
      </c>
      <c r="BY60" s="89" t="str">
        <f t="shared" si="25"/>
        <v>NA</v>
      </c>
      <c r="BZ60" s="92">
        <f>IF(S60&gt;=('Wage Ceilings '!$C$3-SUM(Z60,AD60,AH60,AL60,AP60,AX60,AT60,BB60,BF60,BJ60,BN60,BR60,BV60)),('Wage Ceilings '!$C$3-SUM(Z60,AD60,AH60,AL60,AP60,AX60,AT60,BB60,BF60,BJ60,BN60,BR60,BV60)),S60)</f>
        <v>0</v>
      </c>
      <c r="CA60" s="91" cm="1">
        <f t="array" ref="CA60">INDEX(Appendix!$G$4:$J$8,_xlfn.IFS(BY60&lt;55,1,BY60&lt;60,2,BY60&lt;65,3,BY60&lt;70,4,TRUE,5),MATCH(YEAR($F$15),Appendix!$G$3:$L$3,0))</f>
        <v>0</v>
      </c>
      <c r="CB60" s="92">
        <f t="shared" si="32"/>
        <v>0</v>
      </c>
      <c r="CC60" s="47"/>
    </row>
    <row r="61" spans="1:81" x14ac:dyDescent="0.2">
      <c r="A61" s="64" t="s">
        <v>61</v>
      </c>
      <c r="B61" s="65"/>
      <c r="C61" s="65"/>
      <c r="D61" s="66"/>
      <c r="E61" s="66"/>
      <c r="F61" s="67"/>
      <c r="G61" s="67"/>
      <c r="H61" s="67"/>
      <c r="I61" s="67"/>
      <c r="J61" s="67"/>
      <c r="K61" s="67"/>
      <c r="L61" s="67"/>
      <c r="M61" s="67"/>
      <c r="N61" s="67"/>
      <c r="O61" s="67"/>
      <c r="P61" s="67"/>
      <c r="Q61" s="67"/>
      <c r="R61" s="67"/>
      <c r="S61" s="67"/>
      <c r="T61" s="57">
        <f t="shared" si="26"/>
        <v>0</v>
      </c>
      <c r="U61" s="57">
        <f t="shared" si="27"/>
        <v>0</v>
      </c>
      <c r="V61" s="58">
        <f t="shared" si="28"/>
        <v>0</v>
      </c>
      <c r="W61" s="58">
        <f t="shared" si="29"/>
        <v>0</v>
      </c>
      <c r="X61" s="58">
        <f t="shared" si="30"/>
        <v>0</v>
      </c>
      <c r="Y61" s="89">
        <f t="shared" si="12"/>
        <v>122</v>
      </c>
      <c r="Z61" s="90">
        <f>IF($F61&gt;'Wage Ceilings '!$C$7+SUMIF('Wage Ceilings '!$B$8:'Wage Ceilings '!$B$11,"&lt;="&amp;$F$15,'Wage Ceilings '!$D$8:'Wage Ceilings '!$D$11),'Wage Ceilings '!$C$7+SUMIF('Wage Ceilings '!$B$8:'Wage Ceilings '!$B$11,"&lt;="&amp;$F$15,'Wage Ceilings '!$D$8:'Wage Ceilings '!$D$11),$F61)</f>
        <v>0</v>
      </c>
      <c r="AA61" s="91" cm="1">
        <f t="array" ref="AA61">INDEX(Appendix!$G$4:$J$8,_xlfn.IFS(Y61&lt;55,1,Y61&lt;60,2,Y61&lt;65,3,Y61&lt;70,4,TRUE,5),MATCH(YEAR($F$15),Appendix!$G$3:$L$3,0))</f>
        <v>0</v>
      </c>
      <c r="AB61" s="92">
        <f t="shared" si="0"/>
        <v>0</v>
      </c>
      <c r="AC61" s="89">
        <f t="shared" si="13"/>
        <v>123</v>
      </c>
      <c r="AD61" s="90">
        <f>IF($G61&gt;'Wage Ceilings '!$C$7+SUMIF('Wage Ceilings '!$B$8:'Wage Ceilings '!$B$11,"&lt;="&amp;$G$15,'Wage Ceilings '!$D$8:'Wage Ceilings '!$D$11),'Wage Ceilings '!$C$7+SUMIF('Wage Ceilings '!$B$8:'Wage Ceilings '!$B$11,"&lt;="&amp;$G$15,'Wage Ceilings '!$D$8:'Wage Ceilings '!$D$11),$G61)</f>
        <v>0</v>
      </c>
      <c r="AE61" s="91" cm="1">
        <f t="array" ref="AE61">INDEX(Appendix!$G$4:$J$8,_xlfn.IFS(AC61&lt;55,1,AC61&lt;60,2,AC61&lt;65,3,AC61&lt;70,4,TRUE,5),MATCH(YEAR($F$15),Appendix!$G$3:$L$3,0))</f>
        <v>0</v>
      </c>
      <c r="AF61" s="92">
        <f t="shared" si="1"/>
        <v>0</v>
      </c>
      <c r="AG61" s="89">
        <f t="shared" si="14"/>
        <v>123</v>
      </c>
      <c r="AH61" s="90">
        <f>IF($H61&gt;'Wage Ceilings '!$C$7+SUMIF('Wage Ceilings '!$B$8:'Wage Ceilings '!$B$11,"&lt;="&amp;$H$15,'Wage Ceilings '!$D$8:'Wage Ceilings '!$D$11),'Wage Ceilings '!$C$7+SUMIF('Wage Ceilings '!$B$8:'Wage Ceilings '!$B$11,"&lt;="&amp;$H$15,'Wage Ceilings '!$D$8:'Wage Ceilings '!$D$11),$H61)</f>
        <v>0</v>
      </c>
      <c r="AI61" s="91" cm="1">
        <f t="array" ref="AI61">INDEX(Appendix!$G$4:$J$8,_xlfn.IFS(AG61&lt;55,1,AG61&lt;60,2,AG61&lt;65,3,AG61&lt;70,4,TRUE,5),MATCH(YEAR($F$15),Appendix!$G$3:$L$3,0))</f>
        <v>0</v>
      </c>
      <c r="AJ61" s="92">
        <f t="shared" si="2"/>
        <v>0</v>
      </c>
      <c r="AK61" s="89">
        <f t="shared" si="15"/>
        <v>123</v>
      </c>
      <c r="AL61" s="90">
        <f>IF($I61&gt;'Wage Ceilings '!$C$7+SUMIF('Wage Ceilings '!$B$8:'Wage Ceilings '!$B$11,"&lt;="&amp;$I$15,'Wage Ceilings '!$D$8:'Wage Ceilings '!$D$11),'Wage Ceilings '!$C$7+SUMIF('Wage Ceilings '!$B$8:'Wage Ceilings '!$B$11,"&lt;="&amp;$I$15,'Wage Ceilings '!$D$8:'Wage Ceilings '!$D$11),$I61)</f>
        <v>0</v>
      </c>
      <c r="AM61" s="91" cm="1">
        <f t="array" ref="AM61">INDEX(Appendix!$G$4:$J$8,_xlfn.IFS(AK61&lt;55,1,AK61&lt;60,2,AK61&lt;65,3,AK61&lt;70,4,TRUE,5),MATCH(YEAR($F$15),Appendix!$G$3:$L$3,0))</f>
        <v>0</v>
      </c>
      <c r="AN61" s="92">
        <f t="shared" si="3"/>
        <v>0</v>
      </c>
      <c r="AO61" s="89">
        <f t="shared" si="16"/>
        <v>123</v>
      </c>
      <c r="AP61" s="90">
        <f>IF($J61&gt;'Wage Ceilings '!$C$7+SUMIF('Wage Ceilings '!$B$8:'Wage Ceilings '!$B$11,"&lt;="&amp;$J$15,'Wage Ceilings '!$D$8:'Wage Ceilings '!$D$11),'Wage Ceilings '!$C$7+SUMIF('Wage Ceilings '!$B$8:'Wage Ceilings '!$B$11,"&lt;="&amp;$J$15,'Wage Ceilings '!$D$8:'Wage Ceilings '!$D$11),$J61)</f>
        <v>0</v>
      </c>
      <c r="AQ61" s="91" cm="1">
        <f t="array" ref="AQ61">INDEX(Appendix!$G$4:$J$8,_xlfn.IFS(AO61&lt;55,1,AO61&lt;60,2,AO61&lt;65,3,AO61&lt;70,4,TRUE,5),MATCH(YEAR($F$15),Appendix!$G$3:$L$3,0))</f>
        <v>0</v>
      </c>
      <c r="AR61" s="92">
        <f t="shared" si="4"/>
        <v>0</v>
      </c>
      <c r="AS61" s="89">
        <f t="shared" si="31"/>
        <v>123</v>
      </c>
      <c r="AT61" s="90">
        <f>IF($K61&gt;'Wage Ceilings '!$C$7+SUMIF('Wage Ceilings '!$B$8:'Wage Ceilings '!$B$11,"&lt;="&amp;$K$15,'Wage Ceilings '!$D$8:'Wage Ceilings '!$D$11),'Wage Ceilings '!$C$7+SUMIF('Wage Ceilings '!$B$8:'Wage Ceilings '!$B$11,"&lt;="&amp;$K$15,'Wage Ceilings '!$D$8:'Wage Ceilings '!$D$11),$K61)</f>
        <v>0</v>
      </c>
      <c r="AU61" s="91" cm="1">
        <f t="array" ref="AU61">INDEX(Appendix!$G$4:$J$8,_xlfn.IFS(AS61&lt;55,1,AS61&lt;60,2,AS61&lt;65,3,AS61&lt;70,4,TRUE,5),MATCH(YEAR($F$15),Appendix!$G$3:$L$3,0))</f>
        <v>0</v>
      </c>
      <c r="AV61" s="92">
        <f t="shared" si="5"/>
        <v>0</v>
      </c>
      <c r="AW61" s="89" t="str">
        <f t="shared" si="17"/>
        <v>NA</v>
      </c>
      <c r="AX61" s="92">
        <f>IF(L61&gt;=('Wage Ceilings '!$C$3-SUM(Z61,AD61,AH61,AL61,AP61,AT61,BB61,BF61,BJ61,BN61,BR61,BV61)),('Wage Ceilings '!$C$3-SUM(Z61,AD61,AH61,AL61,AP61,AT61,BB61,BF61,BJ61,BN61,BR61,BV61)),L61)</f>
        <v>0</v>
      </c>
      <c r="AY61" s="91" cm="1">
        <f t="array" ref="AY61">INDEX(Appendix!$G$4:$J$8,_xlfn.IFS(AW61&lt;55,1,AW61&lt;60,2,AW61&lt;65,3,AW61&lt;70,4,TRUE,5),MATCH(YEAR($F$15),Appendix!$G$3:$L$3,0))</f>
        <v>0</v>
      </c>
      <c r="AZ61" s="92">
        <f t="shared" si="6"/>
        <v>0</v>
      </c>
      <c r="BA61" s="89">
        <f t="shared" si="18"/>
        <v>123</v>
      </c>
      <c r="BB61" s="90">
        <f>IF($M61&gt;'Wage Ceilings '!$C$7+SUMIF('Wage Ceilings '!$B$8:'Wage Ceilings '!$B$11,"&lt;="&amp;$M$15,'Wage Ceilings '!$D$8:'Wage Ceilings '!$D$11),'Wage Ceilings '!$C$7+SUMIF('Wage Ceilings '!$B$8:'Wage Ceilings '!$B$11,"&lt;="&amp;$M$15,'Wage Ceilings '!$D$8:'Wage Ceilings '!$D$11),$M61)</f>
        <v>0</v>
      </c>
      <c r="BC61" s="91" cm="1">
        <f t="array" ref="BC61">INDEX(Appendix!$G$4:$J$8,_xlfn.IFS(BA61&lt;55,1,BA61&lt;60,2,BA61&lt;65,3,BA61&lt;70,4,TRUE,5),MATCH(YEAR($F$15),Appendix!$G$3:$L$3,0))</f>
        <v>0</v>
      </c>
      <c r="BD61" s="92">
        <f t="shared" si="19"/>
        <v>0</v>
      </c>
      <c r="BE61" s="89">
        <f t="shared" si="20"/>
        <v>123</v>
      </c>
      <c r="BF61" s="90">
        <f>IF($N61&gt;'Wage Ceilings '!$C$7+SUMIF('Wage Ceilings '!$B$8:'Wage Ceilings '!$B$11,"&lt;="&amp;$N$15,'Wage Ceilings '!$D$8:'Wage Ceilings '!$D$11),'Wage Ceilings '!$C$7+SUMIF('Wage Ceilings '!$B$8:'Wage Ceilings '!$B$11,"&lt;="&amp;$N$15,'Wage Ceilings '!$D$8:'Wage Ceilings '!$D$11),$N61)</f>
        <v>0</v>
      </c>
      <c r="BG61" s="91" cm="1">
        <f t="array" ref="BG61">INDEX(Appendix!$G$4:$J$8,_xlfn.IFS(BE61&lt;55,1,BE61&lt;60,2,BE61&lt;65,3,BE61&lt;70,4,TRUE,5),MATCH(YEAR($F$15),Appendix!$G$3:$L$3,0))</f>
        <v>0</v>
      </c>
      <c r="BH61" s="92">
        <f t="shared" si="7"/>
        <v>0</v>
      </c>
      <c r="BI61" s="89">
        <f t="shared" si="21"/>
        <v>123</v>
      </c>
      <c r="BJ61" s="90">
        <f>IF($O61&gt;'Wage Ceilings '!$C$7+SUMIF('Wage Ceilings '!$B$8:'Wage Ceilings '!$B$11,"&lt;="&amp;$O$15,'Wage Ceilings '!$D$8:'Wage Ceilings '!$D$11),'Wage Ceilings '!$C$7+SUMIF('Wage Ceilings '!$B$8:'Wage Ceilings '!$B$11,"&lt;="&amp;$O$15,'Wage Ceilings '!$D$8:'Wage Ceilings '!$D$11),$O61)</f>
        <v>0</v>
      </c>
      <c r="BK61" s="91" cm="1">
        <f t="array" ref="BK61">INDEX(Appendix!$G$4:$J$8,_xlfn.IFS(BI61&lt;55,1,BI61&lt;60,2,BI61&lt;65,3,BI61&lt;70,4,TRUE,5),MATCH(YEAR($F$15),Appendix!$G$3:$L$3,0))</f>
        <v>0</v>
      </c>
      <c r="BL61" s="92">
        <f t="shared" si="8"/>
        <v>0</v>
      </c>
      <c r="BM61" s="89">
        <f t="shared" si="22"/>
        <v>123</v>
      </c>
      <c r="BN61" s="90">
        <f>IF($P61&gt;'Wage Ceilings '!$C$7+SUMIF('Wage Ceilings '!$B$8:'Wage Ceilings '!$B$11,"&lt;="&amp;$P$15,'Wage Ceilings '!$D$8:'Wage Ceilings '!$D$11),'Wage Ceilings '!$C$7+SUMIF('Wage Ceilings '!$B$8:'Wage Ceilings '!$B$11,"&lt;="&amp;$P$15,'Wage Ceilings '!$D$8:'Wage Ceilings '!$D$11),$P61)</f>
        <v>0</v>
      </c>
      <c r="BO61" s="91" cm="1">
        <f t="array" ref="BO61">INDEX(Appendix!$G$4:$J$8,_xlfn.IFS(BM61&lt;55,1,BM61&lt;60,2,BM61&lt;65,3,BM61&lt;70,4,TRUE,5),MATCH(YEAR($F$15),Appendix!$G$3:$L$3,0))</f>
        <v>0</v>
      </c>
      <c r="BP61" s="92">
        <f t="shared" si="9"/>
        <v>0</v>
      </c>
      <c r="BQ61" s="89">
        <f t="shared" si="23"/>
        <v>123</v>
      </c>
      <c r="BR61" s="90">
        <f>IF($Q61&gt;'Wage Ceilings '!$C$7+SUMIF('Wage Ceilings '!$B$8:'Wage Ceilings '!$B$11,"&lt;="&amp;$Q$15,'Wage Ceilings '!$D$8:'Wage Ceilings '!$D$11),'Wage Ceilings '!$C$7+SUMIF('Wage Ceilings '!$B$8:'Wage Ceilings '!$B$11,"&lt;="&amp;$Q$15,'Wage Ceilings '!$D$8:'Wage Ceilings '!$D$11),$Q61)</f>
        <v>0</v>
      </c>
      <c r="BS61" s="91" cm="1">
        <f t="array" ref="BS61">INDEX(Appendix!$G$4:$J$8,_xlfn.IFS(BQ61&lt;55,1,BQ61&lt;60,2,BQ61&lt;65,3,BQ61&lt;70,4,TRUE,5),MATCH(YEAR($F$15),Appendix!$G$3:$L$3,0))</f>
        <v>0</v>
      </c>
      <c r="BT61" s="92">
        <f t="shared" si="10"/>
        <v>0</v>
      </c>
      <c r="BU61" s="89">
        <f t="shared" si="24"/>
        <v>123</v>
      </c>
      <c r="BV61" s="90">
        <f>IF($R61&gt;'Wage Ceilings '!$C$7+SUMIF('Wage Ceilings '!$B$8:'Wage Ceilings '!$B$11,"&lt;="&amp;$R$15,'Wage Ceilings '!$D$8:'Wage Ceilings '!$D$11),'Wage Ceilings '!$C$7+SUMIF('Wage Ceilings '!$B$8:'Wage Ceilings '!$B$11,"&lt;="&amp;$R$15,'Wage Ceilings '!$D$8:'Wage Ceilings '!$D$11),$R61)</f>
        <v>0</v>
      </c>
      <c r="BW61" s="91" cm="1">
        <f t="array" ref="BW61">INDEX(Appendix!$G$4:$J$8,_xlfn.IFS(BU61&lt;55,1,BU61&lt;60,2,BU61&lt;65,3,BU61&lt;70,4,TRUE,5),MATCH(YEAR($F$15),Appendix!$G$3:$L$3,0))</f>
        <v>0</v>
      </c>
      <c r="BX61" s="92">
        <f t="shared" si="11"/>
        <v>0</v>
      </c>
      <c r="BY61" s="89" t="str">
        <f t="shared" si="25"/>
        <v>NA</v>
      </c>
      <c r="BZ61" s="92">
        <f>IF(S61&gt;=('Wage Ceilings '!$C$3-SUM(Z61,AD61,AH61,AL61,AP61,AX61,AT61,BB61,BF61,BJ61,BN61,BR61,BV61)),('Wage Ceilings '!$C$3-SUM(Z61,AD61,AH61,AL61,AP61,AX61,AT61,BB61,BF61,BJ61,BN61,BR61,BV61)),S61)</f>
        <v>0</v>
      </c>
      <c r="CA61" s="91" cm="1">
        <f t="array" ref="CA61">INDEX(Appendix!$G$4:$J$8,_xlfn.IFS(BY61&lt;55,1,BY61&lt;60,2,BY61&lt;65,3,BY61&lt;70,4,TRUE,5),MATCH(YEAR($F$15),Appendix!$G$3:$L$3,0))</f>
        <v>0</v>
      </c>
      <c r="CB61" s="92">
        <f t="shared" si="32"/>
        <v>0</v>
      </c>
      <c r="CC61" s="47"/>
    </row>
    <row r="62" spans="1:81" x14ac:dyDescent="0.2">
      <c r="A62" s="64" t="s">
        <v>62</v>
      </c>
      <c r="B62" s="65"/>
      <c r="C62" s="65"/>
      <c r="D62" s="66"/>
      <c r="E62" s="66"/>
      <c r="F62" s="67"/>
      <c r="G62" s="67"/>
      <c r="H62" s="67"/>
      <c r="I62" s="67"/>
      <c r="J62" s="67"/>
      <c r="K62" s="67"/>
      <c r="L62" s="67"/>
      <c r="M62" s="67"/>
      <c r="N62" s="67"/>
      <c r="O62" s="67"/>
      <c r="P62" s="67"/>
      <c r="Q62" s="67"/>
      <c r="R62" s="67"/>
      <c r="S62" s="67"/>
      <c r="T62" s="57">
        <f t="shared" si="26"/>
        <v>0</v>
      </c>
      <c r="U62" s="57">
        <f t="shared" si="27"/>
        <v>0</v>
      </c>
      <c r="V62" s="58">
        <f t="shared" si="28"/>
        <v>0</v>
      </c>
      <c r="W62" s="58">
        <f t="shared" si="29"/>
        <v>0</v>
      </c>
      <c r="X62" s="58">
        <f t="shared" si="30"/>
        <v>0</v>
      </c>
      <c r="Y62" s="89">
        <f t="shared" si="12"/>
        <v>122</v>
      </c>
      <c r="Z62" s="90">
        <f>IF($F62&gt;'Wage Ceilings '!$C$7+SUMIF('Wage Ceilings '!$B$8:'Wage Ceilings '!$B$11,"&lt;="&amp;$F$15,'Wage Ceilings '!$D$8:'Wage Ceilings '!$D$11),'Wage Ceilings '!$C$7+SUMIF('Wage Ceilings '!$B$8:'Wage Ceilings '!$B$11,"&lt;="&amp;$F$15,'Wage Ceilings '!$D$8:'Wage Ceilings '!$D$11),$F62)</f>
        <v>0</v>
      </c>
      <c r="AA62" s="91" cm="1">
        <f t="array" ref="AA62">INDEX(Appendix!$G$4:$J$8,_xlfn.IFS(Y62&lt;55,1,Y62&lt;60,2,Y62&lt;65,3,Y62&lt;70,4,TRUE,5),MATCH(YEAR($F$15),Appendix!$G$3:$L$3,0))</f>
        <v>0</v>
      </c>
      <c r="AB62" s="92">
        <f t="shared" si="0"/>
        <v>0</v>
      </c>
      <c r="AC62" s="89">
        <f t="shared" si="13"/>
        <v>123</v>
      </c>
      <c r="AD62" s="90">
        <f>IF($G62&gt;'Wage Ceilings '!$C$7+SUMIF('Wage Ceilings '!$B$8:'Wage Ceilings '!$B$11,"&lt;="&amp;$G$15,'Wage Ceilings '!$D$8:'Wage Ceilings '!$D$11),'Wage Ceilings '!$C$7+SUMIF('Wage Ceilings '!$B$8:'Wage Ceilings '!$B$11,"&lt;="&amp;$G$15,'Wage Ceilings '!$D$8:'Wage Ceilings '!$D$11),$G62)</f>
        <v>0</v>
      </c>
      <c r="AE62" s="91" cm="1">
        <f t="array" ref="AE62">INDEX(Appendix!$G$4:$J$8,_xlfn.IFS(AC62&lt;55,1,AC62&lt;60,2,AC62&lt;65,3,AC62&lt;70,4,TRUE,5),MATCH(YEAR($F$15),Appendix!$G$3:$L$3,0))</f>
        <v>0</v>
      </c>
      <c r="AF62" s="92">
        <f t="shared" si="1"/>
        <v>0</v>
      </c>
      <c r="AG62" s="89">
        <f t="shared" si="14"/>
        <v>123</v>
      </c>
      <c r="AH62" s="90">
        <f>IF($H62&gt;'Wage Ceilings '!$C$7+SUMIF('Wage Ceilings '!$B$8:'Wage Ceilings '!$B$11,"&lt;="&amp;$H$15,'Wage Ceilings '!$D$8:'Wage Ceilings '!$D$11),'Wage Ceilings '!$C$7+SUMIF('Wage Ceilings '!$B$8:'Wage Ceilings '!$B$11,"&lt;="&amp;$H$15,'Wage Ceilings '!$D$8:'Wage Ceilings '!$D$11),$H62)</f>
        <v>0</v>
      </c>
      <c r="AI62" s="91" cm="1">
        <f t="array" ref="AI62">INDEX(Appendix!$G$4:$J$8,_xlfn.IFS(AG62&lt;55,1,AG62&lt;60,2,AG62&lt;65,3,AG62&lt;70,4,TRUE,5),MATCH(YEAR($F$15),Appendix!$G$3:$L$3,0))</f>
        <v>0</v>
      </c>
      <c r="AJ62" s="92">
        <f t="shared" si="2"/>
        <v>0</v>
      </c>
      <c r="AK62" s="89">
        <f t="shared" si="15"/>
        <v>123</v>
      </c>
      <c r="AL62" s="90">
        <f>IF($I62&gt;'Wage Ceilings '!$C$7+SUMIF('Wage Ceilings '!$B$8:'Wage Ceilings '!$B$11,"&lt;="&amp;$I$15,'Wage Ceilings '!$D$8:'Wage Ceilings '!$D$11),'Wage Ceilings '!$C$7+SUMIF('Wage Ceilings '!$B$8:'Wage Ceilings '!$B$11,"&lt;="&amp;$I$15,'Wage Ceilings '!$D$8:'Wage Ceilings '!$D$11),$I62)</f>
        <v>0</v>
      </c>
      <c r="AM62" s="91" cm="1">
        <f t="array" ref="AM62">INDEX(Appendix!$G$4:$J$8,_xlfn.IFS(AK62&lt;55,1,AK62&lt;60,2,AK62&lt;65,3,AK62&lt;70,4,TRUE,5),MATCH(YEAR($F$15),Appendix!$G$3:$L$3,0))</f>
        <v>0</v>
      </c>
      <c r="AN62" s="92">
        <f t="shared" si="3"/>
        <v>0</v>
      </c>
      <c r="AO62" s="89">
        <f t="shared" si="16"/>
        <v>123</v>
      </c>
      <c r="AP62" s="90">
        <f>IF($J62&gt;'Wage Ceilings '!$C$7+SUMIF('Wage Ceilings '!$B$8:'Wage Ceilings '!$B$11,"&lt;="&amp;$J$15,'Wage Ceilings '!$D$8:'Wage Ceilings '!$D$11),'Wage Ceilings '!$C$7+SUMIF('Wage Ceilings '!$B$8:'Wage Ceilings '!$B$11,"&lt;="&amp;$J$15,'Wage Ceilings '!$D$8:'Wage Ceilings '!$D$11),$J62)</f>
        <v>0</v>
      </c>
      <c r="AQ62" s="91" cm="1">
        <f t="array" ref="AQ62">INDEX(Appendix!$G$4:$J$8,_xlfn.IFS(AO62&lt;55,1,AO62&lt;60,2,AO62&lt;65,3,AO62&lt;70,4,TRUE,5),MATCH(YEAR($F$15),Appendix!$G$3:$L$3,0))</f>
        <v>0</v>
      </c>
      <c r="AR62" s="92">
        <f t="shared" si="4"/>
        <v>0</v>
      </c>
      <c r="AS62" s="89">
        <f t="shared" si="31"/>
        <v>123</v>
      </c>
      <c r="AT62" s="90">
        <f>IF($K62&gt;'Wage Ceilings '!$C$7+SUMIF('Wage Ceilings '!$B$8:'Wage Ceilings '!$B$11,"&lt;="&amp;$K$15,'Wage Ceilings '!$D$8:'Wage Ceilings '!$D$11),'Wage Ceilings '!$C$7+SUMIF('Wage Ceilings '!$B$8:'Wage Ceilings '!$B$11,"&lt;="&amp;$K$15,'Wage Ceilings '!$D$8:'Wage Ceilings '!$D$11),$K62)</f>
        <v>0</v>
      </c>
      <c r="AU62" s="91" cm="1">
        <f t="array" ref="AU62">INDEX(Appendix!$G$4:$J$8,_xlfn.IFS(AS62&lt;55,1,AS62&lt;60,2,AS62&lt;65,3,AS62&lt;70,4,TRUE,5),MATCH(YEAR($F$15),Appendix!$G$3:$L$3,0))</f>
        <v>0</v>
      </c>
      <c r="AV62" s="92">
        <f t="shared" si="5"/>
        <v>0</v>
      </c>
      <c r="AW62" s="89" t="str">
        <f t="shared" si="17"/>
        <v>NA</v>
      </c>
      <c r="AX62" s="92">
        <f>IF(L62&gt;=('Wage Ceilings '!$C$3-SUM(Z62,AD62,AH62,AL62,AP62,AT62,BB62,BF62,BJ62,BN62,BR62,BV62)),('Wage Ceilings '!$C$3-SUM(Z62,AD62,AH62,AL62,AP62,AT62,BB62,BF62,BJ62,BN62,BR62,BV62)),L62)</f>
        <v>0</v>
      </c>
      <c r="AY62" s="91" cm="1">
        <f t="array" ref="AY62">INDEX(Appendix!$G$4:$J$8,_xlfn.IFS(AW62&lt;55,1,AW62&lt;60,2,AW62&lt;65,3,AW62&lt;70,4,TRUE,5),MATCH(YEAR($F$15),Appendix!$G$3:$L$3,0))</f>
        <v>0</v>
      </c>
      <c r="AZ62" s="92">
        <f t="shared" si="6"/>
        <v>0</v>
      </c>
      <c r="BA62" s="89">
        <f t="shared" si="18"/>
        <v>123</v>
      </c>
      <c r="BB62" s="90">
        <f>IF($M62&gt;'Wage Ceilings '!$C$7+SUMIF('Wage Ceilings '!$B$8:'Wage Ceilings '!$B$11,"&lt;="&amp;$M$15,'Wage Ceilings '!$D$8:'Wage Ceilings '!$D$11),'Wage Ceilings '!$C$7+SUMIF('Wage Ceilings '!$B$8:'Wage Ceilings '!$B$11,"&lt;="&amp;$M$15,'Wage Ceilings '!$D$8:'Wage Ceilings '!$D$11),$M62)</f>
        <v>0</v>
      </c>
      <c r="BC62" s="91" cm="1">
        <f t="array" ref="BC62">INDEX(Appendix!$G$4:$J$8,_xlfn.IFS(BA62&lt;55,1,BA62&lt;60,2,BA62&lt;65,3,BA62&lt;70,4,TRUE,5),MATCH(YEAR($F$15),Appendix!$G$3:$L$3,0))</f>
        <v>0</v>
      </c>
      <c r="BD62" s="92">
        <f t="shared" si="19"/>
        <v>0</v>
      </c>
      <c r="BE62" s="89">
        <f t="shared" si="20"/>
        <v>123</v>
      </c>
      <c r="BF62" s="90">
        <f>IF($N62&gt;'Wage Ceilings '!$C$7+SUMIF('Wage Ceilings '!$B$8:'Wage Ceilings '!$B$11,"&lt;="&amp;$N$15,'Wage Ceilings '!$D$8:'Wage Ceilings '!$D$11),'Wage Ceilings '!$C$7+SUMIF('Wage Ceilings '!$B$8:'Wage Ceilings '!$B$11,"&lt;="&amp;$N$15,'Wage Ceilings '!$D$8:'Wage Ceilings '!$D$11),$N62)</f>
        <v>0</v>
      </c>
      <c r="BG62" s="91" cm="1">
        <f t="array" ref="BG62">INDEX(Appendix!$G$4:$J$8,_xlfn.IFS(BE62&lt;55,1,BE62&lt;60,2,BE62&lt;65,3,BE62&lt;70,4,TRUE,5),MATCH(YEAR($F$15),Appendix!$G$3:$L$3,0))</f>
        <v>0</v>
      </c>
      <c r="BH62" s="92">
        <f t="shared" si="7"/>
        <v>0</v>
      </c>
      <c r="BI62" s="89">
        <f t="shared" si="21"/>
        <v>123</v>
      </c>
      <c r="BJ62" s="90">
        <f>IF($O62&gt;'Wage Ceilings '!$C$7+SUMIF('Wage Ceilings '!$B$8:'Wage Ceilings '!$B$11,"&lt;="&amp;$O$15,'Wage Ceilings '!$D$8:'Wage Ceilings '!$D$11),'Wage Ceilings '!$C$7+SUMIF('Wage Ceilings '!$B$8:'Wage Ceilings '!$B$11,"&lt;="&amp;$O$15,'Wage Ceilings '!$D$8:'Wage Ceilings '!$D$11),$O62)</f>
        <v>0</v>
      </c>
      <c r="BK62" s="91" cm="1">
        <f t="array" ref="BK62">INDEX(Appendix!$G$4:$J$8,_xlfn.IFS(BI62&lt;55,1,BI62&lt;60,2,BI62&lt;65,3,BI62&lt;70,4,TRUE,5),MATCH(YEAR($F$15),Appendix!$G$3:$L$3,0))</f>
        <v>0</v>
      </c>
      <c r="BL62" s="92">
        <f t="shared" si="8"/>
        <v>0</v>
      </c>
      <c r="BM62" s="89">
        <f t="shared" si="22"/>
        <v>123</v>
      </c>
      <c r="BN62" s="90">
        <f>IF($P62&gt;'Wage Ceilings '!$C$7+SUMIF('Wage Ceilings '!$B$8:'Wage Ceilings '!$B$11,"&lt;="&amp;$P$15,'Wage Ceilings '!$D$8:'Wage Ceilings '!$D$11),'Wage Ceilings '!$C$7+SUMIF('Wage Ceilings '!$B$8:'Wage Ceilings '!$B$11,"&lt;="&amp;$P$15,'Wage Ceilings '!$D$8:'Wage Ceilings '!$D$11),$P62)</f>
        <v>0</v>
      </c>
      <c r="BO62" s="91" cm="1">
        <f t="array" ref="BO62">INDEX(Appendix!$G$4:$J$8,_xlfn.IFS(BM62&lt;55,1,BM62&lt;60,2,BM62&lt;65,3,BM62&lt;70,4,TRUE,5),MATCH(YEAR($F$15),Appendix!$G$3:$L$3,0))</f>
        <v>0</v>
      </c>
      <c r="BP62" s="92">
        <f t="shared" si="9"/>
        <v>0</v>
      </c>
      <c r="BQ62" s="89">
        <f t="shared" si="23"/>
        <v>123</v>
      </c>
      <c r="BR62" s="90">
        <f>IF($Q62&gt;'Wage Ceilings '!$C$7+SUMIF('Wage Ceilings '!$B$8:'Wage Ceilings '!$B$11,"&lt;="&amp;$Q$15,'Wage Ceilings '!$D$8:'Wage Ceilings '!$D$11),'Wage Ceilings '!$C$7+SUMIF('Wage Ceilings '!$B$8:'Wage Ceilings '!$B$11,"&lt;="&amp;$Q$15,'Wage Ceilings '!$D$8:'Wage Ceilings '!$D$11),$Q62)</f>
        <v>0</v>
      </c>
      <c r="BS62" s="91" cm="1">
        <f t="array" ref="BS62">INDEX(Appendix!$G$4:$J$8,_xlfn.IFS(BQ62&lt;55,1,BQ62&lt;60,2,BQ62&lt;65,3,BQ62&lt;70,4,TRUE,5),MATCH(YEAR($F$15),Appendix!$G$3:$L$3,0))</f>
        <v>0</v>
      </c>
      <c r="BT62" s="92">
        <f t="shared" si="10"/>
        <v>0</v>
      </c>
      <c r="BU62" s="89">
        <f t="shared" si="24"/>
        <v>123</v>
      </c>
      <c r="BV62" s="90">
        <f>IF($R62&gt;'Wage Ceilings '!$C$7+SUMIF('Wage Ceilings '!$B$8:'Wage Ceilings '!$B$11,"&lt;="&amp;$R$15,'Wage Ceilings '!$D$8:'Wage Ceilings '!$D$11),'Wage Ceilings '!$C$7+SUMIF('Wage Ceilings '!$B$8:'Wage Ceilings '!$B$11,"&lt;="&amp;$R$15,'Wage Ceilings '!$D$8:'Wage Ceilings '!$D$11),$R62)</f>
        <v>0</v>
      </c>
      <c r="BW62" s="91" cm="1">
        <f t="array" ref="BW62">INDEX(Appendix!$G$4:$J$8,_xlfn.IFS(BU62&lt;55,1,BU62&lt;60,2,BU62&lt;65,3,BU62&lt;70,4,TRUE,5),MATCH(YEAR($F$15),Appendix!$G$3:$L$3,0))</f>
        <v>0</v>
      </c>
      <c r="BX62" s="92">
        <f t="shared" si="11"/>
        <v>0</v>
      </c>
      <c r="BY62" s="89" t="str">
        <f t="shared" si="25"/>
        <v>NA</v>
      </c>
      <c r="BZ62" s="92">
        <f>IF(S62&gt;=('Wage Ceilings '!$C$3-SUM(Z62,AD62,AH62,AL62,AP62,AX62,AT62,BB62,BF62,BJ62,BN62,BR62,BV62)),('Wage Ceilings '!$C$3-SUM(Z62,AD62,AH62,AL62,AP62,AX62,AT62,BB62,BF62,BJ62,BN62,BR62,BV62)),S62)</f>
        <v>0</v>
      </c>
      <c r="CA62" s="91" cm="1">
        <f t="array" ref="CA62">INDEX(Appendix!$G$4:$J$8,_xlfn.IFS(BY62&lt;55,1,BY62&lt;60,2,BY62&lt;65,3,BY62&lt;70,4,TRUE,5),MATCH(YEAR($F$15),Appendix!$G$3:$L$3,0))</f>
        <v>0</v>
      </c>
      <c r="CB62" s="92">
        <f t="shared" si="32"/>
        <v>0</v>
      </c>
      <c r="CC62" s="47"/>
    </row>
    <row r="63" spans="1:81" x14ac:dyDescent="0.2">
      <c r="A63" s="64" t="s">
        <v>63</v>
      </c>
      <c r="B63" s="65"/>
      <c r="C63" s="65"/>
      <c r="D63" s="66"/>
      <c r="E63" s="66"/>
      <c r="F63" s="67"/>
      <c r="G63" s="67"/>
      <c r="H63" s="67"/>
      <c r="I63" s="67"/>
      <c r="J63" s="67"/>
      <c r="K63" s="67"/>
      <c r="L63" s="67"/>
      <c r="M63" s="67"/>
      <c r="N63" s="67"/>
      <c r="O63" s="67"/>
      <c r="P63" s="67"/>
      <c r="Q63" s="67"/>
      <c r="R63" s="67"/>
      <c r="S63" s="67"/>
      <c r="T63" s="57">
        <f t="shared" si="26"/>
        <v>0</v>
      </c>
      <c r="U63" s="57">
        <f t="shared" si="27"/>
        <v>0</v>
      </c>
      <c r="V63" s="58">
        <f t="shared" si="28"/>
        <v>0</v>
      </c>
      <c r="W63" s="58">
        <f t="shared" si="29"/>
        <v>0</v>
      </c>
      <c r="X63" s="58">
        <f t="shared" si="30"/>
        <v>0</v>
      </c>
      <c r="Y63" s="89">
        <f t="shared" si="12"/>
        <v>122</v>
      </c>
      <c r="Z63" s="90">
        <f>IF($F63&gt;'Wage Ceilings '!$C$7+SUMIF('Wage Ceilings '!$B$8:'Wage Ceilings '!$B$11,"&lt;="&amp;$F$15,'Wage Ceilings '!$D$8:'Wage Ceilings '!$D$11),'Wage Ceilings '!$C$7+SUMIF('Wage Ceilings '!$B$8:'Wage Ceilings '!$B$11,"&lt;="&amp;$F$15,'Wage Ceilings '!$D$8:'Wage Ceilings '!$D$11),$F63)</f>
        <v>0</v>
      </c>
      <c r="AA63" s="91" cm="1">
        <f t="array" ref="AA63">INDEX(Appendix!$G$4:$J$8,_xlfn.IFS(Y63&lt;55,1,Y63&lt;60,2,Y63&lt;65,3,Y63&lt;70,4,TRUE,5),MATCH(YEAR($F$15),Appendix!$G$3:$L$3,0))</f>
        <v>0</v>
      </c>
      <c r="AB63" s="92">
        <f t="shared" si="0"/>
        <v>0</v>
      </c>
      <c r="AC63" s="89">
        <f t="shared" si="13"/>
        <v>123</v>
      </c>
      <c r="AD63" s="90">
        <f>IF($G63&gt;'Wage Ceilings '!$C$7+SUMIF('Wage Ceilings '!$B$8:'Wage Ceilings '!$B$11,"&lt;="&amp;$G$15,'Wage Ceilings '!$D$8:'Wage Ceilings '!$D$11),'Wage Ceilings '!$C$7+SUMIF('Wage Ceilings '!$B$8:'Wage Ceilings '!$B$11,"&lt;="&amp;$G$15,'Wage Ceilings '!$D$8:'Wage Ceilings '!$D$11),$G63)</f>
        <v>0</v>
      </c>
      <c r="AE63" s="91" cm="1">
        <f t="array" ref="AE63">INDEX(Appendix!$G$4:$J$8,_xlfn.IFS(AC63&lt;55,1,AC63&lt;60,2,AC63&lt;65,3,AC63&lt;70,4,TRUE,5),MATCH(YEAR($F$15),Appendix!$G$3:$L$3,0))</f>
        <v>0</v>
      </c>
      <c r="AF63" s="92">
        <f t="shared" si="1"/>
        <v>0</v>
      </c>
      <c r="AG63" s="89">
        <f t="shared" si="14"/>
        <v>123</v>
      </c>
      <c r="AH63" s="90">
        <f>IF($H63&gt;'Wage Ceilings '!$C$7+SUMIF('Wage Ceilings '!$B$8:'Wage Ceilings '!$B$11,"&lt;="&amp;$H$15,'Wage Ceilings '!$D$8:'Wage Ceilings '!$D$11),'Wage Ceilings '!$C$7+SUMIF('Wage Ceilings '!$B$8:'Wage Ceilings '!$B$11,"&lt;="&amp;$H$15,'Wage Ceilings '!$D$8:'Wage Ceilings '!$D$11),$H63)</f>
        <v>0</v>
      </c>
      <c r="AI63" s="91" cm="1">
        <f t="array" ref="AI63">INDEX(Appendix!$G$4:$J$8,_xlfn.IFS(AG63&lt;55,1,AG63&lt;60,2,AG63&lt;65,3,AG63&lt;70,4,TRUE,5),MATCH(YEAR($F$15),Appendix!$G$3:$L$3,0))</f>
        <v>0</v>
      </c>
      <c r="AJ63" s="92">
        <f t="shared" si="2"/>
        <v>0</v>
      </c>
      <c r="AK63" s="89">
        <f t="shared" si="15"/>
        <v>123</v>
      </c>
      <c r="AL63" s="90">
        <f>IF($I63&gt;'Wage Ceilings '!$C$7+SUMIF('Wage Ceilings '!$B$8:'Wage Ceilings '!$B$11,"&lt;="&amp;$I$15,'Wage Ceilings '!$D$8:'Wage Ceilings '!$D$11),'Wage Ceilings '!$C$7+SUMIF('Wage Ceilings '!$B$8:'Wage Ceilings '!$B$11,"&lt;="&amp;$I$15,'Wage Ceilings '!$D$8:'Wage Ceilings '!$D$11),$I63)</f>
        <v>0</v>
      </c>
      <c r="AM63" s="91" cm="1">
        <f t="array" ref="AM63">INDEX(Appendix!$G$4:$J$8,_xlfn.IFS(AK63&lt;55,1,AK63&lt;60,2,AK63&lt;65,3,AK63&lt;70,4,TRUE,5),MATCH(YEAR($F$15),Appendix!$G$3:$L$3,0))</f>
        <v>0</v>
      </c>
      <c r="AN63" s="92">
        <f t="shared" si="3"/>
        <v>0</v>
      </c>
      <c r="AO63" s="89">
        <f t="shared" si="16"/>
        <v>123</v>
      </c>
      <c r="AP63" s="90">
        <f>IF($J63&gt;'Wage Ceilings '!$C$7+SUMIF('Wage Ceilings '!$B$8:'Wage Ceilings '!$B$11,"&lt;="&amp;$J$15,'Wage Ceilings '!$D$8:'Wage Ceilings '!$D$11),'Wage Ceilings '!$C$7+SUMIF('Wage Ceilings '!$B$8:'Wage Ceilings '!$B$11,"&lt;="&amp;$J$15,'Wage Ceilings '!$D$8:'Wage Ceilings '!$D$11),$J63)</f>
        <v>0</v>
      </c>
      <c r="AQ63" s="91" cm="1">
        <f t="array" ref="AQ63">INDEX(Appendix!$G$4:$J$8,_xlfn.IFS(AO63&lt;55,1,AO63&lt;60,2,AO63&lt;65,3,AO63&lt;70,4,TRUE,5),MATCH(YEAR($F$15),Appendix!$G$3:$L$3,0))</f>
        <v>0</v>
      </c>
      <c r="AR63" s="92">
        <f t="shared" si="4"/>
        <v>0</v>
      </c>
      <c r="AS63" s="89">
        <f t="shared" si="31"/>
        <v>123</v>
      </c>
      <c r="AT63" s="90">
        <f>IF($K63&gt;'Wage Ceilings '!$C$7+SUMIF('Wage Ceilings '!$B$8:'Wage Ceilings '!$B$11,"&lt;="&amp;$K$15,'Wage Ceilings '!$D$8:'Wage Ceilings '!$D$11),'Wage Ceilings '!$C$7+SUMIF('Wage Ceilings '!$B$8:'Wage Ceilings '!$B$11,"&lt;="&amp;$K$15,'Wage Ceilings '!$D$8:'Wage Ceilings '!$D$11),$K63)</f>
        <v>0</v>
      </c>
      <c r="AU63" s="91" cm="1">
        <f t="array" ref="AU63">INDEX(Appendix!$G$4:$J$8,_xlfn.IFS(AS63&lt;55,1,AS63&lt;60,2,AS63&lt;65,3,AS63&lt;70,4,TRUE,5),MATCH(YEAR($F$15),Appendix!$G$3:$L$3,0))</f>
        <v>0</v>
      </c>
      <c r="AV63" s="92">
        <f t="shared" si="5"/>
        <v>0</v>
      </c>
      <c r="AW63" s="89" t="str">
        <f t="shared" si="17"/>
        <v>NA</v>
      </c>
      <c r="AX63" s="92">
        <f>IF(L63&gt;=('Wage Ceilings '!$C$3-SUM(Z63,AD63,AH63,AL63,AP63,AT63,BB63,BF63,BJ63,BN63,BR63,BV63)),('Wage Ceilings '!$C$3-SUM(Z63,AD63,AH63,AL63,AP63,AT63,BB63,BF63,BJ63,BN63,BR63,BV63)),L63)</f>
        <v>0</v>
      </c>
      <c r="AY63" s="91" cm="1">
        <f t="array" ref="AY63">INDEX(Appendix!$G$4:$J$8,_xlfn.IFS(AW63&lt;55,1,AW63&lt;60,2,AW63&lt;65,3,AW63&lt;70,4,TRUE,5),MATCH(YEAR($F$15),Appendix!$G$3:$L$3,0))</f>
        <v>0</v>
      </c>
      <c r="AZ63" s="92">
        <f t="shared" si="6"/>
        <v>0</v>
      </c>
      <c r="BA63" s="89">
        <f t="shared" si="18"/>
        <v>123</v>
      </c>
      <c r="BB63" s="90">
        <f>IF($M63&gt;'Wage Ceilings '!$C$7+SUMIF('Wage Ceilings '!$B$8:'Wage Ceilings '!$B$11,"&lt;="&amp;$M$15,'Wage Ceilings '!$D$8:'Wage Ceilings '!$D$11),'Wage Ceilings '!$C$7+SUMIF('Wage Ceilings '!$B$8:'Wage Ceilings '!$B$11,"&lt;="&amp;$M$15,'Wage Ceilings '!$D$8:'Wage Ceilings '!$D$11),$M63)</f>
        <v>0</v>
      </c>
      <c r="BC63" s="91" cm="1">
        <f t="array" ref="BC63">INDEX(Appendix!$G$4:$J$8,_xlfn.IFS(BA63&lt;55,1,BA63&lt;60,2,BA63&lt;65,3,BA63&lt;70,4,TRUE,5),MATCH(YEAR($F$15),Appendix!$G$3:$L$3,0))</f>
        <v>0</v>
      </c>
      <c r="BD63" s="92">
        <f t="shared" si="19"/>
        <v>0</v>
      </c>
      <c r="BE63" s="89">
        <f t="shared" si="20"/>
        <v>123</v>
      </c>
      <c r="BF63" s="90">
        <f>IF($N63&gt;'Wage Ceilings '!$C$7+SUMIF('Wage Ceilings '!$B$8:'Wage Ceilings '!$B$11,"&lt;="&amp;$N$15,'Wage Ceilings '!$D$8:'Wage Ceilings '!$D$11),'Wage Ceilings '!$C$7+SUMIF('Wage Ceilings '!$B$8:'Wage Ceilings '!$B$11,"&lt;="&amp;$N$15,'Wage Ceilings '!$D$8:'Wage Ceilings '!$D$11),$N63)</f>
        <v>0</v>
      </c>
      <c r="BG63" s="91" cm="1">
        <f t="array" ref="BG63">INDEX(Appendix!$G$4:$J$8,_xlfn.IFS(BE63&lt;55,1,BE63&lt;60,2,BE63&lt;65,3,BE63&lt;70,4,TRUE,5),MATCH(YEAR($F$15),Appendix!$G$3:$L$3,0))</f>
        <v>0</v>
      </c>
      <c r="BH63" s="92">
        <f t="shared" si="7"/>
        <v>0</v>
      </c>
      <c r="BI63" s="89">
        <f t="shared" si="21"/>
        <v>123</v>
      </c>
      <c r="BJ63" s="90">
        <f>IF($O63&gt;'Wage Ceilings '!$C$7+SUMIF('Wage Ceilings '!$B$8:'Wage Ceilings '!$B$11,"&lt;="&amp;$O$15,'Wage Ceilings '!$D$8:'Wage Ceilings '!$D$11),'Wage Ceilings '!$C$7+SUMIF('Wage Ceilings '!$B$8:'Wage Ceilings '!$B$11,"&lt;="&amp;$O$15,'Wage Ceilings '!$D$8:'Wage Ceilings '!$D$11),$O63)</f>
        <v>0</v>
      </c>
      <c r="BK63" s="91" cm="1">
        <f t="array" ref="BK63">INDEX(Appendix!$G$4:$J$8,_xlfn.IFS(BI63&lt;55,1,BI63&lt;60,2,BI63&lt;65,3,BI63&lt;70,4,TRUE,5),MATCH(YEAR($F$15),Appendix!$G$3:$L$3,0))</f>
        <v>0</v>
      </c>
      <c r="BL63" s="92">
        <f t="shared" si="8"/>
        <v>0</v>
      </c>
      <c r="BM63" s="89">
        <f t="shared" si="22"/>
        <v>123</v>
      </c>
      <c r="BN63" s="90">
        <f>IF($P63&gt;'Wage Ceilings '!$C$7+SUMIF('Wage Ceilings '!$B$8:'Wage Ceilings '!$B$11,"&lt;="&amp;$P$15,'Wage Ceilings '!$D$8:'Wage Ceilings '!$D$11),'Wage Ceilings '!$C$7+SUMIF('Wage Ceilings '!$B$8:'Wage Ceilings '!$B$11,"&lt;="&amp;$P$15,'Wage Ceilings '!$D$8:'Wage Ceilings '!$D$11),$P63)</f>
        <v>0</v>
      </c>
      <c r="BO63" s="91" cm="1">
        <f t="array" ref="BO63">INDEX(Appendix!$G$4:$J$8,_xlfn.IFS(BM63&lt;55,1,BM63&lt;60,2,BM63&lt;65,3,BM63&lt;70,4,TRUE,5),MATCH(YEAR($F$15),Appendix!$G$3:$L$3,0))</f>
        <v>0</v>
      </c>
      <c r="BP63" s="92">
        <f t="shared" si="9"/>
        <v>0</v>
      </c>
      <c r="BQ63" s="89">
        <f t="shared" si="23"/>
        <v>123</v>
      </c>
      <c r="BR63" s="90">
        <f>IF($Q63&gt;'Wage Ceilings '!$C$7+SUMIF('Wage Ceilings '!$B$8:'Wage Ceilings '!$B$11,"&lt;="&amp;$Q$15,'Wage Ceilings '!$D$8:'Wage Ceilings '!$D$11),'Wage Ceilings '!$C$7+SUMIF('Wage Ceilings '!$B$8:'Wage Ceilings '!$B$11,"&lt;="&amp;$Q$15,'Wage Ceilings '!$D$8:'Wage Ceilings '!$D$11),$Q63)</f>
        <v>0</v>
      </c>
      <c r="BS63" s="91" cm="1">
        <f t="array" ref="BS63">INDEX(Appendix!$G$4:$J$8,_xlfn.IFS(BQ63&lt;55,1,BQ63&lt;60,2,BQ63&lt;65,3,BQ63&lt;70,4,TRUE,5),MATCH(YEAR($F$15),Appendix!$G$3:$L$3,0))</f>
        <v>0</v>
      </c>
      <c r="BT63" s="92">
        <f t="shared" si="10"/>
        <v>0</v>
      </c>
      <c r="BU63" s="89">
        <f t="shared" si="24"/>
        <v>123</v>
      </c>
      <c r="BV63" s="90">
        <f>IF($R63&gt;'Wage Ceilings '!$C$7+SUMIF('Wage Ceilings '!$B$8:'Wage Ceilings '!$B$11,"&lt;="&amp;$R$15,'Wage Ceilings '!$D$8:'Wage Ceilings '!$D$11),'Wage Ceilings '!$C$7+SUMIF('Wage Ceilings '!$B$8:'Wage Ceilings '!$B$11,"&lt;="&amp;$R$15,'Wage Ceilings '!$D$8:'Wage Ceilings '!$D$11),$R63)</f>
        <v>0</v>
      </c>
      <c r="BW63" s="91" cm="1">
        <f t="array" ref="BW63">INDEX(Appendix!$G$4:$J$8,_xlfn.IFS(BU63&lt;55,1,BU63&lt;60,2,BU63&lt;65,3,BU63&lt;70,4,TRUE,5),MATCH(YEAR($F$15),Appendix!$G$3:$L$3,0))</f>
        <v>0</v>
      </c>
      <c r="BX63" s="92">
        <f t="shared" si="11"/>
        <v>0</v>
      </c>
      <c r="BY63" s="89" t="str">
        <f t="shared" si="25"/>
        <v>NA</v>
      </c>
      <c r="BZ63" s="92">
        <f>IF(S63&gt;=('Wage Ceilings '!$C$3-SUM(Z63,AD63,AH63,AL63,AP63,AX63,AT63,BB63,BF63,BJ63,BN63,BR63,BV63)),('Wage Ceilings '!$C$3-SUM(Z63,AD63,AH63,AL63,AP63,AX63,AT63,BB63,BF63,BJ63,BN63,BR63,BV63)),S63)</f>
        <v>0</v>
      </c>
      <c r="CA63" s="91" cm="1">
        <f t="array" ref="CA63">INDEX(Appendix!$G$4:$J$8,_xlfn.IFS(BY63&lt;55,1,BY63&lt;60,2,BY63&lt;65,3,BY63&lt;70,4,TRUE,5),MATCH(YEAR($F$15),Appendix!$G$3:$L$3,0))</f>
        <v>0</v>
      </c>
      <c r="CB63" s="92">
        <f t="shared" si="32"/>
        <v>0</v>
      </c>
      <c r="CC63" s="47"/>
    </row>
    <row r="64" spans="1:81" x14ac:dyDescent="0.2">
      <c r="A64" s="64" t="s">
        <v>64</v>
      </c>
      <c r="B64" s="65"/>
      <c r="C64" s="65"/>
      <c r="D64" s="66"/>
      <c r="E64" s="66"/>
      <c r="F64" s="67"/>
      <c r="G64" s="67"/>
      <c r="H64" s="67"/>
      <c r="I64" s="67"/>
      <c r="J64" s="67"/>
      <c r="K64" s="67"/>
      <c r="L64" s="67"/>
      <c r="M64" s="67"/>
      <c r="N64" s="67"/>
      <c r="O64" s="67"/>
      <c r="P64" s="67"/>
      <c r="Q64" s="67"/>
      <c r="R64" s="67"/>
      <c r="S64" s="67"/>
      <c r="T64" s="57">
        <f t="shared" si="26"/>
        <v>0</v>
      </c>
      <c r="U64" s="57">
        <f t="shared" si="27"/>
        <v>0</v>
      </c>
      <c r="V64" s="58">
        <f t="shared" si="28"/>
        <v>0</v>
      </c>
      <c r="W64" s="58">
        <f t="shared" si="29"/>
        <v>0</v>
      </c>
      <c r="X64" s="58">
        <f t="shared" si="30"/>
        <v>0</v>
      </c>
      <c r="Y64" s="89">
        <f t="shared" si="12"/>
        <v>122</v>
      </c>
      <c r="Z64" s="90">
        <f>IF($F64&gt;'Wage Ceilings '!$C$7+SUMIF('Wage Ceilings '!$B$8:'Wage Ceilings '!$B$11,"&lt;="&amp;$F$15,'Wage Ceilings '!$D$8:'Wage Ceilings '!$D$11),'Wage Ceilings '!$C$7+SUMIF('Wage Ceilings '!$B$8:'Wage Ceilings '!$B$11,"&lt;="&amp;$F$15,'Wage Ceilings '!$D$8:'Wage Ceilings '!$D$11),$F64)</f>
        <v>0</v>
      </c>
      <c r="AA64" s="91" cm="1">
        <f t="array" ref="AA64">INDEX(Appendix!$G$4:$J$8,_xlfn.IFS(Y64&lt;55,1,Y64&lt;60,2,Y64&lt;65,3,Y64&lt;70,4,TRUE,5),MATCH(YEAR($F$15),Appendix!$G$3:$L$3,0))</f>
        <v>0</v>
      </c>
      <c r="AB64" s="92">
        <f t="shared" si="0"/>
        <v>0</v>
      </c>
      <c r="AC64" s="89">
        <f t="shared" si="13"/>
        <v>123</v>
      </c>
      <c r="AD64" s="90">
        <f>IF($G64&gt;'Wage Ceilings '!$C$7+SUMIF('Wage Ceilings '!$B$8:'Wage Ceilings '!$B$11,"&lt;="&amp;$G$15,'Wage Ceilings '!$D$8:'Wage Ceilings '!$D$11),'Wage Ceilings '!$C$7+SUMIF('Wage Ceilings '!$B$8:'Wage Ceilings '!$B$11,"&lt;="&amp;$G$15,'Wage Ceilings '!$D$8:'Wage Ceilings '!$D$11),$G64)</f>
        <v>0</v>
      </c>
      <c r="AE64" s="91" cm="1">
        <f t="array" ref="AE64">INDEX(Appendix!$G$4:$J$8,_xlfn.IFS(AC64&lt;55,1,AC64&lt;60,2,AC64&lt;65,3,AC64&lt;70,4,TRUE,5),MATCH(YEAR($F$15),Appendix!$G$3:$L$3,0))</f>
        <v>0</v>
      </c>
      <c r="AF64" s="92">
        <f t="shared" si="1"/>
        <v>0</v>
      </c>
      <c r="AG64" s="89">
        <f t="shared" si="14"/>
        <v>123</v>
      </c>
      <c r="AH64" s="90">
        <f>IF($H64&gt;'Wage Ceilings '!$C$7+SUMIF('Wage Ceilings '!$B$8:'Wage Ceilings '!$B$11,"&lt;="&amp;$H$15,'Wage Ceilings '!$D$8:'Wage Ceilings '!$D$11),'Wage Ceilings '!$C$7+SUMIF('Wage Ceilings '!$B$8:'Wage Ceilings '!$B$11,"&lt;="&amp;$H$15,'Wage Ceilings '!$D$8:'Wage Ceilings '!$D$11),$H64)</f>
        <v>0</v>
      </c>
      <c r="AI64" s="91" cm="1">
        <f t="array" ref="AI64">INDEX(Appendix!$G$4:$J$8,_xlfn.IFS(AG64&lt;55,1,AG64&lt;60,2,AG64&lt;65,3,AG64&lt;70,4,TRUE,5),MATCH(YEAR($F$15),Appendix!$G$3:$L$3,0))</f>
        <v>0</v>
      </c>
      <c r="AJ64" s="92">
        <f t="shared" si="2"/>
        <v>0</v>
      </c>
      <c r="AK64" s="89">
        <f t="shared" si="15"/>
        <v>123</v>
      </c>
      <c r="AL64" s="90">
        <f>IF($I64&gt;'Wage Ceilings '!$C$7+SUMIF('Wage Ceilings '!$B$8:'Wage Ceilings '!$B$11,"&lt;="&amp;$I$15,'Wage Ceilings '!$D$8:'Wage Ceilings '!$D$11),'Wage Ceilings '!$C$7+SUMIF('Wage Ceilings '!$B$8:'Wage Ceilings '!$B$11,"&lt;="&amp;$I$15,'Wage Ceilings '!$D$8:'Wage Ceilings '!$D$11),$I64)</f>
        <v>0</v>
      </c>
      <c r="AM64" s="91" cm="1">
        <f t="array" ref="AM64">INDEX(Appendix!$G$4:$J$8,_xlfn.IFS(AK64&lt;55,1,AK64&lt;60,2,AK64&lt;65,3,AK64&lt;70,4,TRUE,5),MATCH(YEAR($F$15),Appendix!$G$3:$L$3,0))</f>
        <v>0</v>
      </c>
      <c r="AN64" s="92">
        <f t="shared" si="3"/>
        <v>0</v>
      </c>
      <c r="AO64" s="89">
        <f t="shared" si="16"/>
        <v>123</v>
      </c>
      <c r="AP64" s="90">
        <f>IF($J64&gt;'Wage Ceilings '!$C$7+SUMIF('Wage Ceilings '!$B$8:'Wage Ceilings '!$B$11,"&lt;="&amp;$J$15,'Wage Ceilings '!$D$8:'Wage Ceilings '!$D$11),'Wage Ceilings '!$C$7+SUMIF('Wage Ceilings '!$B$8:'Wage Ceilings '!$B$11,"&lt;="&amp;$J$15,'Wage Ceilings '!$D$8:'Wage Ceilings '!$D$11),$J64)</f>
        <v>0</v>
      </c>
      <c r="AQ64" s="91" cm="1">
        <f t="array" ref="AQ64">INDEX(Appendix!$G$4:$J$8,_xlfn.IFS(AO64&lt;55,1,AO64&lt;60,2,AO64&lt;65,3,AO64&lt;70,4,TRUE,5),MATCH(YEAR($F$15),Appendix!$G$3:$L$3,0))</f>
        <v>0</v>
      </c>
      <c r="AR64" s="92">
        <f t="shared" si="4"/>
        <v>0</v>
      </c>
      <c r="AS64" s="89">
        <f t="shared" si="31"/>
        <v>123</v>
      </c>
      <c r="AT64" s="90">
        <f>IF($K64&gt;'Wage Ceilings '!$C$7+SUMIF('Wage Ceilings '!$B$8:'Wage Ceilings '!$B$11,"&lt;="&amp;$K$15,'Wage Ceilings '!$D$8:'Wage Ceilings '!$D$11),'Wage Ceilings '!$C$7+SUMIF('Wage Ceilings '!$B$8:'Wage Ceilings '!$B$11,"&lt;="&amp;$K$15,'Wage Ceilings '!$D$8:'Wage Ceilings '!$D$11),$K64)</f>
        <v>0</v>
      </c>
      <c r="AU64" s="91" cm="1">
        <f t="array" ref="AU64">INDEX(Appendix!$G$4:$J$8,_xlfn.IFS(AS64&lt;55,1,AS64&lt;60,2,AS64&lt;65,3,AS64&lt;70,4,TRUE,5),MATCH(YEAR($F$15),Appendix!$G$3:$L$3,0))</f>
        <v>0</v>
      </c>
      <c r="AV64" s="92">
        <f t="shared" si="5"/>
        <v>0</v>
      </c>
      <c r="AW64" s="89" t="str">
        <f t="shared" si="17"/>
        <v>NA</v>
      </c>
      <c r="AX64" s="92">
        <f>IF(L64&gt;=('Wage Ceilings '!$C$3-SUM(Z64,AD64,AH64,AL64,AP64,AT64,BB64,BF64,BJ64,BN64,BR64,BV64)),('Wage Ceilings '!$C$3-SUM(Z64,AD64,AH64,AL64,AP64,AT64,BB64,BF64,BJ64,BN64,BR64,BV64)),L64)</f>
        <v>0</v>
      </c>
      <c r="AY64" s="91" cm="1">
        <f t="array" ref="AY64">INDEX(Appendix!$G$4:$J$8,_xlfn.IFS(AW64&lt;55,1,AW64&lt;60,2,AW64&lt;65,3,AW64&lt;70,4,TRUE,5),MATCH(YEAR($F$15),Appendix!$G$3:$L$3,0))</f>
        <v>0</v>
      </c>
      <c r="AZ64" s="92">
        <f t="shared" si="6"/>
        <v>0</v>
      </c>
      <c r="BA64" s="89">
        <f t="shared" si="18"/>
        <v>123</v>
      </c>
      <c r="BB64" s="90">
        <f>IF($M64&gt;'Wage Ceilings '!$C$7+SUMIF('Wage Ceilings '!$B$8:'Wage Ceilings '!$B$11,"&lt;="&amp;$M$15,'Wage Ceilings '!$D$8:'Wage Ceilings '!$D$11),'Wage Ceilings '!$C$7+SUMIF('Wage Ceilings '!$B$8:'Wage Ceilings '!$B$11,"&lt;="&amp;$M$15,'Wage Ceilings '!$D$8:'Wage Ceilings '!$D$11),$M64)</f>
        <v>0</v>
      </c>
      <c r="BC64" s="91" cm="1">
        <f t="array" ref="BC64">INDEX(Appendix!$G$4:$J$8,_xlfn.IFS(BA64&lt;55,1,BA64&lt;60,2,BA64&lt;65,3,BA64&lt;70,4,TRUE,5),MATCH(YEAR($F$15),Appendix!$G$3:$L$3,0))</f>
        <v>0</v>
      </c>
      <c r="BD64" s="92">
        <f t="shared" si="19"/>
        <v>0</v>
      </c>
      <c r="BE64" s="89">
        <f t="shared" si="20"/>
        <v>123</v>
      </c>
      <c r="BF64" s="90">
        <f>IF($N64&gt;'Wage Ceilings '!$C$7+SUMIF('Wage Ceilings '!$B$8:'Wage Ceilings '!$B$11,"&lt;="&amp;$N$15,'Wage Ceilings '!$D$8:'Wage Ceilings '!$D$11),'Wage Ceilings '!$C$7+SUMIF('Wage Ceilings '!$B$8:'Wage Ceilings '!$B$11,"&lt;="&amp;$N$15,'Wage Ceilings '!$D$8:'Wage Ceilings '!$D$11),$N64)</f>
        <v>0</v>
      </c>
      <c r="BG64" s="91" cm="1">
        <f t="array" ref="BG64">INDEX(Appendix!$G$4:$J$8,_xlfn.IFS(BE64&lt;55,1,BE64&lt;60,2,BE64&lt;65,3,BE64&lt;70,4,TRUE,5),MATCH(YEAR($F$15),Appendix!$G$3:$L$3,0))</f>
        <v>0</v>
      </c>
      <c r="BH64" s="92">
        <f t="shared" si="7"/>
        <v>0</v>
      </c>
      <c r="BI64" s="89">
        <f t="shared" si="21"/>
        <v>123</v>
      </c>
      <c r="BJ64" s="90">
        <f>IF($O64&gt;'Wage Ceilings '!$C$7+SUMIF('Wage Ceilings '!$B$8:'Wage Ceilings '!$B$11,"&lt;="&amp;$O$15,'Wage Ceilings '!$D$8:'Wage Ceilings '!$D$11),'Wage Ceilings '!$C$7+SUMIF('Wage Ceilings '!$B$8:'Wage Ceilings '!$B$11,"&lt;="&amp;$O$15,'Wage Ceilings '!$D$8:'Wage Ceilings '!$D$11),$O64)</f>
        <v>0</v>
      </c>
      <c r="BK64" s="91" cm="1">
        <f t="array" ref="BK64">INDEX(Appendix!$G$4:$J$8,_xlfn.IFS(BI64&lt;55,1,BI64&lt;60,2,BI64&lt;65,3,BI64&lt;70,4,TRUE,5),MATCH(YEAR($F$15),Appendix!$G$3:$L$3,0))</f>
        <v>0</v>
      </c>
      <c r="BL64" s="92">
        <f t="shared" si="8"/>
        <v>0</v>
      </c>
      <c r="BM64" s="89">
        <f t="shared" si="22"/>
        <v>123</v>
      </c>
      <c r="BN64" s="90">
        <f>IF($P64&gt;'Wage Ceilings '!$C$7+SUMIF('Wage Ceilings '!$B$8:'Wage Ceilings '!$B$11,"&lt;="&amp;$P$15,'Wage Ceilings '!$D$8:'Wage Ceilings '!$D$11),'Wage Ceilings '!$C$7+SUMIF('Wage Ceilings '!$B$8:'Wage Ceilings '!$B$11,"&lt;="&amp;$P$15,'Wage Ceilings '!$D$8:'Wage Ceilings '!$D$11),$P64)</f>
        <v>0</v>
      </c>
      <c r="BO64" s="91" cm="1">
        <f t="array" ref="BO64">INDEX(Appendix!$G$4:$J$8,_xlfn.IFS(BM64&lt;55,1,BM64&lt;60,2,BM64&lt;65,3,BM64&lt;70,4,TRUE,5),MATCH(YEAR($F$15),Appendix!$G$3:$L$3,0))</f>
        <v>0</v>
      </c>
      <c r="BP64" s="92">
        <f t="shared" si="9"/>
        <v>0</v>
      </c>
      <c r="BQ64" s="89">
        <f t="shared" si="23"/>
        <v>123</v>
      </c>
      <c r="BR64" s="90">
        <f>IF($Q64&gt;'Wage Ceilings '!$C$7+SUMIF('Wage Ceilings '!$B$8:'Wage Ceilings '!$B$11,"&lt;="&amp;$Q$15,'Wage Ceilings '!$D$8:'Wage Ceilings '!$D$11),'Wage Ceilings '!$C$7+SUMIF('Wage Ceilings '!$B$8:'Wage Ceilings '!$B$11,"&lt;="&amp;$Q$15,'Wage Ceilings '!$D$8:'Wage Ceilings '!$D$11),$Q64)</f>
        <v>0</v>
      </c>
      <c r="BS64" s="91" cm="1">
        <f t="array" ref="BS64">INDEX(Appendix!$G$4:$J$8,_xlfn.IFS(BQ64&lt;55,1,BQ64&lt;60,2,BQ64&lt;65,3,BQ64&lt;70,4,TRUE,5),MATCH(YEAR($F$15),Appendix!$G$3:$L$3,0))</f>
        <v>0</v>
      </c>
      <c r="BT64" s="92">
        <f t="shared" si="10"/>
        <v>0</v>
      </c>
      <c r="BU64" s="89">
        <f t="shared" si="24"/>
        <v>123</v>
      </c>
      <c r="BV64" s="90">
        <f>IF($R64&gt;'Wage Ceilings '!$C$7+SUMIF('Wage Ceilings '!$B$8:'Wage Ceilings '!$B$11,"&lt;="&amp;$R$15,'Wage Ceilings '!$D$8:'Wage Ceilings '!$D$11),'Wage Ceilings '!$C$7+SUMIF('Wage Ceilings '!$B$8:'Wage Ceilings '!$B$11,"&lt;="&amp;$R$15,'Wage Ceilings '!$D$8:'Wage Ceilings '!$D$11),$R64)</f>
        <v>0</v>
      </c>
      <c r="BW64" s="91" cm="1">
        <f t="array" ref="BW64">INDEX(Appendix!$G$4:$J$8,_xlfn.IFS(BU64&lt;55,1,BU64&lt;60,2,BU64&lt;65,3,BU64&lt;70,4,TRUE,5),MATCH(YEAR($F$15),Appendix!$G$3:$L$3,0))</f>
        <v>0</v>
      </c>
      <c r="BX64" s="92">
        <f t="shared" si="11"/>
        <v>0</v>
      </c>
      <c r="BY64" s="89" t="str">
        <f t="shared" si="25"/>
        <v>NA</v>
      </c>
      <c r="BZ64" s="92">
        <f>IF(S64&gt;=('Wage Ceilings '!$C$3-SUM(Z64,AD64,AH64,AL64,AP64,AX64,AT64,BB64,BF64,BJ64,BN64,BR64,BV64)),('Wage Ceilings '!$C$3-SUM(Z64,AD64,AH64,AL64,AP64,AX64,AT64,BB64,BF64,BJ64,BN64,BR64,BV64)),S64)</f>
        <v>0</v>
      </c>
      <c r="CA64" s="91" cm="1">
        <f t="array" ref="CA64">INDEX(Appendix!$G$4:$J$8,_xlfn.IFS(BY64&lt;55,1,BY64&lt;60,2,BY64&lt;65,3,BY64&lt;70,4,TRUE,5),MATCH(YEAR($F$15),Appendix!$G$3:$L$3,0))</f>
        <v>0</v>
      </c>
      <c r="CB64" s="92">
        <f t="shared" si="32"/>
        <v>0</v>
      </c>
      <c r="CC64" s="47"/>
    </row>
    <row r="65" spans="1:81" x14ac:dyDescent="0.2">
      <c r="A65" s="64" t="s">
        <v>65</v>
      </c>
      <c r="B65" s="65"/>
      <c r="C65" s="65"/>
      <c r="D65" s="66"/>
      <c r="E65" s="66"/>
      <c r="F65" s="67"/>
      <c r="G65" s="67"/>
      <c r="H65" s="67"/>
      <c r="I65" s="67"/>
      <c r="J65" s="67"/>
      <c r="K65" s="67"/>
      <c r="L65" s="67"/>
      <c r="M65" s="67"/>
      <c r="N65" s="67"/>
      <c r="O65" s="67"/>
      <c r="P65" s="67"/>
      <c r="Q65" s="67"/>
      <c r="R65" s="67"/>
      <c r="S65" s="67"/>
      <c r="T65" s="57">
        <f t="shared" si="26"/>
        <v>0</v>
      </c>
      <c r="U65" s="57">
        <f t="shared" si="27"/>
        <v>0</v>
      </c>
      <c r="V65" s="58">
        <f t="shared" si="28"/>
        <v>0</v>
      </c>
      <c r="W65" s="58">
        <f t="shared" si="29"/>
        <v>0</v>
      </c>
      <c r="X65" s="58">
        <f t="shared" si="30"/>
        <v>0</v>
      </c>
      <c r="Y65" s="89">
        <f t="shared" si="12"/>
        <v>122</v>
      </c>
      <c r="Z65" s="90">
        <f>IF($F65&gt;'Wage Ceilings '!$C$7+SUMIF('Wage Ceilings '!$B$8:'Wage Ceilings '!$B$11,"&lt;="&amp;$F$15,'Wage Ceilings '!$D$8:'Wage Ceilings '!$D$11),'Wage Ceilings '!$C$7+SUMIF('Wage Ceilings '!$B$8:'Wage Ceilings '!$B$11,"&lt;="&amp;$F$15,'Wage Ceilings '!$D$8:'Wage Ceilings '!$D$11),$F65)</f>
        <v>0</v>
      </c>
      <c r="AA65" s="91" cm="1">
        <f t="array" ref="AA65">INDEX(Appendix!$G$4:$J$8,_xlfn.IFS(Y65&lt;55,1,Y65&lt;60,2,Y65&lt;65,3,Y65&lt;70,4,TRUE,5),MATCH(YEAR($F$15),Appendix!$G$3:$L$3,0))</f>
        <v>0</v>
      </c>
      <c r="AB65" s="92">
        <f t="shared" si="0"/>
        <v>0</v>
      </c>
      <c r="AC65" s="89">
        <f t="shared" si="13"/>
        <v>123</v>
      </c>
      <c r="AD65" s="90">
        <f>IF($G65&gt;'Wage Ceilings '!$C$7+SUMIF('Wage Ceilings '!$B$8:'Wage Ceilings '!$B$11,"&lt;="&amp;$G$15,'Wage Ceilings '!$D$8:'Wage Ceilings '!$D$11),'Wage Ceilings '!$C$7+SUMIF('Wage Ceilings '!$B$8:'Wage Ceilings '!$B$11,"&lt;="&amp;$G$15,'Wage Ceilings '!$D$8:'Wage Ceilings '!$D$11),$G65)</f>
        <v>0</v>
      </c>
      <c r="AE65" s="91" cm="1">
        <f t="array" ref="AE65">INDEX(Appendix!$G$4:$J$8,_xlfn.IFS(AC65&lt;55,1,AC65&lt;60,2,AC65&lt;65,3,AC65&lt;70,4,TRUE,5),MATCH(YEAR($F$15),Appendix!$G$3:$L$3,0))</f>
        <v>0</v>
      </c>
      <c r="AF65" s="92">
        <f t="shared" si="1"/>
        <v>0</v>
      </c>
      <c r="AG65" s="89">
        <f t="shared" si="14"/>
        <v>123</v>
      </c>
      <c r="AH65" s="90">
        <f>IF($H65&gt;'Wage Ceilings '!$C$7+SUMIF('Wage Ceilings '!$B$8:'Wage Ceilings '!$B$11,"&lt;="&amp;$H$15,'Wage Ceilings '!$D$8:'Wage Ceilings '!$D$11),'Wage Ceilings '!$C$7+SUMIF('Wage Ceilings '!$B$8:'Wage Ceilings '!$B$11,"&lt;="&amp;$H$15,'Wage Ceilings '!$D$8:'Wage Ceilings '!$D$11),$H65)</f>
        <v>0</v>
      </c>
      <c r="AI65" s="91" cm="1">
        <f t="array" ref="AI65">INDEX(Appendix!$G$4:$J$8,_xlfn.IFS(AG65&lt;55,1,AG65&lt;60,2,AG65&lt;65,3,AG65&lt;70,4,TRUE,5),MATCH(YEAR($F$15),Appendix!$G$3:$L$3,0))</f>
        <v>0</v>
      </c>
      <c r="AJ65" s="92">
        <f t="shared" si="2"/>
        <v>0</v>
      </c>
      <c r="AK65" s="89">
        <f t="shared" si="15"/>
        <v>123</v>
      </c>
      <c r="AL65" s="90">
        <f>IF($I65&gt;'Wage Ceilings '!$C$7+SUMIF('Wage Ceilings '!$B$8:'Wage Ceilings '!$B$11,"&lt;="&amp;$I$15,'Wage Ceilings '!$D$8:'Wage Ceilings '!$D$11),'Wage Ceilings '!$C$7+SUMIF('Wage Ceilings '!$B$8:'Wage Ceilings '!$B$11,"&lt;="&amp;$I$15,'Wage Ceilings '!$D$8:'Wage Ceilings '!$D$11),$I65)</f>
        <v>0</v>
      </c>
      <c r="AM65" s="91" cm="1">
        <f t="array" ref="AM65">INDEX(Appendix!$G$4:$J$8,_xlfn.IFS(AK65&lt;55,1,AK65&lt;60,2,AK65&lt;65,3,AK65&lt;70,4,TRUE,5),MATCH(YEAR($F$15),Appendix!$G$3:$L$3,0))</f>
        <v>0</v>
      </c>
      <c r="AN65" s="92">
        <f t="shared" si="3"/>
        <v>0</v>
      </c>
      <c r="AO65" s="89">
        <f t="shared" si="16"/>
        <v>123</v>
      </c>
      <c r="AP65" s="90">
        <f>IF($J65&gt;'Wage Ceilings '!$C$7+SUMIF('Wage Ceilings '!$B$8:'Wage Ceilings '!$B$11,"&lt;="&amp;$J$15,'Wage Ceilings '!$D$8:'Wage Ceilings '!$D$11),'Wage Ceilings '!$C$7+SUMIF('Wage Ceilings '!$B$8:'Wage Ceilings '!$B$11,"&lt;="&amp;$J$15,'Wage Ceilings '!$D$8:'Wage Ceilings '!$D$11),$J65)</f>
        <v>0</v>
      </c>
      <c r="AQ65" s="91" cm="1">
        <f t="array" ref="AQ65">INDEX(Appendix!$G$4:$J$8,_xlfn.IFS(AO65&lt;55,1,AO65&lt;60,2,AO65&lt;65,3,AO65&lt;70,4,TRUE,5),MATCH(YEAR($F$15),Appendix!$G$3:$L$3,0))</f>
        <v>0</v>
      </c>
      <c r="AR65" s="92">
        <f t="shared" si="4"/>
        <v>0</v>
      </c>
      <c r="AS65" s="89">
        <f t="shared" si="31"/>
        <v>123</v>
      </c>
      <c r="AT65" s="90">
        <f>IF($K65&gt;'Wage Ceilings '!$C$7+SUMIF('Wage Ceilings '!$B$8:'Wage Ceilings '!$B$11,"&lt;="&amp;$K$15,'Wage Ceilings '!$D$8:'Wage Ceilings '!$D$11),'Wage Ceilings '!$C$7+SUMIF('Wage Ceilings '!$B$8:'Wage Ceilings '!$B$11,"&lt;="&amp;$K$15,'Wage Ceilings '!$D$8:'Wage Ceilings '!$D$11),$K65)</f>
        <v>0</v>
      </c>
      <c r="AU65" s="91" cm="1">
        <f t="array" ref="AU65">INDEX(Appendix!$G$4:$J$8,_xlfn.IFS(AS65&lt;55,1,AS65&lt;60,2,AS65&lt;65,3,AS65&lt;70,4,TRUE,5),MATCH(YEAR($F$15),Appendix!$G$3:$L$3,0))</f>
        <v>0</v>
      </c>
      <c r="AV65" s="92">
        <f t="shared" si="5"/>
        <v>0</v>
      </c>
      <c r="AW65" s="89" t="str">
        <f t="shared" si="17"/>
        <v>NA</v>
      </c>
      <c r="AX65" s="92">
        <f>IF(L65&gt;=('Wage Ceilings '!$C$3-SUM(Z65,AD65,AH65,AL65,AP65,AT65,BB65,BF65,BJ65,BN65,BR65,BV65)),('Wage Ceilings '!$C$3-SUM(Z65,AD65,AH65,AL65,AP65,AT65,BB65,BF65,BJ65,BN65,BR65,BV65)),L65)</f>
        <v>0</v>
      </c>
      <c r="AY65" s="91" cm="1">
        <f t="array" ref="AY65">INDEX(Appendix!$G$4:$J$8,_xlfn.IFS(AW65&lt;55,1,AW65&lt;60,2,AW65&lt;65,3,AW65&lt;70,4,TRUE,5),MATCH(YEAR($F$15),Appendix!$G$3:$L$3,0))</f>
        <v>0</v>
      </c>
      <c r="AZ65" s="92">
        <f t="shared" si="6"/>
        <v>0</v>
      </c>
      <c r="BA65" s="89">
        <f t="shared" si="18"/>
        <v>123</v>
      </c>
      <c r="BB65" s="90">
        <f>IF($M65&gt;'Wage Ceilings '!$C$7+SUMIF('Wage Ceilings '!$B$8:'Wage Ceilings '!$B$11,"&lt;="&amp;$M$15,'Wage Ceilings '!$D$8:'Wage Ceilings '!$D$11),'Wage Ceilings '!$C$7+SUMIF('Wage Ceilings '!$B$8:'Wage Ceilings '!$B$11,"&lt;="&amp;$M$15,'Wage Ceilings '!$D$8:'Wage Ceilings '!$D$11),$M65)</f>
        <v>0</v>
      </c>
      <c r="BC65" s="91" cm="1">
        <f t="array" ref="BC65">INDEX(Appendix!$G$4:$J$8,_xlfn.IFS(BA65&lt;55,1,BA65&lt;60,2,BA65&lt;65,3,BA65&lt;70,4,TRUE,5),MATCH(YEAR($F$15),Appendix!$G$3:$L$3,0))</f>
        <v>0</v>
      </c>
      <c r="BD65" s="92">
        <f t="shared" si="19"/>
        <v>0</v>
      </c>
      <c r="BE65" s="89">
        <f t="shared" si="20"/>
        <v>123</v>
      </c>
      <c r="BF65" s="90">
        <f>IF($N65&gt;'Wage Ceilings '!$C$7+SUMIF('Wage Ceilings '!$B$8:'Wage Ceilings '!$B$11,"&lt;="&amp;$N$15,'Wage Ceilings '!$D$8:'Wage Ceilings '!$D$11),'Wage Ceilings '!$C$7+SUMIF('Wage Ceilings '!$B$8:'Wage Ceilings '!$B$11,"&lt;="&amp;$N$15,'Wage Ceilings '!$D$8:'Wage Ceilings '!$D$11),$N65)</f>
        <v>0</v>
      </c>
      <c r="BG65" s="91" cm="1">
        <f t="array" ref="BG65">INDEX(Appendix!$G$4:$J$8,_xlfn.IFS(BE65&lt;55,1,BE65&lt;60,2,BE65&lt;65,3,BE65&lt;70,4,TRUE,5),MATCH(YEAR($F$15),Appendix!$G$3:$L$3,0))</f>
        <v>0</v>
      </c>
      <c r="BH65" s="92">
        <f t="shared" si="7"/>
        <v>0</v>
      </c>
      <c r="BI65" s="89">
        <f t="shared" si="21"/>
        <v>123</v>
      </c>
      <c r="BJ65" s="90">
        <f>IF($O65&gt;'Wage Ceilings '!$C$7+SUMIF('Wage Ceilings '!$B$8:'Wage Ceilings '!$B$11,"&lt;="&amp;$O$15,'Wage Ceilings '!$D$8:'Wage Ceilings '!$D$11),'Wage Ceilings '!$C$7+SUMIF('Wage Ceilings '!$B$8:'Wage Ceilings '!$B$11,"&lt;="&amp;$O$15,'Wage Ceilings '!$D$8:'Wage Ceilings '!$D$11),$O65)</f>
        <v>0</v>
      </c>
      <c r="BK65" s="91" cm="1">
        <f t="array" ref="BK65">INDEX(Appendix!$G$4:$J$8,_xlfn.IFS(BI65&lt;55,1,BI65&lt;60,2,BI65&lt;65,3,BI65&lt;70,4,TRUE,5),MATCH(YEAR($F$15),Appendix!$G$3:$L$3,0))</f>
        <v>0</v>
      </c>
      <c r="BL65" s="92">
        <f t="shared" si="8"/>
        <v>0</v>
      </c>
      <c r="BM65" s="89">
        <f t="shared" si="22"/>
        <v>123</v>
      </c>
      <c r="BN65" s="90">
        <f>IF($P65&gt;'Wage Ceilings '!$C$7+SUMIF('Wage Ceilings '!$B$8:'Wage Ceilings '!$B$11,"&lt;="&amp;$P$15,'Wage Ceilings '!$D$8:'Wage Ceilings '!$D$11),'Wage Ceilings '!$C$7+SUMIF('Wage Ceilings '!$B$8:'Wage Ceilings '!$B$11,"&lt;="&amp;$P$15,'Wage Ceilings '!$D$8:'Wage Ceilings '!$D$11),$P65)</f>
        <v>0</v>
      </c>
      <c r="BO65" s="91" cm="1">
        <f t="array" ref="BO65">INDEX(Appendix!$G$4:$J$8,_xlfn.IFS(BM65&lt;55,1,BM65&lt;60,2,BM65&lt;65,3,BM65&lt;70,4,TRUE,5),MATCH(YEAR($F$15),Appendix!$G$3:$L$3,0))</f>
        <v>0</v>
      </c>
      <c r="BP65" s="92">
        <f t="shared" si="9"/>
        <v>0</v>
      </c>
      <c r="BQ65" s="89">
        <f t="shared" si="23"/>
        <v>123</v>
      </c>
      <c r="BR65" s="90">
        <f>IF($Q65&gt;'Wage Ceilings '!$C$7+SUMIF('Wage Ceilings '!$B$8:'Wage Ceilings '!$B$11,"&lt;="&amp;$Q$15,'Wage Ceilings '!$D$8:'Wage Ceilings '!$D$11),'Wage Ceilings '!$C$7+SUMIF('Wage Ceilings '!$B$8:'Wage Ceilings '!$B$11,"&lt;="&amp;$Q$15,'Wage Ceilings '!$D$8:'Wage Ceilings '!$D$11),$Q65)</f>
        <v>0</v>
      </c>
      <c r="BS65" s="91" cm="1">
        <f t="array" ref="BS65">INDEX(Appendix!$G$4:$J$8,_xlfn.IFS(BQ65&lt;55,1,BQ65&lt;60,2,BQ65&lt;65,3,BQ65&lt;70,4,TRUE,5),MATCH(YEAR($F$15),Appendix!$G$3:$L$3,0))</f>
        <v>0</v>
      </c>
      <c r="BT65" s="92">
        <f t="shared" si="10"/>
        <v>0</v>
      </c>
      <c r="BU65" s="89">
        <f t="shared" si="24"/>
        <v>123</v>
      </c>
      <c r="BV65" s="90">
        <f>IF($R65&gt;'Wage Ceilings '!$C$7+SUMIF('Wage Ceilings '!$B$8:'Wage Ceilings '!$B$11,"&lt;="&amp;$R$15,'Wage Ceilings '!$D$8:'Wage Ceilings '!$D$11),'Wage Ceilings '!$C$7+SUMIF('Wage Ceilings '!$B$8:'Wage Ceilings '!$B$11,"&lt;="&amp;$R$15,'Wage Ceilings '!$D$8:'Wage Ceilings '!$D$11),$R65)</f>
        <v>0</v>
      </c>
      <c r="BW65" s="91" cm="1">
        <f t="array" ref="BW65">INDEX(Appendix!$G$4:$J$8,_xlfn.IFS(BU65&lt;55,1,BU65&lt;60,2,BU65&lt;65,3,BU65&lt;70,4,TRUE,5),MATCH(YEAR($F$15),Appendix!$G$3:$L$3,0))</f>
        <v>0</v>
      </c>
      <c r="BX65" s="92">
        <f t="shared" si="11"/>
        <v>0</v>
      </c>
      <c r="BY65" s="89" t="str">
        <f t="shared" si="25"/>
        <v>NA</v>
      </c>
      <c r="BZ65" s="92">
        <f>IF(S65&gt;=('Wage Ceilings '!$C$3-SUM(Z65,AD65,AH65,AL65,AP65,AX65,AT65,BB65,BF65,BJ65,BN65,BR65,BV65)),('Wage Ceilings '!$C$3-SUM(Z65,AD65,AH65,AL65,AP65,AX65,AT65,BB65,BF65,BJ65,BN65,BR65,BV65)),S65)</f>
        <v>0</v>
      </c>
      <c r="CA65" s="91" cm="1">
        <f t="array" ref="CA65">INDEX(Appendix!$G$4:$J$8,_xlfn.IFS(BY65&lt;55,1,BY65&lt;60,2,BY65&lt;65,3,BY65&lt;70,4,TRUE,5),MATCH(YEAR($F$15),Appendix!$G$3:$L$3,0))</f>
        <v>0</v>
      </c>
      <c r="CB65" s="92">
        <f t="shared" si="32"/>
        <v>0</v>
      </c>
      <c r="CC65" s="47"/>
    </row>
    <row r="66" spans="1:81" x14ac:dyDescent="0.2">
      <c r="A66" s="64" t="s">
        <v>66</v>
      </c>
      <c r="B66" s="65"/>
      <c r="C66" s="65"/>
      <c r="D66" s="66"/>
      <c r="E66" s="66"/>
      <c r="F66" s="67"/>
      <c r="G66" s="67"/>
      <c r="H66" s="67"/>
      <c r="I66" s="67"/>
      <c r="J66" s="67"/>
      <c r="K66" s="67"/>
      <c r="L66" s="67"/>
      <c r="M66" s="67"/>
      <c r="N66" s="67"/>
      <c r="O66" s="67"/>
      <c r="P66" s="67"/>
      <c r="Q66" s="67"/>
      <c r="R66" s="67"/>
      <c r="S66" s="67"/>
      <c r="T66" s="57">
        <f t="shared" si="26"/>
        <v>0</v>
      </c>
      <c r="U66" s="57">
        <f t="shared" si="27"/>
        <v>0</v>
      </c>
      <c r="V66" s="58">
        <f t="shared" si="28"/>
        <v>0</v>
      </c>
      <c r="W66" s="58">
        <f t="shared" si="29"/>
        <v>0</v>
      </c>
      <c r="X66" s="58">
        <f t="shared" si="30"/>
        <v>0</v>
      </c>
      <c r="Y66" s="89">
        <f t="shared" si="12"/>
        <v>122</v>
      </c>
      <c r="Z66" s="90">
        <f>IF($F66&gt;'Wage Ceilings '!$C$7+SUMIF('Wage Ceilings '!$B$8:'Wage Ceilings '!$B$11,"&lt;="&amp;$F$15,'Wage Ceilings '!$D$8:'Wage Ceilings '!$D$11),'Wage Ceilings '!$C$7+SUMIF('Wage Ceilings '!$B$8:'Wage Ceilings '!$B$11,"&lt;="&amp;$F$15,'Wage Ceilings '!$D$8:'Wage Ceilings '!$D$11),$F66)</f>
        <v>0</v>
      </c>
      <c r="AA66" s="91" cm="1">
        <f t="array" ref="AA66">INDEX(Appendix!$G$4:$J$8,_xlfn.IFS(Y66&lt;55,1,Y66&lt;60,2,Y66&lt;65,3,Y66&lt;70,4,TRUE,5),MATCH(YEAR($F$15),Appendix!$G$3:$L$3,0))</f>
        <v>0</v>
      </c>
      <c r="AB66" s="92">
        <f t="shared" si="0"/>
        <v>0</v>
      </c>
      <c r="AC66" s="89">
        <f t="shared" si="13"/>
        <v>123</v>
      </c>
      <c r="AD66" s="90">
        <f>IF($G66&gt;'Wage Ceilings '!$C$7+SUMIF('Wage Ceilings '!$B$8:'Wage Ceilings '!$B$11,"&lt;="&amp;$G$15,'Wage Ceilings '!$D$8:'Wage Ceilings '!$D$11),'Wage Ceilings '!$C$7+SUMIF('Wage Ceilings '!$B$8:'Wage Ceilings '!$B$11,"&lt;="&amp;$G$15,'Wage Ceilings '!$D$8:'Wage Ceilings '!$D$11),$G66)</f>
        <v>0</v>
      </c>
      <c r="AE66" s="91" cm="1">
        <f t="array" ref="AE66">INDEX(Appendix!$G$4:$J$8,_xlfn.IFS(AC66&lt;55,1,AC66&lt;60,2,AC66&lt;65,3,AC66&lt;70,4,TRUE,5),MATCH(YEAR($F$15),Appendix!$G$3:$L$3,0))</f>
        <v>0</v>
      </c>
      <c r="AF66" s="92">
        <f t="shared" si="1"/>
        <v>0</v>
      </c>
      <c r="AG66" s="89">
        <f t="shared" si="14"/>
        <v>123</v>
      </c>
      <c r="AH66" s="90">
        <f>IF($H66&gt;'Wage Ceilings '!$C$7+SUMIF('Wage Ceilings '!$B$8:'Wage Ceilings '!$B$11,"&lt;="&amp;$H$15,'Wage Ceilings '!$D$8:'Wage Ceilings '!$D$11),'Wage Ceilings '!$C$7+SUMIF('Wage Ceilings '!$B$8:'Wage Ceilings '!$B$11,"&lt;="&amp;$H$15,'Wage Ceilings '!$D$8:'Wage Ceilings '!$D$11),$H66)</f>
        <v>0</v>
      </c>
      <c r="AI66" s="91" cm="1">
        <f t="array" ref="AI66">INDEX(Appendix!$G$4:$J$8,_xlfn.IFS(AG66&lt;55,1,AG66&lt;60,2,AG66&lt;65,3,AG66&lt;70,4,TRUE,5),MATCH(YEAR($F$15),Appendix!$G$3:$L$3,0))</f>
        <v>0</v>
      </c>
      <c r="AJ66" s="92">
        <f t="shared" si="2"/>
        <v>0</v>
      </c>
      <c r="AK66" s="89">
        <f t="shared" si="15"/>
        <v>123</v>
      </c>
      <c r="AL66" s="90">
        <f>IF($I66&gt;'Wage Ceilings '!$C$7+SUMIF('Wage Ceilings '!$B$8:'Wage Ceilings '!$B$11,"&lt;="&amp;$I$15,'Wage Ceilings '!$D$8:'Wage Ceilings '!$D$11),'Wage Ceilings '!$C$7+SUMIF('Wage Ceilings '!$B$8:'Wage Ceilings '!$B$11,"&lt;="&amp;$I$15,'Wage Ceilings '!$D$8:'Wage Ceilings '!$D$11),$I66)</f>
        <v>0</v>
      </c>
      <c r="AM66" s="91" cm="1">
        <f t="array" ref="AM66">INDEX(Appendix!$G$4:$J$8,_xlfn.IFS(AK66&lt;55,1,AK66&lt;60,2,AK66&lt;65,3,AK66&lt;70,4,TRUE,5),MATCH(YEAR($F$15),Appendix!$G$3:$L$3,0))</f>
        <v>0</v>
      </c>
      <c r="AN66" s="92">
        <f t="shared" si="3"/>
        <v>0</v>
      </c>
      <c r="AO66" s="89">
        <f t="shared" si="16"/>
        <v>123</v>
      </c>
      <c r="AP66" s="90">
        <f>IF($J66&gt;'Wage Ceilings '!$C$7+SUMIF('Wage Ceilings '!$B$8:'Wage Ceilings '!$B$11,"&lt;="&amp;$J$15,'Wage Ceilings '!$D$8:'Wage Ceilings '!$D$11),'Wage Ceilings '!$C$7+SUMIF('Wage Ceilings '!$B$8:'Wage Ceilings '!$B$11,"&lt;="&amp;$J$15,'Wage Ceilings '!$D$8:'Wage Ceilings '!$D$11),$J66)</f>
        <v>0</v>
      </c>
      <c r="AQ66" s="91" cm="1">
        <f t="array" ref="AQ66">INDEX(Appendix!$G$4:$J$8,_xlfn.IFS(AO66&lt;55,1,AO66&lt;60,2,AO66&lt;65,3,AO66&lt;70,4,TRUE,5),MATCH(YEAR($F$15),Appendix!$G$3:$L$3,0))</f>
        <v>0</v>
      </c>
      <c r="AR66" s="92">
        <f t="shared" si="4"/>
        <v>0</v>
      </c>
      <c r="AS66" s="89">
        <f t="shared" si="31"/>
        <v>123</v>
      </c>
      <c r="AT66" s="90">
        <f>IF($K66&gt;'Wage Ceilings '!$C$7+SUMIF('Wage Ceilings '!$B$8:'Wage Ceilings '!$B$11,"&lt;="&amp;$K$15,'Wage Ceilings '!$D$8:'Wage Ceilings '!$D$11),'Wage Ceilings '!$C$7+SUMIF('Wage Ceilings '!$B$8:'Wage Ceilings '!$B$11,"&lt;="&amp;$K$15,'Wage Ceilings '!$D$8:'Wage Ceilings '!$D$11),$K66)</f>
        <v>0</v>
      </c>
      <c r="AU66" s="91" cm="1">
        <f t="array" ref="AU66">INDEX(Appendix!$G$4:$J$8,_xlfn.IFS(AS66&lt;55,1,AS66&lt;60,2,AS66&lt;65,3,AS66&lt;70,4,TRUE,5),MATCH(YEAR($F$15),Appendix!$G$3:$L$3,0))</f>
        <v>0</v>
      </c>
      <c r="AV66" s="92">
        <f t="shared" si="5"/>
        <v>0</v>
      </c>
      <c r="AW66" s="89" t="str">
        <f t="shared" si="17"/>
        <v>NA</v>
      </c>
      <c r="AX66" s="92">
        <f>IF(L66&gt;=('Wage Ceilings '!$C$3-SUM(Z66,AD66,AH66,AL66,AP66,AT66,BB66,BF66,BJ66,BN66,BR66,BV66)),('Wage Ceilings '!$C$3-SUM(Z66,AD66,AH66,AL66,AP66,AT66,BB66,BF66,BJ66,BN66,BR66,BV66)),L66)</f>
        <v>0</v>
      </c>
      <c r="AY66" s="91" cm="1">
        <f t="array" ref="AY66">INDEX(Appendix!$G$4:$J$8,_xlfn.IFS(AW66&lt;55,1,AW66&lt;60,2,AW66&lt;65,3,AW66&lt;70,4,TRUE,5),MATCH(YEAR($F$15),Appendix!$G$3:$L$3,0))</f>
        <v>0</v>
      </c>
      <c r="AZ66" s="92">
        <f t="shared" si="6"/>
        <v>0</v>
      </c>
      <c r="BA66" s="89">
        <f t="shared" si="18"/>
        <v>123</v>
      </c>
      <c r="BB66" s="90">
        <f>IF($M66&gt;'Wage Ceilings '!$C$7+SUMIF('Wage Ceilings '!$B$8:'Wage Ceilings '!$B$11,"&lt;="&amp;$M$15,'Wage Ceilings '!$D$8:'Wage Ceilings '!$D$11),'Wage Ceilings '!$C$7+SUMIF('Wage Ceilings '!$B$8:'Wage Ceilings '!$B$11,"&lt;="&amp;$M$15,'Wage Ceilings '!$D$8:'Wage Ceilings '!$D$11),$M66)</f>
        <v>0</v>
      </c>
      <c r="BC66" s="91" cm="1">
        <f t="array" ref="BC66">INDEX(Appendix!$G$4:$J$8,_xlfn.IFS(BA66&lt;55,1,BA66&lt;60,2,BA66&lt;65,3,BA66&lt;70,4,TRUE,5),MATCH(YEAR($F$15),Appendix!$G$3:$L$3,0))</f>
        <v>0</v>
      </c>
      <c r="BD66" s="92">
        <f t="shared" si="19"/>
        <v>0</v>
      </c>
      <c r="BE66" s="89">
        <f t="shared" si="20"/>
        <v>123</v>
      </c>
      <c r="BF66" s="90">
        <f>IF($N66&gt;'Wage Ceilings '!$C$7+SUMIF('Wage Ceilings '!$B$8:'Wage Ceilings '!$B$11,"&lt;="&amp;$N$15,'Wage Ceilings '!$D$8:'Wage Ceilings '!$D$11),'Wage Ceilings '!$C$7+SUMIF('Wage Ceilings '!$B$8:'Wage Ceilings '!$B$11,"&lt;="&amp;$N$15,'Wage Ceilings '!$D$8:'Wage Ceilings '!$D$11),$N66)</f>
        <v>0</v>
      </c>
      <c r="BG66" s="91" cm="1">
        <f t="array" ref="BG66">INDEX(Appendix!$G$4:$J$8,_xlfn.IFS(BE66&lt;55,1,BE66&lt;60,2,BE66&lt;65,3,BE66&lt;70,4,TRUE,5),MATCH(YEAR($F$15),Appendix!$G$3:$L$3,0))</f>
        <v>0</v>
      </c>
      <c r="BH66" s="92">
        <f t="shared" si="7"/>
        <v>0</v>
      </c>
      <c r="BI66" s="89">
        <f t="shared" si="21"/>
        <v>123</v>
      </c>
      <c r="BJ66" s="90">
        <f>IF($O66&gt;'Wage Ceilings '!$C$7+SUMIF('Wage Ceilings '!$B$8:'Wage Ceilings '!$B$11,"&lt;="&amp;$O$15,'Wage Ceilings '!$D$8:'Wage Ceilings '!$D$11),'Wage Ceilings '!$C$7+SUMIF('Wage Ceilings '!$B$8:'Wage Ceilings '!$B$11,"&lt;="&amp;$O$15,'Wage Ceilings '!$D$8:'Wage Ceilings '!$D$11),$O66)</f>
        <v>0</v>
      </c>
      <c r="BK66" s="91" cm="1">
        <f t="array" ref="BK66">INDEX(Appendix!$G$4:$J$8,_xlfn.IFS(BI66&lt;55,1,BI66&lt;60,2,BI66&lt;65,3,BI66&lt;70,4,TRUE,5),MATCH(YEAR($F$15),Appendix!$G$3:$L$3,0))</f>
        <v>0</v>
      </c>
      <c r="BL66" s="92">
        <f t="shared" si="8"/>
        <v>0</v>
      </c>
      <c r="BM66" s="89">
        <f t="shared" si="22"/>
        <v>123</v>
      </c>
      <c r="BN66" s="90">
        <f>IF($P66&gt;'Wage Ceilings '!$C$7+SUMIF('Wage Ceilings '!$B$8:'Wage Ceilings '!$B$11,"&lt;="&amp;$P$15,'Wage Ceilings '!$D$8:'Wage Ceilings '!$D$11),'Wage Ceilings '!$C$7+SUMIF('Wage Ceilings '!$B$8:'Wage Ceilings '!$B$11,"&lt;="&amp;$P$15,'Wage Ceilings '!$D$8:'Wage Ceilings '!$D$11),$P66)</f>
        <v>0</v>
      </c>
      <c r="BO66" s="91" cm="1">
        <f t="array" ref="BO66">INDEX(Appendix!$G$4:$J$8,_xlfn.IFS(BM66&lt;55,1,BM66&lt;60,2,BM66&lt;65,3,BM66&lt;70,4,TRUE,5),MATCH(YEAR($F$15),Appendix!$G$3:$L$3,0))</f>
        <v>0</v>
      </c>
      <c r="BP66" s="92">
        <f t="shared" si="9"/>
        <v>0</v>
      </c>
      <c r="BQ66" s="89">
        <f t="shared" si="23"/>
        <v>123</v>
      </c>
      <c r="BR66" s="90">
        <f>IF($Q66&gt;'Wage Ceilings '!$C$7+SUMIF('Wage Ceilings '!$B$8:'Wage Ceilings '!$B$11,"&lt;="&amp;$Q$15,'Wage Ceilings '!$D$8:'Wage Ceilings '!$D$11),'Wage Ceilings '!$C$7+SUMIF('Wage Ceilings '!$B$8:'Wage Ceilings '!$B$11,"&lt;="&amp;$Q$15,'Wage Ceilings '!$D$8:'Wage Ceilings '!$D$11),$Q66)</f>
        <v>0</v>
      </c>
      <c r="BS66" s="91" cm="1">
        <f t="array" ref="BS66">INDEX(Appendix!$G$4:$J$8,_xlfn.IFS(BQ66&lt;55,1,BQ66&lt;60,2,BQ66&lt;65,3,BQ66&lt;70,4,TRUE,5),MATCH(YEAR($F$15),Appendix!$G$3:$L$3,0))</f>
        <v>0</v>
      </c>
      <c r="BT66" s="92">
        <f t="shared" si="10"/>
        <v>0</v>
      </c>
      <c r="BU66" s="89">
        <f t="shared" si="24"/>
        <v>123</v>
      </c>
      <c r="BV66" s="90">
        <f>IF($R66&gt;'Wage Ceilings '!$C$7+SUMIF('Wage Ceilings '!$B$8:'Wage Ceilings '!$B$11,"&lt;="&amp;$R$15,'Wage Ceilings '!$D$8:'Wage Ceilings '!$D$11),'Wage Ceilings '!$C$7+SUMIF('Wage Ceilings '!$B$8:'Wage Ceilings '!$B$11,"&lt;="&amp;$R$15,'Wage Ceilings '!$D$8:'Wage Ceilings '!$D$11),$R66)</f>
        <v>0</v>
      </c>
      <c r="BW66" s="91" cm="1">
        <f t="array" ref="BW66">INDEX(Appendix!$G$4:$J$8,_xlfn.IFS(BU66&lt;55,1,BU66&lt;60,2,BU66&lt;65,3,BU66&lt;70,4,TRUE,5),MATCH(YEAR($F$15),Appendix!$G$3:$L$3,0))</f>
        <v>0</v>
      </c>
      <c r="BX66" s="92">
        <f t="shared" si="11"/>
        <v>0</v>
      </c>
      <c r="BY66" s="89" t="str">
        <f t="shared" si="25"/>
        <v>NA</v>
      </c>
      <c r="BZ66" s="92">
        <f>IF(S66&gt;=('Wage Ceilings '!$C$3-SUM(Z66,AD66,AH66,AL66,AP66,AX66,AT66,BB66,BF66,BJ66,BN66,BR66,BV66)),('Wage Ceilings '!$C$3-SUM(Z66,AD66,AH66,AL66,AP66,AX66,AT66,BB66,BF66,BJ66,BN66,BR66,BV66)),S66)</f>
        <v>0</v>
      </c>
      <c r="CA66" s="91" cm="1">
        <f t="array" ref="CA66">INDEX(Appendix!$G$4:$J$8,_xlfn.IFS(BY66&lt;55,1,BY66&lt;60,2,BY66&lt;65,3,BY66&lt;70,4,TRUE,5),MATCH(YEAR($F$15),Appendix!$G$3:$L$3,0))</f>
        <v>0</v>
      </c>
      <c r="CB66" s="92">
        <f t="shared" si="32"/>
        <v>0</v>
      </c>
      <c r="CC66" s="47"/>
    </row>
    <row r="67" spans="1:81" x14ac:dyDescent="0.2">
      <c r="A67" s="64" t="s">
        <v>67</v>
      </c>
      <c r="B67" s="65"/>
      <c r="C67" s="65"/>
      <c r="D67" s="66"/>
      <c r="E67" s="66"/>
      <c r="F67" s="67"/>
      <c r="G67" s="67"/>
      <c r="H67" s="67"/>
      <c r="I67" s="67"/>
      <c r="J67" s="67"/>
      <c r="K67" s="67"/>
      <c r="L67" s="67"/>
      <c r="M67" s="67"/>
      <c r="N67" s="67"/>
      <c r="O67" s="67"/>
      <c r="P67" s="67"/>
      <c r="Q67" s="67"/>
      <c r="R67" s="67"/>
      <c r="S67" s="67"/>
      <c r="T67" s="57">
        <f t="shared" si="26"/>
        <v>0</v>
      </c>
      <c r="U67" s="57">
        <f t="shared" si="27"/>
        <v>0</v>
      </c>
      <c r="V67" s="58">
        <f t="shared" si="28"/>
        <v>0</v>
      </c>
      <c r="W67" s="58">
        <f t="shared" si="29"/>
        <v>0</v>
      </c>
      <c r="X67" s="58">
        <f t="shared" si="30"/>
        <v>0</v>
      </c>
      <c r="Y67" s="89">
        <f t="shared" si="12"/>
        <v>122</v>
      </c>
      <c r="Z67" s="90">
        <f>IF($F67&gt;'Wage Ceilings '!$C$7+SUMIF('Wage Ceilings '!$B$8:'Wage Ceilings '!$B$11,"&lt;="&amp;$F$15,'Wage Ceilings '!$D$8:'Wage Ceilings '!$D$11),'Wage Ceilings '!$C$7+SUMIF('Wage Ceilings '!$B$8:'Wage Ceilings '!$B$11,"&lt;="&amp;$F$15,'Wage Ceilings '!$D$8:'Wage Ceilings '!$D$11),$F67)</f>
        <v>0</v>
      </c>
      <c r="AA67" s="91" cm="1">
        <f t="array" ref="AA67">INDEX(Appendix!$G$4:$J$8,_xlfn.IFS(Y67&lt;55,1,Y67&lt;60,2,Y67&lt;65,3,Y67&lt;70,4,TRUE,5),MATCH(YEAR($F$15),Appendix!$G$3:$L$3,0))</f>
        <v>0</v>
      </c>
      <c r="AB67" s="92">
        <f t="shared" si="0"/>
        <v>0</v>
      </c>
      <c r="AC67" s="89">
        <f t="shared" si="13"/>
        <v>123</v>
      </c>
      <c r="AD67" s="90">
        <f>IF($G67&gt;'Wage Ceilings '!$C$7+SUMIF('Wage Ceilings '!$B$8:'Wage Ceilings '!$B$11,"&lt;="&amp;$G$15,'Wage Ceilings '!$D$8:'Wage Ceilings '!$D$11),'Wage Ceilings '!$C$7+SUMIF('Wage Ceilings '!$B$8:'Wage Ceilings '!$B$11,"&lt;="&amp;$G$15,'Wage Ceilings '!$D$8:'Wage Ceilings '!$D$11),$G67)</f>
        <v>0</v>
      </c>
      <c r="AE67" s="91" cm="1">
        <f t="array" ref="AE67">INDEX(Appendix!$G$4:$J$8,_xlfn.IFS(AC67&lt;55,1,AC67&lt;60,2,AC67&lt;65,3,AC67&lt;70,4,TRUE,5),MATCH(YEAR($F$15),Appendix!$G$3:$L$3,0))</f>
        <v>0</v>
      </c>
      <c r="AF67" s="92">
        <f t="shared" si="1"/>
        <v>0</v>
      </c>
      <c r="AG67" s="89">
        <f t="shared" si="14"/>
        <v>123</v>
      </c>
      <c r="AH67" s="90">
        <f>IF($H67&gt;'Wage Ceilings '!$C$7+SUMIF('Wage Ceilings '!$B$8:'Wage Ceilings '!$B$11,"&lt;="&amp;$H$15,'Wage Ceilings '!$D$8:'Wage Ceilings '!$D$11),'Wage Ceilings '!$C$7+SUMIF('Wage Ceilings '!$B$8:'Wage Ceilings '!$B$11,"&lt;="&amp;$H$15,'Wage Ceilings '!$D$8:'Wage Ceilings '!$D$11),$H67)</f>
        <v>0</v>
      </c>
      <c r="AI67" s="91" cm="1">
        <f t="array" ref="AI67">INDEX(Appendix!$G$4:$J$8,_xlfn.IFS(AG67&lt;55,1,AG67&lt;60,2,AG67&lt;65,3,AG67&lt;70,4,TRUE,5),MATCH(YEAR($F$15),Appendix!$G$3:$L$3,0))</f>
        <v>0</v>
      </c>
      <c r="AJ67" s="92">
        <f t="shared" si="2"/>
        <v>0</v>
      </c>
      <c r="AK67" s="89">
        <f t="shared" si="15"/>
        <v>123</v>
      </c>
      <c r="AL67" s="90">
        <f>IF($I67&gt;'Wage Ceilings '!$C$7+SUMIF('Wage Ceilings '!$B$8:'Wage Ceilings '!$B$11,"&lt;="&amp;$I$15,'Wage Ceilings '!$D$8:'Wage Ceilings '!$D$11),'Wage Ceilings '!$C$7+SUMIF('Wage Ceilings '!$B$8:'Wage Ceilings '!$B$11,"&lt;="&amp;$I$15,'Wage Ceilings '!$D$8:'Wage Ceilings '!$D$11),$I67)</f>
        <v>0</v>
      </c>
      <c r="AM67" s="91" cm="1">
        <f t="array" ref="AM67">INDEX(Appendix!$G$4:$J$8,_xlfn.IFS(AK67&lt;55,1,AK67&lt;60,2,AK67&lt;65,3,AK67&lt;70,4,TRUE,5),MATCH(YEAR($F$15),Appendix!$G$3:$L$3,0))</f>
        <v>0</v>
      </c>
      <c r="AN67" s="92">
        <f t="shared" si="3"/>
        <v>0</v>
      </c>
      <c r="AO67" s="89">
        <f t="shared" si="16"/>
        <v>123</v>
      </c>
      <c r="AP67" s="90">
        <f>IF($J67&gt;'Wage Ceilings '!$C$7+SUMIF('Wage Ceilings '!$B$8:'Wage Ceilings '!$B$11,"&lt;="&amp;$J$15,'Wage Ceilings '!$D$8:'Wage Ceilings '!$D$11),'Wage Ceilings '!$C$7+SUMIF('Wage Ceilings '!$B$8:'Wage Ceilings '!$B$11,"&lt;="&amp;$J$15,'Wage Ceilings '!$D$8:'Wage Ceilings '!$D$11),$J67)</f>
        <v>0</v>
      </c>
      <c r="AQ67" s="91" cm="1">
        <f t="array" ref="AQ67">INDEX(Appendix!$G$4:$J$8,_xlfn.IFS(AO67&lt;55,1,AO67&lt;60,2,AO67&lt;65,3,AO67&lt;70,4,TRUE,5),MATCH(YEAR($F$15),Appendix!$G$3:$L$3,0))</f>
        <v>0</v>
      </c>
      <c r="AR67" s="92">
        <f t="shared" si="4"/>
        <v>0</v>
      </c>
      <c r="AS67" s="89">
        <f t="shared" si="31"/>
        <v>123</v>
      </c>
      <c r="AT67" s="90">
        <f>IF($K67&gt;'Wage Ceilings '!$C$7+SUMIF('Wage Ceilings '!$B$8:'Wage Ceilings '!$B$11,"&lt;="&amp;$K$15,'Wage Ceilings '!$D$8:'Wage Ceilings '!$D$11),'Wage Ceilings '!$C$7+SUMIF('Wage Ceilings '!$B$8:'Wage Ceilings '!$B$11,"&lt;="&amp;$K$15,'Wage Ceilings '!$D$8:'Wage Ceilings '!$D$11),$K67)</f>
        <v>0</v>
      </c>
      <c r="AU67" s="91" cm="1">
        <f t="array" ref="AU67">INDEX(Appendix!$G$4:$J$8,_xlfn.IFS(AS67&lt;55,1,AS67&lt;60,2,AS67&lt;65,3,AS67&lt;70,4,TRUE,5),MATCH(YEAR($F$15),Appendix!$G$3:$L$3,0))</f>
        <v>0</v>
      </c>
      <c r="AV67" s="92">
        <f t="shared" si="5"/>
        <v>0</v>
      </c>
      <c r="AW67" s="89" t="str">
        <f t="shared" si="17"/>
        <v>NA</v>
      </c>
      <c r="AX67" s="92">
        <f>IF(L67&gt;=('Wage Ceilings '!$C$3-SUM(Z67,AD67,AH67,AL67,AP67,AT67,BB67,BF67,BJ67,BN67,BR67,BV67)),('Wage Ceilings '!$C$3-SUM(Z67,AD67,AH67,AL67,AP67,AT67,BB67,BF67,BJ67,BN67,BR67,BV67)),L67)</f>
        <v>0</v>
      </c>
      <c r="AY67" s="91" cm="1">
        <f t="array" ref="AY67">INDEX(Appendix!$G$4:$J$8,_xlfn.IFS(AW67&lt;55,1,AW67&lt;60,2,AW67&lt;65,3,AW67&lt;70,4,TRUE,5),MATCH(YEAR($F$15),Appendix!$G$3:$L$3,0))</f>
        <v>0</v>
      </c>
      <c r="AZ67" s="92">
        <f t="shared" si="6"/>
        <v>0</v>
      </c>
      <c r="BA67" s="89">
        <f t="shared" si="18"/>
        <v>123</v>
      </c>
      <c r="BB67" s="90">
        <f>IF($M67&gt;'Wage Ceilings '!$C$7+SUMIF('Wage Ceilings '!$B$8:'Wage Ceilings '!$B$11,"&lt;="&amp;$M$15,'Wage Ceilings '!$D$8:'Wage Ceilings '!$D$11),'Wage Ceilings '!$C$7+SUMIF('Wage Ceilings '!$B$8:'Wage Ceilings '!$B$11,"&lt;="&amp;$M$15,'Wage Ceilings '!$D$8:'Wage Ceilings '!$D$11),$M67)</f>
        <v>0</v>
      </c>
      <c r="BC67" s="91" cm="1">
        <f t="array" ref="BC67">INDEX(Appendix!$G$4:$J$8,_xlfn.IFS(BA67&lt;55,1,BA67&lt;60,2,BA67&lt;65,3,BA67&lt;70,4,TRUE,5),MATCH(YEAR($F$15),Appendix!$G$3:$L$3,0))</f>
        <v>0</v>
      </c>
      <c r="BD67" s="92">
        <f t="shared" si="19"/>
        <v>0</v>
      </c>
      <c r="BE67" s="89">
        <f t="shared" si="20"/>
        <v>123</v>
      </c>
      <c r="BF67" s="90">
        <f>IF($N67&gt;'Wage Ceilings '!$C$7+SUMIF('Wage Ceilings '!$B$8:'Wage Ceilings '!$B$11,"&lt;="&amp;$N$15,'Wage Ceilings '!$D$8:'Wage Ceilings '!$D$11),'Wage Ceilings '!$C$7+SUMIF('Wage Ceilings '!$B$8:'Wage Ceilings '!$B$11,"&lt;="&amp;$N$15,'Wage Ceilings '!$D$8:'Wage Ceilings '!$D$11),$N67)</f>
        <v>0</v>
      </c>
      <c r="BG67" s="91" cm="1">
        <f t="array" ref="BG67">INDEX(Appendix!$G$4:$J$8,_xlfn.IFS(BE67&lt;55,1,BE67&lt;60,2,BE67&lt;65,3,BE67&lt;70,4,TRUE,5),MATCH(YEAR($F$15),Appendix!$G$3:$L$3,0))</f>
        <v>0</v>
      </c>
      <c r="BH67" s="92">
        <f t="shared" si="7"/>
        <v>0</v>
      </c>
      <c r="BI67" s="89">
        <f t="shared" si="21"/>
        <v>123</v>
      </c>
      <c r="BJ67" s="90">
        <f>IF($O67&gt;'Wage Ceilings '!$C$7+SUMIF('Wage Ceilings '!$B$8:'Wage Ceilings '!$B$11,"&lt;="&amp;$O$15,'Wage Ceilings '!$D$8:'Wage Ceilings '!$D$11),'Wage Ceilings '!$C$7+SUMIF('Wage Ceilings '!$B$8:'Wage Ceilings '!$B$11,"&lt;="&amp;$O$15,'Wage Ceilings '!$D$8:'Wage Ceilings '!$D$11),$O67)</f>
        <v>0</v>
      </c>
      <c r="BK67" s="91" cm="1">
        <f t="array" ref="BK67">INDEX(Appendix!$G$4:$J$8,_xlfn.IFS(BI67&lt;55,1,BI67&lt;60,2,BI67&lt;65,3,BI67&lt;70,4,TRUE,5),MATCH(YEAR($F$15),Appendix!$G$3:$L$3,0))</f>
        <v>0</v>
      </c>
      <c r="BL67" s="92">
        <f t="shared" si="8"/>
        <v>0</v>
      </c>
      <c r="BM67" s="89">
        <f t="shared" si="22"/>
        <v>123</v>
      </c>
      <c r="BN67" s="90">
        <f>IF($P67&gt;'Wage Ceilings '!$C$7+SUMIF('Wage Ceilings '!$B$8:'Wage Ceilings '!$B$11,"&lt;="&amp;$P$15,'Wage Ceilings '!$D$8:'Wage Ceilings '!$D$11),'Wage Ceilings '!$C$7+SUMIF('Wage Ceilings '!$B$8:'Wage Ceilings '!$B$11,"&lt;="&amp;$P$15,'Wage Ceilings '!$D$8:'Wage Ceilings '!$D$11),$P67)</f>
        <v>0</v>
      </c>
      <c r="BO67" s="91" cm="1">
        <f t="array" ref="BO67">INDEX(Appendix!$G$4:$J$8,_xlfn.IFS(BM67&lt;55,1,BM67&lt;60,2,BM67&lt;65,3,BM67&lt;70,4,TRUE,5),MATCH(YEAR($F$15),Appendix!$G$3:$L$3,0))</f>
        <v>0</v>
      </c>
      <c r="BP67" s="92">
        <f t="shared" si="9"/>
        <v>0</v>
      </c>
      <c r="BQ67" s="89">
        <f t="shared" si="23"/>
        <v>123</v>
      </c>
      <c r="BR67" s="90">
        <f>IF($Q67&gt;'Wage Ceilings '!$C$7+SUMIF('Wage Ceilings '!$B$8:'Wage Ceilings '!$B$11,"&lt;="&amp;$Q$15,'Wage Ceilings '!$D$8:'Wage Ceilings '!$D$11),'Wage Ceilings '!$C$7+SUMIF('Wage Ceilings '!$B$8:'Wage Ceilings '!$B$11,"&lt;="&amp;$Q$15,'Wage Ceilings '!$D$8:'Wage Ceilings '!$D$11),$Q67)</f>
        <v>0</v>
      </c>
      <c r="BS67" s="91" cm="1">
        <f t="array" ref="BS67">INDEX(Appendix!$G$4:$J$8,_xlfn.IFS(BQ67&lt;55,1,BQ67&lt;60,2,BQ67&lt;65,3,BQ67&lt;70,4,TRUE,5),MATCH(YEAR($F$15),Appendix!$G$3:$L$3,0))</f>
        <v>0</v>
      </c>
      <c r="BT67" s="92">
        <f t="shared" si="10"/>
        <v>0</v>
      </c>
      <c r="BU67" s="89">
        <f t="shared" si="24"/>
        <v>123</v>
      </c>
      <c r="BV67" s="90">
        <f>IF($R67&gt;'Wage Ceilings '!$C$7+SUMIF('Wage Ceilings '!$B$8:'Wage Ceilings '!$B$11,"&lt;="&amp;$R$15,'Wage Ceilings '!$D$8:'Wage Ceilings '!$D$11),'Wage Ceilings '!$C$7+SUMIF('Wage Ceilings '!$B$8:'Wage Ceilings '!$B$11,"&lt;="&amp;$R$15,'Wage Ceilings '!$D$8:'Wage Ceilings '!$D$11),$R67)</f>
        <v>0</v>
      </c>
      <c r="BW67" s="91" cm="1">
        <f t="array" ref="BW67">INDEX(Appendix!$G$4:$J$8,_xlfn.IFS(BU67&lt;55,1,BU67&lt;60,2,BU67&lt;65,3,BU67&lt;70,4,TRUE,5),MATCH(YEAR($F$15),Appendix!$G$3:$L$3,0))</f>
        <v>0</v>
      </c>
      <c r="BX67" s="92">
        <f t="shared" si="11"/>
        <v>0</v>
      </c>
      <c r="BY67" s="89" t="str">
        <f t="shared" si="25"/>
        <v>NA</v>
      </c>
      <c r="BZ67" s="92">
        <f>IF(S67&gt;=('Wage Ceilings '!$C$3-SUM(Z67,AD67,AH67,AL67,AP67,AX67,AT67,BB67,BF67,BJ67,BN67,BR67,BV67)),('Wage Ceilings '!$C$3-SUM(Z67,AD67,AH67,AL67,AP67,AX67,AT67,BB67,BF67,BJ67,BN67,BR67,BV67)),S67)</f>
        <v>0</v>
      </c>
      <c r="CA67" s="91" cm="1">
        <f t="array" ref="CA67">INDEX(Appendix!$G$4:$J$8,_xlfn.IFS(BY67&lt;55,1,BY67&lt;60,2,BY67&lt;65,3,BY67&lt;70,4,TRUE,5),MATCH(YEAR($F$15),Appendix!$G$3:$L$3,0))</f>
        <v>0</v>
      </c>
      <c r="CB67" s="92">
        <f t="shared" si="32"/>
        <v>0</v>
      </c>
      <c r="CC67" s="47"/>
    </row>
    <row r="68" spans="1:81" x14ac:dyDescent="0.2">
      <c r="A68" s="64" t="s">
        <v>118</v>
      </c>
      <c r="B68" s="65"/>
      <c r="C68" s="65"/>
      <c r="D68" s="66"/>
      <c r="E68" s="66"/>
      <c r="F68" s="67"/>
      <c r="G68" s="67"/>
      <c r="H68" s="67"/>
      <c r="I68" s="67"/>
      <c r="J68" s="67"/>
      <c r="K68" s="67"/>
      <c r="L68" s="67"/>
      <c r="M68" s="67"/>
      <c r="N68" s="67"/>
      <c r="O68" s="67"/>
      <c r="P68" s="67"/>
      <c r="Q68" s="67"/>
      <c r="R68" s="67"/>
      <c r="S68" s="67"/>
      <c r="T68" s="57">
        <f t="shared" si="26"/>
        <v>0</v>
      </c>
      <c r="U68" s="57">
        <f t="shared" si="27"/>
        <v>0</v>
      </c>
      <c r="V68" s="58">
        <f t="shared" si="28"/>
        <v>0</v>
      </c>
      <c r="W68" s="58">
        <f t="shared" si="29"/>
        <v>0</v>
      </c>
      <c r="X68" s="58">
        <f t="shared" si="30"/>
        <v>0</v>
      </c>
      <c r="Y68" s="89">
        <f t="shared" si="12"/>
        <v>122</v>
      </c>
      <c r="Z68" s="90">
        <f>IF($F68&gt;'Wage Ceilings '!$C$7+SUMIF('Wage Ceilings '!$B$8:'Wage Ceilings '!$B$11,"&lt;="&amp;$F$15,'Wage Ceilings '!$D$8:'Wage Ceilings '!$D$11),'Wage Ceilings '!$C$7+SUMIF('Wage Ceilings '!$B$8:'Wage Ceilings '!$B$11,"&lt;="&amp;$F$15,'Wage Ceilings '!$D$8:'Wage Ceilings '!$D$11),$F68)</f>
        <v>0</v>
      </c>
      <c r="AA68" s="91" cm="1">
        <f t="array" ref="AA68">INDEX(Appendix!$G$4:$J$8,_xlfn.IFS(Y68&lt;55,1,Y68&lt;60,2,Y68&lt;65,3,Y68&lt;70,4,TRUE,5),MATCH(YEAR($F$15),Appendix!$G$3:$L$3,0))</f>
        <v>0</v>
      </c>
      <c r="AB68" s="92">
        <f t="shared" si="0"/>
        <v>0</v>
      </c>
      <c r="AC68" s="89">
        <f t="shared" si="13"/>
        <v>123</v>
      </c>
      <c r="AD68" s="90">
        <f>IF($G68&gt;'Wage Ceilings '!$C$7+SUMIF('Wage Ceilings '!$B$8:'Wage Ceilings '!$B$11,"&lt;="&amp;$G$15,'Wage Ceilings '!$D$8:'Wage Ceilings '!$D$11),'Wage Ceilings '!$C$7+SUMIF('Wage Ceilings '!$B$8:'Wage Ceilings '!$B$11,"&lt;="&amp;$G$15,'Wage Ceilings '!$D$8:'Wage Ceilings '!$D$11),$G68)</f>
        <v>0</v>
      </c>
      <c r="AE68" s="91" cm="1">
        <f t="array" ref="AE68">INDEX(Appendix!$G$4:$J$8,_xlfn.IFS(AC68&lt;55,1,AC68&lt;60,2,AC68&lt;65,3,AC68&lt;70,4,TRUE,5),MATCH(YEAR($F$15),Appendix!$G$3:$L$3,0))</f>
        <v>0</v>
      </c>
      <c r="AF68" s="92">
        <f t="shared" si="1"/>
        <v>0</v>
      </c>
      <c r="AG68" s="89">
        <f t="shared" si="14"/>
        <v>123</v>
      </c>
      <c r="AH68" s="90">
        <f>IF($H68&gt;'Wage Ceilings '!$C$7+SUMIF('Wage Ceilings '!$B$8:'Wage Ceilings '!$B$11,"&lt;="&amp;$H$15,'Wage Ceilings '!$D$8:'Wage Ceilings '!$D$11),'Wage Ceilings '!$C$7+SUMIF('Wage Ceilings '!$B$8:'Wage Ceilings '!$B$11,"&lt;="&amp;$H$15,'Wage Ceilings '!$D$8:'Wage Ceilings '!$D$11),$H68)</f>
        <v>0</v>
      </c>
      <c r="AI68" s="91" cm="1">
        <f t="array" ref="AI68">INDEX(Appendix!$G$4:$J$8,_xlfn.IFS(AG68&lt;55,1,AG68&lt;60,2,AG68&lt;65,3,AG68&lt;70,4,TRUE,5),MATCH(YEAR($F$15),Appendix!$G$3:$L$3,0))</f>
        <v>0</v>
      </c>
      <c r="AJ68" s="92">
        <f t="shared" si="2"/>
        <v>0</v>
      </c>
      <c r="AK68" s="89">
        <f t="shared" si="15"/>
        <v>123</v>
      </c>
      <c r="AL68" s="90">
        <f>IF($I68&gt;'Wage Ceilings '!$C$7+SUMIF('Wage Ceilings '!$B$8:'Wage Ceilings '!$B$11,"&lt;="&amp;$I$15,'Wage Ceilings '!$D$8:'Wage Ceilings '!$D$11),'Wage Ceilings '!$C$7+SUMIF('Wage Ceilings '!$B$8:'Wage Ceilings '!$B$11,"&lt;="&amp;$I$15,'Wage Ceilings '!$D$8:'Wage Ceilings '!$D$11),$I68)</f>
        <v>0</v>
      </c>
      <c r="AM68" s="91" cm="1">
        <f t="array" ref="AM68">INDEX(Appendix!$G$4:$J$8,_xlfn.IFS(AK68&lt;55,1,AK68&lt;60,2,AK68&lt;65,3,AK68&lt;70,4,TRUE,5),MATCH(YEAR($F$15),Appendix!$G$3:$L$3,0))</f>
        <v>0</v>
      </c>
      <c r="AN68" s="92">
        <f t="shared" si="3"/>
        <v>0</v>
      </c>
      <c r="AO68" s="89">
        <f t="shared" si="16"/>
        <v>123</v>
      </c>
      <c r="AP68" s="90">
        <f>IF($J68&gt;'Wage Ceilings '!$C$7+SUMIF('Wage Ceilings '!$B$8:'Wage Ceilings '!$B$11,"&lt;="&amp;$J$15,'Wage Ceilings '!$D$8:'Wage Ceilings '!$D$11),'Wage Ceilings '!$C$7+SUMIF('Wage Ceilings '!$B$8:'Wage Ceilings '!$B$11,"&lt;="&amp;$J$15,'Wage Ceilings '!$D$8:'Wage Ceilings '!$D$11),$J68)</f>
        <v>0</v>
      </c>
      <c r="AQ68" s="91" cm="1">
        <f t="array" ref="AQ68">INDEX(Appendix!$G$4:$J$8,_xlfn.IFS(AO68&lt;55,1,AO68&lt;60,2,AO68&lt;65,3,AO68&lt;70,4,TRUE,5),MATCH(YEAR($F$15),Appendix!$G$3:$L$3,0))</f>
        <v>0</v>
      </c>
      <c r="AR68" s="92">
        <f t="shared" si="4"/>
        <v>0</v>
      </c>
      <c r="AS68" s="89">
        <f t="shared" si="31"/>
        <v>123</v>
      </c>
      <c r="AT68" s="90">
        <f>IF($K68&gt;'Wage Ceilings '!$C$7+SUMIF('Wage Ceilings '!$B$8:'Wage Ceilings '!$B$11,"&lt;="&amp;$K$15,'Wage Ceilings '!$D$8:'Wage Ceilings '!$D$11),'Wage Ceilings '!$C$7+SUMIF('Wage Ceilings '!$B$8:'Wage Ceilings '!$B$11,"&lt;="&amp;$K$15,'Wage Ceilings '!$D$8:'Wage Ceilings '!$D$11),$K68)</f>
        <v>0</v>
      </c>
      <c r="AU68" s="91" cm="1">
        <f t="array" ref="AU68">INDEX(Appendix!$G$4:$J$8,_xlfn.IFS(AS68&lt;55,1,AS68&lt;60,2,AS68&lt;65,3,AS68&lt;70,4,TRUE,5),MATCH(YEAR($F$15),Appendix!$G$3:$L$3,0))</f>
        <v>0</v>
      </c>
      <c r="AV68" s="92">
        <f t="shared" si="5"/>
        <v>0</v>
      </c>
      <c r="AW68" s="89" t="str">
        <f t="shared" si="17"/>
        <v>NA</v>
      </c>
      <c r="AX68" s="92">
        <f>IF(L68&gt;=('Wage Ceilings '!$C$3-SUM(Z68,AD68,AH68,AL68,AP68,AT68,BB68,BF68,BJ68,BN68,BR68,BV68)),('Wage Ceilings '!$C$3-SUM(Z68,AD68,AH68,AL68,AP68,AT68,BB68,BF68,BJ68,BN68,BR68,BV68)),L68)</f>
        <v>0</v>
      </c>
      <c r="AY68" s="91" cm="1">
        <f t="array" ref="AY68">INDEX(Appendix!$G$4:$J$8,_xlfn.IFS(AW68&lt;55,1,AW68&lt;60,2,AW68&lt;65,3,AW68&lt;70,4,TRUE,5),MATCH(YEAR($F$15),Appendix!$G$3:$L$3,0))</f>
        <v>0</v>
      </c>
      <c r="AZ68" s="92">
        <f t="shared" si="6"/>
        <v>0</v>
      </c>
      <c r="BA68" s="89">
        <f t="shared" si="18"/>
        <v>123</v>
      </c>
      <c r="BB68" s="90">
        <f>IF($M68&gt;'Wage Ceilings '!$C$7+SUMIF('Wage Ceilings '!$B$8:'Wage Ceilings '!$B$11,"&lt;="&amp;$M$15,'Wage Ceilings '!$D$8:'Wage Ceilings '!$D$11),'Wage Ceilings '!$C$7+SUMIF('Wage Ceilings '!$B$8:'Wage Ceilings '!$B$11,"&lt;="&amp;$M$15,'Wage Ceilings '!$D$8:'Wage Ceilings '!$D$11),$M68)</f>
        <v>0</v>
      </c>
      <c r="BC68" s="91" cm="1">
        <f t="array" ref="BC68">INDEX(Appendix!$G$4:$J$8,_xlfn.IFS(BA68&lt;55,1,BA68&lt;60,2,BA68&lt;65,3,BA68&lt;70,4,TRUE,5),MATCH(YEAR($F$15),Appendix!$G$3:$L$3,0))</f>
        <v>0</v>
      </c>
      <c r="BD68" s="92">
        <f t="shared" si="19"/>
        <v>0</v>
      </c>
      <c r="BE68" s="89">
        <f t="shared" si="20"/>
        <v>123</v>
      </c>
      <c r="BF68" s="90">
        <f>IF($N68&gt;'Wage Ceilings '!$C$7+SUMIF('Wage Ceilings '!$B$8:'Wage Ceilings '!$B$11,"&lt;="&amp;$N$15,'Wage Ceilings '!$D$8:'Wage Ceilings '!$D$11),'Wage Ceilings '!$C$7+SUMIF('Wage Ceilings '!$B$8:'Wage Ceilings '!$B$11,"&lt;="&amp;$N$15,'Wage Ceilings '!$D$8:'Wage Ceilings '!$D$11),$N68)</f>
        <v>0</v>
      </c>
      <c r="BG68" s="91" cm="1">
        <f t="array" ref="BG68">INDEX(Appendix!$G$4:$J$8,_xlfn.IFS(BE68&lt;55,1,BE68&lt;60,2,BE68&lt;65,3,BE68&lt;70,4,TRUE,5),MATCH(YEAR($F$15),Appendix!$G$3:$L$3,0))</f>
        <v>0</v>
      </c>
      <c r="BH68" s="92">
        <f t="shared" si="7"/>
        <v>0</v>
      </c>
      <c r="BI68" s="89">
        <f t="shared" si="21"/>
        <v>123</v>
      </c>
      <c r="BJ68" s="90">
        <f>IF($O68&gt;'Wage Ceilings '!$C$7+SUMIF('Wage Ceilings '!$B$8:'Wage Ceilings '!$B$11,"&lt;="&amp;$O$15,'Wage Ceilings '!$D$8:'Wage Ceilings '!$D$11),'Wage Ceilings '!$C$7+SUMIF('Wage Ceilings '!$B$8:'Wage Ceilings '!$B$11,"&lt;="&amp;$O$15,'Wage Ceilings '!$D$8:'Wage Ceilings '!$D$11),$O68)</f>
        <v>0</v>
      </c>
      <c r="BK68" s="91" cm="1">
        <f t="array" ref="BK68">INDEX(Appendix!$G$4:$J$8,_xlfn.IFS(BI68&lt;55,1,BI68&lt;60,2,BI68&lt;65,3,BI68&lt;70,4,TRUE,5),MATCH(YEAR($F$15),Appendix!$G$3:$L$3,0))</f>
        <v>0</v>
      </c>
      <c r="BL68" s="92">
        <f t="shared" si="8"/>
        <v>0</v>
      </c>
      <c r="BM68" s="89">
        <f t="shared" si="22"/>
        <v>123</v>
      </c>
      <c r="BN68" s="90">
        <f>IF($P68&gt;'Wage Ceilings '!$C$7+SUMIF('Wage Ceilings '!$B$8:'Wage Ceilings '!$B$11,"&lt;="&amp;$P$15,'Wage Ceilings '!$D$8:'Wage Ceilings '!$D$11),'Wage Ceilings '!$C$7+SUMIF('Wage Ceilings '!$B$8:'Wage Ceilings '!$B$11,"&lt;="&amp;$P$15,'Wage Ceilings '!$D$8:'Wage Ceilings '!$D$11),$P68)</f>
        <v>0</v>
      </c>
      <c r="BO68" s="91" cm="1">
        <f t="array" ref="BO68">INDEX(Appendix!$G$4:$J$8,_xlfn.IFS(BM68&lt;55,1,BM68&lt;60,2,BM68&lt;65,3,BM68&lt;70,4,TRUE,5),MATCH(YEAR($F$15),Appendix!$G$3:$L$3,0))</f>
        <v>0</v>
      </c>
      <c r="BP68" s="92">
        <f t="shared" si="9"/>
        <v>0</v>
      </c>
      <c r="BQ68" s="89">
        <f t="shared" si="23"/>
        <v>123</v>
      </c>
      <c r="BR68" s="90">
        <f>IF($Q68&gt;'Wage Ceilings '!$C$7+SUMIF('Wage Ceilings '!$B$8:'Wage Ceilings '!$B$11,"&lt;="&amp;$Q$15,'Wage Ceilings '!$D$8:'Wage Ceilings '!$D$11),'Wage Ceilings '!$C$7+SUMIF('Wage Ceilings '!$B$8:'Wage Ceilings '!$B$11,"&lt;="&amp;$Q$15,'Wage Ceilings '!$D$8:'Wage Ceilings '!$D$11),$Q68)</f>
        <v>0</v>
      </c>
      <c r="BS68" s="91" cm="1">
        <f t="array" ref="BS68">INDEX(Appendix!$G$4:$J$8,_xlfn.IFS(BQ68&lt;55,1,BQ68&lt;60,2,BQ68&lt;65,3,BQ68&lt;70,4,TRUE,5),MATCH(YEAR($F$15),Appendix!$G$3:$L$3,0))</f>
        <v>0</v>
      </c>
      <c r="BT68" s="92">
        <f t="shared" si="10"/>
        <v>0</v>
      </c>
      <c r="BU68" s="89">
        <f t="shared" si="24"/>
        <v>123</v>
      </c>
      <c r="BV68" s="90">
        <f>IF($R68&gt;'Wage Ceilings '!$C$7+SUMIF('Wage Ceilings '!$B$8:'Wage Ceilings '!$B$11,"&lt;="&amp;$R$15,'Wage Ceilings '!$D$8:'Wage Ceilings '!$D$11),'Wage Ceilings '!$C$7+SUMIF('Wage Ceilings '!$B$8:'Wage Ceilings '!$B$11,"&lt;="&amp;$R$15,'Wage Ceilings '!$D$8:'Wage Ceilings '!$D$11),$R68)</f>
        <v>0</v>
      </c>
      <c r="BW68" s="91" cm="1">
        <f t="array" ref="BW68">INDEX(Appendix!$G$4:$J$8,_xlfn.IFS(BU68&lt;55,1,BU68&lt;60,2,BU68&lt;65,3,BU68&lt;70,4,TRUE,5),MATCH(YEAR($F$15),Appendix!$G$3:$L$3,0))</f>
        <v>0</v>
      </c>
      <c r="BX68" s="92">
        <f t="shared" si="11"/>
        <v>0</v>
      </c>
      <c r="BY68" s="89" t="str">
        <f t="shared" si="25"/>
        <v>NA</v>
      </c>
      <c r="BZ68" s="92">
        <f>IF(S68&gt;=('Wage Ceilings '!$C$3-SUM(Z68,AD68,AH68,AL68,AP68,AX68,AT68,BB68,BF68,BJ68,BN68,BR68,BV68)),('Wage Ceilings '!$C$3-SUM(Z68,AD68,AH68,AL68,AP68,AX68,AT68,BB68,BF68,BJ68,BN68,BR68,BV68)),S68)</f>
        <v>0</v>
      </c>
      <c r="CA68" s="91" cm="1">
        <f t="array" ref="CA68">INDEX(Appendix!$G$4:$J$8,_xlfn.IFS(BY68&lt;55,1,BY68&lt;60,2,BY68&lt;65,3,BY68&lt;70,4,TRUE,5),MATCH(YEAR($F$15),Appendix!$G$3:$L$3,0))</f>
        <v>0</v>
      </c>
      <c r="CB68" s="92">
        <f t="shared" si="32"/>
        <v>0</v>
      </c>
      <c r="CC68" s="47"/>
    </row>
    <row r="69" spans="1:81" x14ac:dyDescent="0.2">
      <c r="A69" s="64" t="s">
        <v>119</v>
      </c>
      <c r="B69" s="65"/>
      <c r="C69" s="65"/>
      <c r="D69" s="66"/>
      <c r="E69" s="66"/>
      <c r="F69" s="67"/>
      <c r="G69" s="67"/>
      <c r="H69" s="67"/>
      <c r="I69" s="67"/>
      <c r="J69" s="67"/>
      <c r="K69" s="67"/>
      <c r="L69" s="67"/>
      <c r="M69" s="67"/>
      <c r="N69" s="67"/>
      <c r="O69" s="67"/>
      <c r="P69" s="67"/>
      <c r="Q69" s="67"/>
      <c r="R69" s="67"/>
      <c r="S69" s="67"/>
      <c r="T69" s="57">
        <f t="shared" si="26"/>
        <v>0</v>
      </c>
      <c r="U69" s="57">
        <f t="shared" si="27"/>
        <v>0</v>
      </c>
      <c r="V69" s="58">
        <f t="shared" si="28"/>
        <v>0</v>
      </c>
      <c r="W69" s="58">
        <f t="shared" si="29"/>
        <v>0</v>
      </c>
      <c r="X69" s="58">
        <f t="shared" si="30"/>
        <v>0</v>
      </c>
      <c r="Y69" s="89">
        <f t="shared" si="12"/>
        <v>122</v>
      </c>
      <c r="Z69" s="90">
        <f>IF($F69&gt;'Wage Ceilings '!$C$7+SUMIF('Wage Ceilings '!$B$8:'Wage Ceilings '!$B$11,"&lt;="&amp;$F$15,'Wage Ceilings '!$D$8:'Wage Ceilings '!$D$11),'Wage Ceilings '!$C$7+SUMIF('Wage Ceilings '!$B$8:'Wage Ceilings '!$B$11,"&lt;="&amp;$F$15,'Wage Ceilings '!$D$8:'Wage Ceilings '!$D$11),$F69)</f>
        <v>0</v>
      </c>
      <c r="AA69" s="91" cm="1">
        <f t="array" ref="AA69">INDEX(Appendix!$G$4:$J$8,_xlfn.IFS(Y69&lt;55,1,Y69&lt;60,2,Y69&lt;65,3,Y69&lt;70,4,TRUE,5),MATCH(YEAR($F$15),Appendix!$G$3:$L$3,0))</f>
        <v>0</v>
      </c>
      <c r="AB69" s="92">
        <f t="shared" si="0"/>
        <v>0</v>
      </c>
      <c r="AC69" s="89">
        <f t="shared" si="13"/>
        <v>123</v>
      </c>
      <c r="AD69" s="90">
        <f>IF($G69&gt;'Wage Ceilings '!$C$7+SUMIF('Wage Ceilings '!$B$8:'Wage Ceilings '!$B$11,"&lt;="&amp;$G$15,'Wage Ceilings '!$D$8:'Wage Ceilings '!$D$11),'Wage Ceilings '!$C$7+SUMIF('Wage Ceilings '!$B$8:'Wage Ceilings '!$B$11,"&lt;="&amp;$G$15,'Wage Ceilings '!$D$8:'Wage Ceilings '!$D$11),$G69)</f>
        <v>0</v>
      </c>
      <c r="AE69" s="91" cm="1">
        <f t="array" ref="AE69">INDEX(Appendix!$G$4:$J$8,_xlfn.IFS(AC69&lt;55,1,AC69&lt;60,2,AC69&lt;65,3,AC69&lt;70,4,TRUE,5),MATCH(YEAR($F$15),Appendix!$G$3:$L$3,0))</f>
        <v>0</v>
      </c>
      <c r="AF69" s="92">
        <f t="shared" si="1"/>
        <v>0</v>
      </c>
      <c r="AG69" s="89">
        <f t="shared" si="14"/>
        <v>123</v>
      </c>
      <c r="AH69" s="90">
        <f>IF($H69&gt;'Wage Ceilings '!$C$7+SUMIF('Wage Ceilings '!$B$8:'Wage Ceilings '!$B$11,"&lt;="&amp;$H$15,'Wage Ceilings '!$D$8:'Wage Ceilings '!$D$11),'Wage Ceilings '!$C$7+SUMIF('Wage Ceilings '!$B$8:'Wage Ceilings '!$B$11,"&lt;="&amp;$H$15,'Wage Ceilings '!$D$8:'Wage Ceilings '!$D$11),$H69)</f>
        <v>0</v>
      </c>
      <c r="AI69" s="91" cm="1">
        <f t="array" ref="AI69">INDEX(Appendix!$G$4:$J$8,_xlfn.IFS(AG69&lt;55,1,AG69&lt;60,2,AG69&lt;65,3,AG69&lt;70,4,TRUE,5),MATCH(YEAR($F$15),Appendix!$G$3:$L$3,0))</f>
        <v>0</v>
      </c>
      <c r="AJ69" s="92">
        <f t="shared" si="2"/>
        <v>0</v>
      </c>
      <c r="AK69" s="89">
        <f t="shared" si="15"/>
        <v>123</v>
      </c>
      <c r="AL69" s="90">
        <f>IF($I69&gt;'Wage Ceilings '!$C$7+SUMIF('Wage Ceilings '!$B$8:'Wage Ceilings '!$B$11,"&lt;="&amp;$I$15,'Wage Ceilings '!$D$8:'Wage Ceilings '!$D$11),'Wage Ceilings '!$C$7+SUMIF('Wage Ceilings '!$B$8:'Wage Ceilings '!$B$11,"&lt;="&amp;$I$15,'Wage Ceilings '!$D$8:'Wage Ceilings '!$D$11),$I69)</f>
        <v>0</v>
      </c>
      <c r="AM69" s="91" cm="1">
        <f t="array" ref="AM69">INDEX(Appendix!$G$4:$J$8,_xlfn.IFS(AK69&lt;55,1,AK69&lt;60,2,AK69&lt;65,3,AK69&lt;70,4,TRUE,5),MATCH(YEAR($F$15),Appendix!$G$3:$L$3,0))</f>
        <v>0</v>
      </c>
      <c r="AN69" s="92">
        <f t="shared" si="3"/>
        <v>0</v>
      </c>
      <c r="AO69" s="89">
        <f t="shared" si="16"/>
        <v>123</v>
      </c>
      <c r="AP69" s="90">
        <f>IF($J69&gt;'Wage Ceilings '!$C$7+SUMIF('Wage Ceilings '!$B$8:'Wage Ceilings '!$B$11,"&lt;="&amp;$J$15,'Wage Ceilings '!$D$8:'Wage Ceilings '!$D$11),'Wage Ceilings '!$C$7+SUMIF('Wage Ceilings '!$B$8:'Wage Ceilings '!$B$11,"&lt;="&amp;$J$15,'Wage Ceilings '!$D$8:'Wage Ceilings '!$D$11),$J69)</f>
        <v>0</v>
      </c>
      <c r="AQ69" s="91" cm="1">
        <f t="array" ref="AQ69">INDEX(Appendix!$G$4:$J$8,_xlfn.IFS(AO69&lt;55,1,AO69&lt;60,2,AO69&lt;65,3,AO69&lt;70,4,TRUE,5),MATCH(YEAR($F$15),Appendix!$G$3:$L$3,0))</f>
        <v>0</v>
      </c>
      <c r="AR69" s="92">
        <f t="shared" si="4"/>
        <v>0</v>
      </c>
      <c r="AS69" s="89">
        <f t="shared" si="31"/>
        <v>123</v>
      </c>
      <c r="AT69" s="90">
        <f>IF($K69&gt;'Wage Ceilings '!$C$7+SUMIF('Wage Ceilings '!$B$8:'Wage Ceilings '!$B$11,"&lt;="&amp;$K$15,'Wage Ceilings '!$D$8:'Wage Ceilings '!$D$11),'Wage Ceilings '!$C$7+SUMIF('Wage Ceilings '!$B$8:'Wage Ceilings '!$B$11,"&lt;="&amp;$K$15,'Wage Ceilings '!$D$8:'Wage Ceilings '!$D$11),$K69)</f>
        <v>0</v>
      </c>
      <c r="AU69" s="91" cm="1">
        <f t="array" ref="AU69">INDEX(Appendix!$G$4:$J$8,_xlfn.IFS(AS69&lt;55,1,AS69&lt;60,2,AS69&lt;65,3,AS69&lt;70,4,TRUE,5),MATCH(YEAR($F$15),Appendix!$G$3:$L$3,0))</f>
        <v>0</v>
      </c>
      <c r="AV69" s="92">
        <f t="shared" si="5"/>
        <v>0</v>
      </c>
      <c r="AW69" s="89" t="str">
        <f t="shared" si="17"/>
        <v>NA</v>
      </c>
      <c r="AX69" s="92">
        <f>IF(L69&gt;=('Wage Ceilings '!$C$3-SUM(Z69,AD69,AH69,AL69,AP69,AT69,BB69,BF69,BJ69,BN69,BR69,BV69)),('Wage Ceilings '!$C$3-SUM(Z69,AD69,AH69,AL69,AP69,AT69,BB69,BF69,BJ69,BN69,BR69,BV69)),L69)</f>
        <v>0</v>
      </c>
      <c r="AY69" s="91" cm="1">
        <f t="array" ref="AY69">INDEX(Appendix!$G$4:$J$8,_xlfn.IFS(AW69&lt;55,1,AW69&lt;60,2,AW69&lt;65,3,AW69&lt;70,4,TRUE,5),MATCH(YEAR($F$15),Appendix!$G$3:$L$3,0))</f>
        <v>0</v>
      </c>
      <c r="AZ69" s="92">
        <f t="shared" si="6"/>
        <v>0</v>
      </c>
      <c r="BA69" s="89">
        <f t="shared" si="18"/>
        <v>123</v>
      </c>
      <c r="BB69" s="90">
        <f>IF($M69&gt;'Wage Ceilings '!$C$7+SUMIF('Wage Ceilings '!$B$8:'Wage Ceilings '!$B$11,"&lt;="&amp;$M$15,'Wage Ceilings '!$D$8:'Wage Ceilings '!$D$11),'Wage Ceilings '!$C$7+SUMIF('Wage Ceilings '!$B$8:'Wage Ceilings '!$B$11,"&lt;="&amp;$M$15,'Wage Ceilings '!$D$8:'Wage Ceilings '!$D$11),$M69)</f>
        <v>0</v>
      </c>
      <c r="BC69" s="91" cm="1">
        <f t="array" ref="BC69">INDEX(Appendix!$G$4:$J$8,_xlfn.IFS(BA69&lt;55,1,BA69&lt;60,2,BA69&lt;65,3,BA69&lt;70,4,TRUE,5),MATCH(YEAR($F$15),Appendix!$G$3:$L$3,0))</f>
        <v>0</v>
      </c>
      <c r="BD69" s="92">
        <f t="shared" si="19"/>
        <v>0</v>
      </c>
      <c r="BE69" s="89">
        <f t="shared" si="20"/>
        <v>123</v>
      </c>
      <c r="BF69" s="90">
        <f>IF($N69&gt;'Wage Ceilings '!$C$7+SUMIF('Wage Ceilings '!$B$8:'Wage Ceilings '!$B$11,"&lt;="&amp;$N$15,'Wage Ceilings '!$D$8:'Wage Ceilings '!$D$11),'Wage Ceilings '!$C$7+SUMIF('Wage Ceilings '!$B$8:'Wage Ceilings '!$B$11,"&lt;="&amp;$N$15,'Wage Ceilings '!$D$8:'Wage Ceilings '!$D$11),$N69)</f>
        <v>0</v>
      </c>
      <c r="BG69" s="91" cm="1">
        <f t="array" ref="BG69">INDEX(Appendix!$G$4:$J$8,_xlfn.IFS(BE69&lt;55,1,BE69&lt;60,2,BE69&lt;65,3,BE69&lt;70,4,TRUE,5),MATCH(YEAR($F$15),Appendix!$G$3:$L$3,0))</f>
        <v>0</v>
      </c>
      <c r="BH69" s="92">
        <f t="shared" si="7"/>
        <v>0</v>
      </c>
      <c r="BI69" s="89">
        <f t="shared" si="21"/>
        <v>123</v>
      </c>
      <c r="BJ69" s="90">
        <f>IF($O69&gt;'Wage Ceilings '!$C$7+SUMIF('Wage Ceilings '!$B$8:'Wage Ceilings '!$B$11,"&lt;="&amp;$O$15,'Wage Ceilings '!$D$8:'Wage Ceilings '!$D$11),'Wage Ceilings '!$C$7+SUMIF('Wage Ceilings '!$B$8:'Wage Ceilings '!$B$11,"&lt;="&amp;$O$15,'Wage Ceilings '!$D$8:'Wage Ceilings '!$D$11),$O69)</f>
        <v>0</v>
      </c>
      <c r="BK69" s="91" cm="1">
        <f t="array" ref="BK69">INDEX(Appendix!$G$4:$J$8,_xlfn.IFS(BI69&lt;55,1,BI69&lt;60,2,BI69&lt;65,3,BI69&lt;70,4,TRUE,5),MATCH(YEAR($F$15),Appendix!$G$3:$L$3,0))</f>
        <v>0</v>
      </c>
      <c r="BL69" s="92">
        <f t="shared" si="8"/>
        <v>0</v>
      </c>
      <c r="BM69" s="89">
        <f t="shared" si="22"/>
        <v>123</v>
      </c>
      <c r="BN69" s="90">
        <f>IF($P69&gt;'Wage Ceilings '!$C$7+SUMIF('Wage Ceilings '!$B$8:'Wage Ceilings '!$B$11,"&lt;="&amp;$P$15,'Wage Ceilings '!$D$8:'Wage Ceilings '!$D$11),'Wage Ceilings '!$C$7+SUMIF('Wage Ceilings '!$B$8:'Wage Ceilings '!$B$11,"&lt;="&amp;$P$15,'Wage Ceilings '!$D$8:'Wage Ceilings '!$D$11),$P69)</f>
        <v>0</v>
      </c>
      <c r="BO69" s="91" cm="1">
        <f t="array" ref="BO69">INDEX(Appendix!$G$4:$J$8,_xlfn.IFS(BM69&lt;55,1,BM69&lt;60,2,BM69&lt;65,3,BM69&lt;70,4,TRUE,5),MATCH(YEAR($F$15),Appendix!$G$3:$L$3,0))</f>
        <v>0</v>
      </c>
      <c r="BP69" s="92">
        <f t="shared" si="9"/>
        <v>0</v>
      </c>
      <c r="BQ69" s="89">
        <f t="shared" si="23"/>
        <v>123</v>
      </c>
      <c r="BR69" s="90">
        <f>IF($Q69&gt;'Wage Ceilings '!$C$7+SUMIF('Wage Ceilings '!$B$8:'Wage Ceilings '!$B$11,"&lt;="&amp;$Q$15,'Wage Ceilings '!$D$8:'Wage Ceilings '!$D$11),'Wage Ceilings '!$C$7+SUMIF('Wage Ceilings '!$B$8:'Wage Ceilings '!$B$11,"&lt;="&amp;$Q$15,'Wage Ceilings '!$D$8:'Wage Ceilings '!$D$11),$Q69)</f>
        <v>0</v>
      </c>
      <c r="BS69" s="91" cm="1">
        <f t="array" ref="BS69">INDEX(Appendix!$G$4:$J$8,_xlfn.IFS(BQ69&lt;55,1,BQ69&lt;60,2,BQ69&lt;65,3,BQ69&lt;70,4,TRUE,5),MATCH(YEAR($F$15),Appendix!$G$3:$L$3,0))</f>
        <v>0</v>
      </c>
      <c r="BT69" s="92">
        <f t="shared" si="10"/>
        <v>0</v>
      </c>
      <c r="BU69" s="89">
        <f t="shared" si="24"/>
        <v>123</v>
      </c>
      <c r="BV69" s="90">
        <f>IF($R69&gt;'Wage Ceilings '!$C$7+SUMIF('Wage Ceilings '!$B$8:'Wage Ceilings '!$B$11,"&lt;="&amp;$R$15,'Wage Ceilings '!$D$8:'Wage Ceilings '!$D$11),'Wage Ceilings '!$C$7+SUMIF('Wage Ceilings '!$B$8:'Wage Ceilings '!$B$11,"&lt;="&amp;$R$15,'Wage Ceilings '!$D$8:'Wage Ceilings '!$D$11),$R69)</f>
        <v>0</v>
      </c>
      <c r="BW69" s="91" cm="1">
        <f t="array" ref="BW69">INDEX(Appendix!$G$4:$J$8,_xlfn.IFS(BU69&lt;55,1,BU69&lt;60,2,BU69&lt;65,3,BU69&lt;70,4,TRUE,5),MATCH(YEAR($F$15),Appendix!$G$3:$L$3,0))</f>
        <v>0</v>
      </c>
      <c r="BX69" s="92">
        <f t="shared" si="11"/>
        <v>0</v>
      </c>
      <c r="BY69" s="89" t="str">
        <f t="shared" si="25"/>
        <v>NA</v>
      </c>
      <c r="BZ69" s="92">
        <f>IF(S69&gt;=('Wage Ceilings '!$C$3-SUM(Z69,AD69,AH69,AL69,AP69,AX69,AT69,BB69,BF69,BJ69,BN69,BR69,BV69)),('Wage Ceilings '!$C$3-SUM(Z69,AD69,AH69,AL69,AP69,AX69,AT69,BB69,BF69,BJ69,BN69,BR69,BV69)),S69)</f>
        <v>0</v>
      </c>
      <c r="CA69" s="91" cm="1">
        <f t="array" ref="CA69">INDEX(Appendix!$G$4:$J$8,_xlfn.IFS(BY69&lt;55,1,BY69&lt;60,2,BY69&lt;65,3,BY69&lt;70,4,TRUE,5),MATCH(YEAR($F$15),Appendix!$G$3:$L$3,0))</f>
        <v>0</v>
      </c>
      <c r="CB69" s="92">
        <f t="shared" si="32"/>
        <v>0</v>
      </c>
      <c r="CC69" s="47"/>
    </row>
    <row r="70" spans="1:81" x14ac:dyDescent="0.2">
      <c r="A70" s="64" t="s">
        <v>120</v>
      </c>
      <c r="B70" s="65"/>
      <c r="C70" s="65"/>
      <c r="D70" s="66"/>
      <c r="E70" s="66"/>
      <c r="F70" s="67"/>
      <c r="G70" s="67"/>
      <c r="H70" s="67"/>
      <c r="I70" s="67"/>
      <c r="J70" s="67"/>
      <c r="K70" s="67"/>
      <c r="L70" s="67"/>
      <c r="M70" s="67"/>
      <c r="N70" s="67"/>
      <c r="O70" s="67"/>
      <c r="P70" s="67"/>
      <c r="Q70" s="67"/>
      <c r="R70" s="67"/>
      <c r="S70" s="67"/>
      <c r="T70" s="57">
        <f t="shared" si="26"/>
        <v>0</v>
      </c>
      <c r="U70" s="57">
        <f t="shared" si="27"/>
        <v>0</v>
      </c>
      <c r="V70" s="58">
        <f t="shared" si="28"/>
        <v>0</v>
      </c>
      <c r="W70" s="58">
        <f t="shared" si="29"/>
        <v>0</v>
      </c>
      <c r="X70" s="58">
        <f t="shared" si="30"/>
        <v>0</v>
      </c>
      <c r="Y70" s="89">
        <f t="shared" si="12"/>
        <v>122</v>
      </c>
      <c r="Z70" s="90">
        <f>IF($F70&gt;'Wage Ceilings '!$C$7+SUMIF('Wage Ceilings '!$B$8:'Wage Ceilings '!$B$11,"&lt;="&amp;$F$15,'Wage Ceilings '!$D$8:'Wage Ceilings '!$D$11),'Wage Ceilings '!$C$7+SUMIF('Wage Ceilings '!$B$8:'Wage Ceilings '!$B$11,"&lt;="&amp;$F$15,'Wage Ceilings '!$D$8:'Wage Ceilings '!$D$11),$F70)</f>
        <v>0</v>
      </c>
      <c r="AA70" s="91" cm="1">
        <f t="array" ref="AA70">INDEX(Appendix!$G$4:$J$8,_xlfn.IFS(Y70&lt;55,1,Y70&lt;60,2,Y70&lt;65,3,Y70&lt;70,4,TRUE,5),MATCH(YEAR($F$15),Appendix!$G$3:$L$3,0))</f>
        <v>0</v>
      </c>
      <c r="AB70" s="92">
        <f t="shared" si="0"/>
        <v>0</v>
      </c>
      <c r="AC70" s="89">
        <f t="shared" si="13"/>
        <v>123</v>
      </c>
      <c r="AD70" s="90">
        <f>IF($G70&gt;'Wage Ceilings '!$C$7+SUMIF('Wage Ceilings '!$B$8:'Wage Ceilings '!$B$11,"&lt;="&amp;$G$15,'Wage Ceilings '!$D$8:'Wage Ceilings '!$D$11),'Wage Ceilings '!$C$7+SUMIF('Wage Ceilings '!$B$8:'Wage Ceilings '!$B$11,"&lt;="&amp;$G$15,'Wage Ceilings '!$D$8:'Wage Ceilings '!$D$11),$G70)</f>
        <v>0</v>
      </c>
      <c r="AE70" s="91" cm="1">
        <f t="array" ref="AE70">INDEX(Appendix!$G$4:$J$8,_xlfn.IFS(AC70&lt;55,1,AC70&lt;60,2,AC70&lt;65,3,AC70&lt;70,4,TRUE,5),MATCH(YEAR($F$15),Appendix!$G$3:$L$3,0))</f>
        <v>0</v>
      </c>
      <c r="AF70" s="92">
        <f t="shared" si="1"/>
        <v>0</v>
      </c>
      <c r="AG70" s="89">
        <f t="shared" si="14"/>
        <v>123</v>
      </c>
      <c r="AH70" s="90">
        <f>IF($H70&gt;'Wage Ceilings '!$C$7+SUMIF('Wage Ceilings '!$B$8:'Wage Ceilings '!$B$11,"&lt;="&amp;$H$15,'Wage Ceilings '!$D$8:'Wage Ceilings '!$D$11),'Wage Ceilings '!$C$7+SUMIF('Wage Ceilings '!$B$8:'Wage Ceilings '!$B$11,"&lt;="&amp;$H$15,'Wage Ceilings '!$D$8:'Wage Ceilings '!$D$11),$H70)</f>
        <v>0</v>
      </c>
      <c r="AI70" s="91" cm="1">
        <f t="array" ref="AI70">INDEX(Appendix!$G$4:$J$8,_xlfn.IFS(AG70&lt;55,1,AG70&lt;60,2,AG70&lt;65,3,AG70&lt;70,4,TRUE,5),MATCH(YEAR($F$15),Appendix!$G$3:$L$3,0))</f>
        <v>0</v>
      </c>
      <c r="AJ70" s="92">
        <f t="shared" si="2"/>
        <v>0</v>
      </c>
      <c r="AK70" s="89">
        <f t="shared" si="15"/>
        <v>123</v>
      </c>
      <c r="AL70" s="90">
        <f>IF($I70&gt;'Wage Ceilings '!$C$7+SUMIF('Wage Ceilings '!$B$8:'Wage Ceilings '!$B$11,"&lt;="&amp;$I$15,'Wage Ceilings '!$D$8:'Wage Ceilings '!$D$11),'Wage Ceilings '!$C$7+SUMIF('Wage Ceilings '!$B$8:'Wage Ceilings '!$B$11,"&lt;="&amp;$I$15,'Wage Ceilings '!$D$8:'Wage Ceilings '!$D$11),$I70)</f>
        <v>0</v>
      </c>
      <c r="AM70" s="91" cm="1">
        <f t="array" ref="AM70">INDEX(Appendix!$G$4:$J$8,_xlfn.IFS(AK70&lt;55,1,AK70&lt;60,2,AK70&lt;65,3,AK70&lt;70,4,TRUE,5),MATCH(YEAR($F$15),Appendix!$G$3:$L$3,0))</f>
        <v>0</v>
      </c>
      <c r="AN70" s="92">
        <f t="shared" si="3"/>
        <v>0</v>
      </c>
      <c r="AO70" s="89">
        <f t="shared" si="16"/>
        <v>123</v>
      </c>
      <c r="AP70" s="90">
        <f>IF($J70&gt;'Wage Ceilings '!$C$7+SUMIF('Wage Ceilings '!$B$8:'Wage Ceilings '!$B$11,"&lt;="&amp;$J$15,'Wage Ceilings '!$D$8:'Wage Ceilings '!$D$11),'Wage Ceilings '!$C$7+SUMIF('Wage Ceilings '!$B$8:'Wage Ceilings '!$B$11,"&lt;="&amp;$J$15,'Wage Ceilings '!$D$8:'Wage Ceilings '!$D$11),$J70)</f>
        <v>0</v>
      </c>
      <c r="AQ70" s="91" cm="1">
        <f t="array" ref="AQ70">INDEX(Appendix!$G$4:$J$8,_xlfn.IFS(AO70&lt;55,1,AO70&lt;60,2,AO70&lt;65,3,AO70&lt;70,4,TRUE,5),MATCH(YEAR($F$15),Appendix!$G$3:$L$3,0))</f>
        <v>0</v>
      </c>
      <c r="AR70" s="92">
        <f t="shared" si="4"/>
        <v>0</v>
      </c>
      <c r="AS70" s="89">
        <f t="shared" si="31"/>
        <v>123</v>
      </c>
      <c r="AT70" s="90">
        <f>IF($K70&gt;'Wage Ceilings '!$C$7+SUMIF('Wage Ceilings '!$B$8:'Wage Ceilings '!$B$11,"&lt;="&amp;$K$15,'Wage Ceilings '!$D$8:'Wage Ceilings '!$D$11),'Wage Ceilings '!$C$7+SUMIF('Wage Ceilings '!$B$8:'Wage Ceilings '!$B$11,"&lt;="&amp;$K$15,'Wage Ceilings '!$D$8:'Wage Ceilings '!$D$11),$K70)</f>
        <v>0</v>
      </c>
      <c r="AU70" s="91" cm="1">
        <f t="array" ref="AU70">INDEX(Appendix!$G$4:$J$8,_xlfn.IFS(AS70&lt;55,1,AS70&lt;60,2,AS70&lt;65,3,AS70&lt;70,4,TRUE,5),MATCH(YEAR($F$15),Appendix!$G$3:$L$3,0))</f>
        <v>0</v>
      </c>
      <c r="AV70" s="92">
        <f t="shared" si="5"/>
        <v>0</v>
      </c>
      <c r="AW70" s="89" t="str">
        <f t="shared" si="17"/>
        <v>NA</v>
      </c>
      <c r="AX70" s="92">
        <f>IF(L70&gt;=('Wage Ceilings '!$C$3-SUM(Z70,AD70,AH70,AL70,AP70,AT70,BB70,BF70,BJ70,BN70,BR70,BV70)),('Wage Ceilings '!$C$3-SUM(Z70,AD70,AH70,AL70,AP70,AT70,BB70,BF70,BJ70,BN70,BR70,BV70)),L70)</f>
        <v>0</v>
      </c>
      <c r="AY70" s="91" cm="1">
        <f t="array" ref="AY70">INDEX(Appendix!$G$4:$J$8,_xlfn.IFS(AW70&lt;55,1,AW70&lt;60,2,AW70&lt;65,3,AW70&lt;70,4,TRUE,5),MATCH(YEAR($F$15),Appendix!$G$3:$L$3,0))</f>
        <v>0</v>
      </c>
      <c r="AZ70" s="92">
        <f t="shared" si="6"/>
        <v>0</v>
      </c>
      <c r="BA70" s="89">
        <f t="shared" si="18"/>
        <v>123</v>
      </c>
      <c r="BB70" s="90">
        <f>IF($M70&gt;'Wage Ceilings '!$C$7+SUMIF('Wage Ceilings '!$B$8:'Wage Ceilings '!$B$11,"&lt;="&amp;$M$15,'Wage Ceilings '!$D$8:'Wage Ceilings '!$D$11),'Wage Ceilings '!$C$7+SUMIF('Wage Ceilings '!$B$8:'Wage Ceilings '!$B$11,"&lt;="&amp;$M$15,'Wage Ceilings '!$D$8:'Wage Ceilings '!$D$11),$M70)</f>
        <v>0</v>
      </c>
      <c r="BC70" s="91" cm="1">
        <f t="array" ref="BC70">INDEX(Appendix!$G$4:$J$8,_xlfn.IFS(BA70&lt;55,1,BA70&lt;60,2,BA70&lt;65,3,BA70&lt;70,4,TRUE,5),MATCH(YEAR($F$15),Appendix!$G$3:$L$3,0))</f>
        <v>0</v>
      </c>
      <c r="BD70" s="92">
        <f t="shared" si="19"/>
        <v>0</v>
      </c>
      <c r="BE70" s="89">
        <f t="shared" si="20"/>
        <v>123</v>
      </c>
      <c r="BF70" s="90">
        <f>IF($N70&gt;'Wage Ceilings '!$C$7+SUMIF('Wage Ceilings '!$B$8:'Wage Ceilings '!$B$11,"&lt;="&amp;$N$15,'Wage Ceilings '!$D$8:'Wage Ceilings '!$D$11),'Wage Ceilings '!$C$7+SUMIF('Wage Ceilings '!$B$8:'Wage Ceilings '!$B$11,"&lt;="&amp;$N$15,'Wage Ceilings '!$D$8:'Wage Ceilings '!$D$11),$N70)</f>
        <v>0</v>
      </c>
      <c r="BG70" s="91" cm="1">
        <f t="array" ref="BG70">INDEX(Appendix!$G$4:$J$8,_xlfn.IFS(BE70&lt;55,1,BE70&lt;60,2,BE70&lt;65,3,BE70&lt;70,4,TRUE,5),MATCH(YEAR($F$15),Appendix!$G$3:$L$3,0))</f>
        <v>0</v>
      </c>
      <c r="BH70" s="92">
        <f t="shared" si="7"/>
        <v>0</v>
      </c>
      <c r="BI70" s="89">
        <f t="shared" si="21"/>
        <v>123</v>
      </c>
      <c r="BJ70" s="90">
        <f>IF($O70&gt;'Wage Ceilings '!$C$7+SUMIF('Wage Ceilings '!$B$8:'Wage Ceilings '!$B$11,"&lt;="&amp;$O$15,'Wage Ceilings '!$D$8:'Wage Ceilings '!$D$11),'Wage Ceilings '!$C$7+SUMIF('Wage Ceilings '!$B$8:'Wage Ceilings '!$B$11,"&lt;="&amp;$O$15,'Wage Ceilings '!$D$8:'Wage Ceilings '!$D$11),$O70)</f>
        <v>0</v>
      </c>
      <c r="BK70" s="91" cm="1">
        <f t="array" ref="BK70">INDEX(Appendix!$G$4:$J$8,_xlfn.IFS(BI70&lt;55,1,BI70&lt;60,2,BI70&lt;65,3,BI70&lt;70,4,TRUE,5),MATCH(YEAR($F$15),Appendix!$G$3:$L$3,0))</f>
        <v>0</v>
      </c>
      <c r="BL70" s="92">
        <f t="shared" si="8"/>
        <v>0</v>
      </c>
      <c r="BM70" s="89">
        <f t="shared" si="22"/>
        <v>123</v>
      </c>
      <c r="BN70" s="90">
        <f>IF($P70&gt;'Wage Ceilings '!$C$7+SUMIF('Wage Ceilings '!$B$8:'Wage Ceilings '!$B$11,"&lt;="&amp;$P$15,'Wage Ceilings '!$D$8:'Wage Ceilings '!$D$11),'Wage Ceilings '!$C$7+SUMIF('Wage Ceilings '!$B$8:'Wage Ceilings '!$B$11,"&lt;="&amp;$P$15,'Wage Ceilings '!$D$8:'Wage Ceilings '!$D$11),$P70)</f>
        <v>0</v>
      </c>
      <c r="BO70" s="91" cm="1">
        <f t="array" ref="BO70">INDEX(Appendix!$G$4:$J$8,_xlfn.IFS(BM70&lt;55,1,BM70&lt;60,2,BM70&lt;65,3,BM70&lt;70,4,TRUE,5),MATCH(YEAR($F$15),Appendix!$G$3:$L$3,0))</f>
        <v>0</v>
      </c>
      <c r="BP70" s="92">
        <f t="shared" si="9"/>
        <v>0</v>
      </c>
      <c r="BQ70" s="89">
        <f t="shared" si="23"/>
        <v>123</v>
      </c>
      <c r="BR70" s="90">
        <f>IF($Q70&gt;'Wage Ceilings '!$C$7+SUMIF('Wage Ceilings '!$B$8:'Wage Ceilings '!$B$11,"&lt;="&amp;$Q$15,'Wage Ceilings '!$D$8:'Wage Ceilings '!$D$11),'Wage Ceilings '!$C$7+SUMIF('Wage Ceilings '!$B$8:'Wage Ceilings '!$B$11,"&lt;="&amp;$Q$15,'Wage Ceilings '!$D$8:'Wage Ceilings '!$D$11),$Q70)</f>
        <v>0</v>
      </c>
      <c r="BS70" s="91" cm="1">
        <f t="array" ref="BS70">INDEX(Appendix!$G$4:$J$8,_xlfn.IFS(BQ70&lt;55,1,BQ70&lt;60,2,BQ70&lt;65,3,BQ70&lt;70,4,TRUE,5),MATCH(YEAR($F$15),Appendix!$G$3:$L$3,0))</f>
        <v>0</v>
      </c>
      <c r="BT70" s="92">
        <f t="shared" si="10"/>
        <v>0</v>
      </c>
      <c r="BU70" s="89">
        <f t="shared" si="24"/>
        <v>123</v>
      </c>
      <c r="BV70" s="90">
        <f>IF($R70&gt;'Wage Ceilings '!$C$7+SUMIF('Wage Ceilings '!$B$8:'Wage Ceilings '!$B$11,"&lt;="&amp;$R$15,'Wage Ceilings '!$D$8:'Wage Ceilings '!$D$11),'Wage Ceilings '!$C$7+SUMIF('Wage Ceilings '!$B$8:'Wage Ceilings '!$B$11,"&lt;="&amp;$R$15,'Wage Ceilings '!$D$8:'Wage Ceilings '!$D$11),$R70)</f>
        <v>0</v>
      </c>
      <c r="BW70" s="91" cm="1">
        <f t="array" ref="BW70">INDEX(Appendix!$G$4:$J$8,_xlfn.IFS(BU70&lt;55,1,BU70&lt;60,2,BU70&lt;65,3,BU70&lt;70,4,TRUE,5),MATCH(YEAR($F$15),Appendix!$G$3:$L$3,0))</f>
        <v>0</v>
      </c>
      <c r="BX70" s="92">
        <f t="shared" si="11"/>
        <v>0</v>
      </c>
      <c r="BY70" s="89" t="str">
        <f t="shared" si="25"/>
        <v>NA</v>
      </c>
      <c r="BZ70" s="92">
        <f>IF(S70&gt;=('Wage Ceilings '!$C$3-SUM(Z70,AD70,AH70,AL70,AP70,AX70,AT70,BB70,BF70,BJ70,BN70,BR70,BV70)),('Wage Ceilings '!$C$3-SUM(Z70,AD70,AH70,AL70,AP70,AX70,AT70,BB70,BF70,BJ70,BN70,BR70,BV70)),S70)</f>
        <v>0</v>
      </c>
      <c r="CA70" s="91" cm="1">
        <f t="array" ref="CA70">INDEX(Appendix!$G$4:$J$8,_xlfn.IFS(BY70&lt;55,1,BY70&lt;60,2,BY70&lt;65,3,BY70&lt;70,4,TRUE,5),MATCH(YEAR($F$15),Appendix!$G$3:$L$3,0))</f>
        <v>0</v>
      </c>
      <c r="CB70" s="92">
        <f t="shared" si="32"/>
        <v>0</v>
      </c>
      <c r="CC70" s="47"/>
    </row>
    <row r="71" spans="1:81" x14ac:dyDescent="0.2">
      <c r="A71" s="64" t="s">
        <v>121</v>
      </c>
      <c r="B71" s="65"/>
      <c r="C71" s="65"/>
      <c r="D71" s="66"/>
      <c r="E71" s="66"/>
      <c r="F71" s="67"/>
      <c r="G71" s="67"/>
      <c r="H71" s="67"/>
      <c r="I71" s="67"/>
      <c r="J71" s="67"/>
      <c r="K71" s="67"/>
      <c r="L71" s="67"/>
      <c r="M71" s="67"/>
      <c r="N71" s="67"/>
      <c r="O71" s="67"/>
      <c r="P71" s="67"/>
      <c r="Q71" s="67"/>
      <c r="R71" s="67"/>
      <c r="S71" s="67"/>
      <c r="T71" s="57">
        <f t="shared" si="26"/>
        <v>0</v>
      </c>
      <c r="U71" s="57">
        <f t="shared" si="27"/>
        <v>0</v>
      </c>
      <c r="V71" s="58">
        <f t="shared" si="28"/>
        <v>0</v>
      </c>
      <c r="W71" s="58">
        <f t="shared" si="29"/>
        <v>0</v>
      </c>
      <c r="X71" s="58">
        <f t="shared" si="30"/>
        <v>0</v>
      </c>
      <c r="Y71" s="89">
        <f t="shared" si="12"/>
        <v>122</v>
      </c>
      <c r="Z71" s="90">
        <f>IF($F71&gt;'Wage Ceilings '!$C$7+SUMIF('Wage Ceilings '!$B$8:'Wage Ceilings '!$B$11,"&lt;="&amp;$F$15,'Wage Ceilings '!$D$8:'Wage Ceilings '!$D$11),'Wage Ceilings '!$C$7+SUMIF('Wage Ceilings '!$B$8:'Wage Ceilings '!$B$11,"&lt;="&amp;$F$15,'Wage Ceilings '!$D$8:'Wage Ceilings '!$D$11),$F71)</f>
        <v>0</v>
      </c>
      <c r="AA71" s="91" cm="1">
        <f t="array" ref="AA71">INDEX(Appendix!$G$4:$J$8,_xlfn.IFS(Y71&lt;55,1,Y71&lt;60,2,Y71&lt;65,3,Y71&lt;70,4,TRUE,5),MATCH(YEAR($F$15),Appendix!$G$3:$L$3,0))</f>
        <v>0</v>
      </c>
      <c r="AB71" s="92">
        <f t="shared" si="0"/>
        <v>0</v>
      </c>
      <c r="AC71" s="89">
        <f t="shared" si="13"/>
        <v>123</v>
      </c>
      <c r="AD71" s="90">
        <f>IF($G71&gt;'Wage Ceilings '!$C$7+SUMIF('Wage Ceilings '!$B$8:'Wage Ceilings '!$B$11,"&lt;="&amp;$G$15,'Wage Ceilings '!$D$8:'Wage Ceilings '!$D$11),'Wage Ceilings '!$C$7+SUMIF('Wage Ceilings '!$B$8:'Wage Ceilings '!$B$11,"&lt;="&amp;$G$15,'Wage Ceilings '!$D$8:'Wage Ceilings '!$D$11),$G71)</f>
        <v>0</v>
      </c>
      <c r="AE71" s="91" cm="1">
        <f t="array" ref="AE71">INDEX(Appendix!$G$4:$J$8,_xlfn.IFS(AC71&lt;55,1,AC71&lt;60,2,AC71&lt;65,3,AC71&lt;70,4,TRUE,5),MATCH(YEAR($F$15),Appendix!$G$3:$L$3,0))</f>
        <v>0</v>
      </c>
      <c r="AF71" s="92">
        <f t="shared" si="1"/>
        <v>0</v>
      </c>
      <c r="AG71" s="89">
        <f t="shared" si="14"/>
        <v>123</v>
      </c>
      <c r="AH71" s="90">
        <f>IF($H71&gt;'Wage Ceilings '!$C$7+SUMIF('Wage Ceilings '!$B$8:'Wage Ceilings '!$B$11,"&lt;="&amp;$H$15,'Wage Ceilings '!$D$8:'Wage Ceilings '!$D$11),'Wage Ceilings '!$C$7+SUMIF('Wage Ceilings '!$B$8:'Wage Ceilings '!$B$11,"&lt;="&amp;$H$15,'Wage Ceilings '!$D$8:'Wage Ceilings '!$D$11),$H71)</f>
        <v>0</v>
      </c>
      <c r="AI71" s="91" cm="1">
        <f t="array" ref="AI71">INDEX(Appendix!$G$4:$J$8,_xlfn.IFS(AG71&lt;55,1,AG71&lt;60,2,AG71&lt;65,3,AG71&lt;70,4,TRUE,5),MATCH(YEAR($F$15),Appendix!$G$3:$L$3,0))</f>
        <v>0</v>
      </c>
      <c r="AJ71" s="92">
        <f t="shared" si="2"/>
        <v>0</v>
      </c>
      <c r="AK71" s="89">
        <f t="shared" si="15"/>
        <v>123</v>
      </c>
      <c r="AL71" s="90">
        <f>IF($I71&gt;'Wage Ceilings '!$C$7+SUMIF('Wage Ceilings '!$B$8:'Wage Ceilings '!$B$11,"&lt;="&amp;$I$15,'Wage Ceilings '!$D$8:'Wage Ceilings '!$D$11),'Wage Ceilings '!$C$7+SUMIF('Wage Ceilings '!$B$8:'Wage Ceilings '!$B$11,"&lt;="&amp;$I$15,'Wage Ceilings '!$D$8:'Wage Ceilings '!$D$11),$I71)</f>
        <v>0</v>
      </c>
      <c r="AM71" s="91" cm="1">
        <f t="array" ref="AM71">INDEX(Appendix!$G$4:$J$8,_xlfn.IFS(AK71&lt;55,1,AK71&lt;60,2,AK71&lt;65,3,AK71&lt;70,4,TRUE,5),MATCH(YEAR($F$15),Appendix!$G$3:$L$3,0))</f>
        <v>0</v>
      </c>
      <c r="AN71" s="92">
        <f t="shared" si="3"/>
        <v>0</v>
      </c>
      <c r="AO71" s="89">
        <f t="shared" si="16"/>
        <v>123</v>
      </c>
      <c r="AP71" s="90">
        <f>IF($J71&gt;'Wage Ceilings '!$C$7+SUMIF('Wage Ceilings '!$B$8:'Wage Ceilings '!$B$11,"&lt;="&amp;$J$15,'Wage Ceilings '!$D$8:'Wage Ceilings '!$D$11),'Wage Ceilings '!$C$7+SUMIF('Wage Ceilings '!$B$8:'Wage Ceilings '!$B$11,"&lt;="&amp;$J$15,'Wage Ceilings '!$D$8:'Wage Ceilings '!$D$11),$J71)</f>
        <v>0</v>
      </c>
      <c r="AQ71" s="91" cm="1">
        <f t="array" ref="AQ71">INDEX(Appendix!$G$4:$J$8,_xlfn.IFS(AO71&lt;55,1,AO71&lt;60,2,AO71&lt;65,3,AO71&lt;70,4,TRUE,5),MATCH(YEAR($F$15),Appendix!$G$3:$L$3,0))</f>
        <v>0</v>
      </c>
      <c r="AR71" s="92">
        <f t="shared" si="4"/>
        <v>0</v>
      </c>
      <c r="AS71" s="89">
        <f t="shared" si="31"/>
        <v>123</v>
      </c>
      <c r="AT71" s="90">
        <f>IF($K71&gt;'Wage Ceilings '!$C$7+SUMIF('Wage Ceilings '!$B$8:'Wage Ceilings '!$B$11,"&lt;="&amp;$K$15,'Wage Ceilings '!$D$8:'Wage Ceilings '!$D$11),'Wage Ceilings '!$C$7+SUMIF('Wage Ceilings '!$B$8:'Wage Ceilings '!$B$11,"&lt;="&amp;$K$15,'Wage Ceilings '!$D$8:'Wage Ceilings '!$D$11),$K71)</f>
        <v>0</v>
      </c>
      <c r="AU71" s="91" cm="1">
        <f t="array" ref="AU71">INDEX(Appendix!$G$4:$J$8,_xlfn.IFS(AS71&lt;55,1,AS71&lt;60,2,AS71&lt;65,3,AS71&lt;70,4,TRUE,5),MATCH(YEAR($F$15),Appendix!$G$3:$L$3,0))</f>
        <v>0</v>
      </c>
      <c r="AV71" s="92">
        <f t="shared" si="5"/>
        <v>0</v>
      </c>
      <c r="AW71" s="89" t="str">
        <f t="shared" si="17"/>
        <v>NA</v>
      </c>
      <c r="AX71" s="92">
        <f>IF(L71&gt;=('Wage Ceilings '!$C$3-SUM(Z71,AD71,AH71,AL71,AP71,AT71,BB71,BF71,BJ71,BN71,BR71,BV71)),('Wage Ceilings '!$C$3-SUM(Z71,AD71,AH71,AL71,AP71,AT71,BB71,BF71,BJ71,BN71,BR71,BV71)),L71)</f>
        <v>0</v>
      </c>
      <c r="AY71" s="91" cm="1">
        <f t="array" ref="AY71">INDEX(Appendix!$G$4:$J$8,_xlfn.IFS(AW71&lt;55,1,AW71&lt;60,2,AW71&lt;65,3,AW71&lt;70,4,TRUE,5),MATCH(YEAR($F$15),Appendix!$G$3:$L$3,0))</f>
        <v>0</v>
      </c>
      <c r="AZ71" s="92">
        <f t="shared" si="6"/>
        <v>0</v>
      </c>
      <c r="BA71" s="89">
        <f t="shared" si="18"/>
        <v>123</v>
      </c>
      <c r="BB71" s="90">
        <f>IF($M71&gt;'Wage Ceilings '!$C$7+SUMIF('Wage Ceilings '!$B$8:'Wage Ceilings '!$B$11,"&lt;="&amp;$M$15,'Wage Ceilings '!$D$8:'Wage Ceilings '!$D$11),'Wage Ceilings '!$C$7+SUMIF('Wage Ceilings '!$B$8:'Wage Ceilings '!$B$11,"&lt;="&amp;$M$15,'Wage Ceilings '!$D$8:'Wage Ceilings '!$D$11),$M71)</f>
        <v>0</v>
      </c>
      <c r="BC71" s="91" cm="1">
        <f t="array" ref="BC71">INDEX(Appendix!$G$4:$J$8,_xlfn.IFS(BA71&lt;55,1,BA71&lt;60,2,BA71&lt;65,3,BA71&lt;70,4,TRUE,5),MATCH(YEAR($F$15),Appendix!$G$3:$L$3,0))</f>
        <v>0</v>
      </c>
      <c r="BD71" s="92">
        <f t="shared" si="19"/>
        <v>0</v>
      </c>
      <c r="BE71" s="89">
        <f t="shared" si="20"/>
        <v>123</v>
      </c>
      <c r="BF71" s="90">
        <f>IF($N71&gt;'Wage Ceilings '!$C$7+SUMIF('Wage Ceilings '!$B$8:'Wage Ceilings '!$B$11,"&lt;="&amp;$N$15,'Wage Ceilings '!$D$8:'Wage Ceilings '!$D$11),'Wage Ceilings '!$C$7+SUMIF('Wage Ceilings '!$B$8:'Wage Ceilings '!$B$11,"&lt;="&amp;$N$15,'Wage Ceilings '!$D$8:'Wage Ceilings '!$D$11),$N71)</f>
        <v>0</v>
      </c>
      <c r="BG71" s="91" cm="1">
        <f t="array" ref="BG71">INDEX(Appendix!$G$4:$J$8,_xlfn.IFS(BE71&lt;55,1,BE71&lt;60,2,BE71&lt;65,3,BE71&lt;70,4,TRUE,5),MATCH(YEAR($F$15),Appendix!$G$3:$L$3,0))</f>
        <v>0</v>
      </c>
      <c r="BH71" s="92">
        <f t="shared" si="7"/>
        <v>0</v>
      </c>
      <c r="BI71" s="89">
        <f t="shared" si="21"/>
        <v>123</v>
      </c>
      <c r="BJ71" s="90">
        <f>IF($O71&gt;'Wage Ceilings '!$C$7+SUMIF('Wage Ceilings '!$B$8:'Wage Ceilings '!$B$11,"&lt;="&amp;$O$15,'Wage Ceilings '!$D$8:'Wage Ceilings '!$D$11),'Wage Ceilings '!$C$7+SUMIF('Wage Ceilings '!$B$8:'Wage Ceilings '!$B$11,"&lt;="&amp;$O$15,'Wage Ceilings '!$D$8:'Wage Ceilings '!$D$11),$O71)</f>
        <v>0</v>
      </c>
      <c r="BK71" s="91" cm="1">
        <f t="array" ref="BK71">INDEX(Appendix!$G$4:$J$8,_xlfn.IFS(BI71&lt;55,1,BI71&lt;60,2,BI71&lt;65,3,BI71&lt;70,4,TRUE,5),MATCH(YEAR($F$15),Appendix!$G$3:$L$3,0))</f>
        <v>0</v>
      </c>
      <c r="BL71" s="92">
        <f t="shared" si="8"/>
        <v>0</v>
      </c>
      <c r="BM71" s="89">
        <f t="shared" si="22"/>
        <v>123</v>
      </c>
      <c r="BN71" s="90">
        <f>IF($P71&gt;'Wage Ceilings '!$C$7+SUMIF('Wage Ceilings '!$B$8:'Wage Ceilings '!$B$11,"&lt;="&amp;$P$15,'Wage Ceilings '!$D$8:'Wage Ceilings '!$D$11),'Wage Ceilings '!$C$7+SUMIF('Wage Ceilings '!$B$8:'Wage Ceilings '!$B$11,"&lt;="&amp;$P$15,'Wage Ceilings '!$D$8:'Wage Ceilings '!$D$11),$P71)</f>
        <v>0</v>
      </c>
      <c r="BO71" s="91" cm="1">
        <f t="array" ref="BO71">INDEX(Appendix!$G$4:$J$8,_xlfn.IFS(BM71&lt;55,1,BM71&lt;60,2,BM71&lt;65,3,BM71&lt;70,4,TRUE,5),MATCH(YEAR($F$15),Appendix!$G$3:$L$3,0))</f>
        <v>0</v>
      </c>
      <c r="BP71" s="92">
        <f t="shared" si="9"/>
        <v>0</v>
      </c>
      <c r="BQ71" s="89">
        <f t="shared" si="23"/>
        <v>123</v>
      </c>
      <c r="BR71" s="90">
        <f>IF($Q71&gt;'Wage Ceilings '!$C$7+SUMIF('Wage Ceilings '!$B$8:'Wage Ceilings '!$B$11,"&lt;="&amp;$Q$15,'Wage Ceilings '!$D$8:'Wage Ceilings '!$D$11),'Wage Ceilings '!$C$7+SUMIF('Wage Ceilings '!$B$8:'Wage Ceilings '!$B$11,"&lt;="&amp;$Q$15,'Wage Ceilings '!$D$8:'Wage Ceilings '!$D$11),$Q71)</f>
        <v>0</v>
      </c>
      <c r="BS71" s="91" cm="1">
        <f t="array" ref="BS71">INDEX(Appendix!$G$4:$J$8,_xlfn.IFS(BQ71&lt;55,1,BQ71&lt;60,2,BQ71&lt;65,3,BQ71&lt;70,4,TRUE,5),MATCH(YEAR($F$15),Appendix!$G$3:$L$3,0))</f>
        <v>0</v>
      </c>
      <c r="BT71" s="92">
        <f t="shared" si="10"/>
        <v>0</v>
      </c>
      <c r="BU71" s="89">
        <f t="shared" si="24"/>
        <v>123</v>
      </c>
      <c r="BV71" s="90">
        <f>IF($R71&gt;'Wage Ceilings '!$C$7+SUMIF('Wage Ceilings '!$B$8:'Wage Ceilings '!$B$11,"&lt;="&amp;$R$15,'Wage Ceilings '!$D$8:'Wage Ceilings '!$D$11),'Wage Ceilings '!$C$7+SUMIF('Wage Ceilings '!$B$8:'Wage Ceilings '!$B$11,"&lt;="&amp;$R$15,'Wage Ceilings '!$D$8:'Wage Ceilings '!$D$11),$R71)</f>
        <v>0</v>
      </c>
      <c r="BW71" s="91" cm="1">
        <f t="array" ref="BW71">INDEX(Appendix!$G$4:$J$8,_xlfn.IFS(BU71&lt;55,1,BU71&lt;60,2,BU71&lt;65,3,BU71&lt;70,4,TRUE,5),MATCH(YEAR($F$15),Appendix!$G$3:$L$3,0))</f>
        <v>0</v>
      </c>
      <c r="BX71" s="92">
        <f t="shared" si="11"/>
        <v>0</v>
      </c>
      <c r="BY71" s="89" t="str">
        <f t="shared" si="25"/>
        <v>NA</v>
      </c>
      <c r="BZ71" s="92">
        <f>IF(S71&gt;=('Wage Ceilings '!$C$3-SUM(Z71,AD71,AH71,AL71,AP71,AX71,AT71,BB71,BF71,BJ71,BN71,BR71,BV71)),('Wage Ceilings '!$C$3-SUM(Z71,AD71,AH71,AL71,AP71,AX71,AT71,BB71,BF71,BJ71,BN71,BR71,BV71)),S71)</f>
        <v>0</v>
      </c>
      <c r="CA71" s="91" cm="1">
        <f t="array" ref="CA71">INDEX(Appendix!$G$4:$J$8,_xlfn.IFS(BY71&lt;55,1,BY71&lt;60,2,BY71&lt;65,3,BY71&lt;70,4,TRUE,5),MATCH(YEAR($F$15),Appendix!$G$3:$L$3,0))</f>
        <v>0</v>
      </c>
      <c r="CB71" s="92">
        <f t="shared" si="32"/>
        <v>0</v>
      </c>
      <c r="CC71" s="47"/>
    </row>
    <row r="72" spans="1:81" x14ac:dyDescent="0.2">
      <c r="A72" s="64" t="s">
        <v>122</v>
      </c>
      <c r="B72" s="65"/>
      <c r="C72" s="65"/>
      <c r="D72" s="66"/>
      <c r="E72" s="66"/>
      <c r="F72" s="67"/>
      <c r="G72" s="67"/>
      <c r="H72" s="67"/>
      <c r="I72" s="67"/>
      <c r="J72" s="67"/>
      <c r="K72" s="67"/>
      <c r="L72" s="67"/>
      <c r="M72" s="67"/>
      <c r="N72" s="67"/>
      <c r="O72" s="67"/>
      <c r="P72" s="67"/>
      <c r="Q72" s="67"/>
      <c r="R72" s="67"/>
      <c r="S72" s="67"/>
      <c r="T72" s="57">
        <f t="shared" si="26"/>
        <v>0</v>
      </c>
      <c r="U72" s="57">
        <f t="shared" si="27"/>
        <v>0</v>
      </c>
      <c r="V72" s="58">
        <f t="shared" si="28"/>
        <v>0</v>
      </c>
      <c r="W72" s="58">
        <f t="shared" si="29"/>
        <v>0</v>
      </c>
      <c r="X72" s="58">
        <f t="shared" si="30"/>
        <v>0</v>
      </c>
      <c r="Y72" s="89">
        <f t="shared" si="12"/>
        <v>122</v>
      </c>
      <c r="Z72" s="90">
        <f>IF($F72&gt;'Wage Ceilings '!$C$7+SUMIF('Wage Ceilings '!$B$8:'Wage Ceilings '!$B$11,"&lt;="&amp;$F$15,'Wage Ceilings '!$D$8:'Wage Ceilings '!$D$11),'Wage Ceilings '!$C$7+SUMIF('Wage Ceilings '!$B$8:'Wage Ceilings '!$B$11,"&lt;="&amp;$F$15,'Wage Ceilings '!$D$8:'Wage Ceilings '!$D$11),$F72)</f>
        <v>0</v>
      </c>
      <c r="AA72" s="91" cm="1">
        <f t="array" ref="AA72">INDEX(Appendix!$G$4:$J$8,_xlfn.IFS(Y72&lt;55,1,Y72&lt;60,2,Y72&lt;65,3,Y72&lt;70,4,TRUE,5),MATCH(YEAR($F$15),Appendix!$G$3:$L$3,0))</f>
        <v>0</v>
      </c>
      <c r="AB72" s="92">
        <f t="shared" si="0"/>
        <v>0</v>
      </c>
      <c r="AC72" s="89">
        <f t="shared" si="13"/>
        <v>123</v>
      </c>
      <c r="AD72" s="90">
        <f>IF($G72&gt;'Wage Ceilings '!$C$7+SUMIF('Wage Ceilings '!$B$8:'Wage Ceilings '!$B$11,"&lt;="&amp;$G$15,'Wage Ceilings '!$D$8:'Wage Ceilings '!$D$11),'Wage Ceilings '!$C$7+SUMIF('Wage Ceilings '!$B$8:'Wage Ceilings '!$B$11,"&lt;="&amp;$G$15,'Wage Ceilings '!$D$8:'Wage Ceilings '!$D$11),$G72)</f>
        <v>0</v>
      </c>
      <c r="AE72" s="91" cm="1">
        <f t="array" ref="AE72">INDEX(Appendix!$G$4:$J$8,_xlfn.IFS(AC72&lt;55,1,AC72&lt;60,2,AC72&lt;65,3,AC72&lt;70,4,TRUE,5),MATCH(YEAR($F$15),Appendix!$G$3:$L$3,0))</f>
        <v>0</v>
      </c>
      <c r="AF72" s="92">
        <f t="shared" si="1"/>
        <v>0</v>
      </c>
      <c r="AG72" s="89">
        <f t="shared" si="14"/>
        <v>123</v>
      </c>
      <c r="AH72" s="90">
        <f>IF($H72&gt;'Wage Ceilings '!$C$7+SUMIF('Wage Ceilings '!$B$8:'Wage Ceilings '!$B$11,"&lt;="&amp;$H$15,'Wage Ceilings '!$D$8:'Wage Ceilings '!$D$11),'Wage Ceilings '!$C$7+SUMIF('Wage Ceilings '!$B$8:'Wage Ceilings '!$B$11,"&lt;="&amp;$H$15,'Wage Ceilings '!$D$8:'Wage Ceilings '!$D$11),$H72)</f>
        <v>0</v>
      </c>
      <c r="AI72" s="91" cm="1">
        <f t="array" ref="AI72">INDEX(Appendix!$G$4:$J$8,_xlfn.IFS(AG72&lt;55,1,AG72&lt;60,2,AG72&lt;65,3,AG72&lt;70,4,TRUE,5),MATCH(YEAR($F$15),Appendix!$G$3:$L$3,0))</f>
        <v>0</v>
      </c>
      <c r="AJ72" s="92">
        <f t="shared" si="2"/>
        <v>0</v>
      </c>
      <c r="AK72" s="89">
        <f t="shared" si="15"/>
        <v>123</v>
      </c>
      <c r="AL72" s="90">
        <f>IF($I72&gt;'Wage Ceilings '!$C$7+SUMIF('Wage Ceilings '!$B$8:'Wage Ceilings '!$B$11,"&lt;="&amp;$I$15,'Wage Ceilings '!$D$8:'Wage Ceilings '!$D$11),'Wage Ceilings '!$C$7+SUMIF('Wage Ceilings '!$B$8:'Wage Ceilings '!$B$11,"&lt;="&amp;$I$15,'Wage Ceilings '!$D$8:'Wage Ceilings '!$D$11),$I72)</f>
        <v>0</v>
      </c>
      <c r="AM72" s="91" cm="1">
        <f t="array" ref="AM72">INDEX(Appendix!$G$4:$J$8,_xlfn.IFS(AK72&lt;55,1,AK72&lt;60,2,AK72&lt;65,3,AK72&lt;70,4,TRUE,5),MATCH(YEAR($F$15),Appendix!$G$3:$L$3,0))</f>
        <v>0</v>
      </c>
      <c r="AN72" s="92">
        <f t="shared" si="3"/>
        <v>0</v>
      </c>
      <c r="AO72" s="89">
        <f t="shared" si="16"/>
        <v>123</v>
      </c>
      <c r="AP72" s="90">
        <f>IF($J72&gt;'Wage Ceilings '!$C$7+SUMIF('Wage Ceilings '!$B$8:'Wage Ceilings '!$B$11,"&lt;="&amp;$J$15,'Wage Ceilings '!$D$8:'Wage Ceilings '!$D$11),'Wage Ceilings '!$C$7+SUMIF('Wage Ceilings '!$B$8:'Wage Ceilings '!$B$11,"&lt;="&amp;$J$15,'Wage Ceilings '!$D$8:'Wage Ceilings '!$D$11),$J72)</f>
        <v>0</v>
      </c>
      <c r="AQ72" s="91" cm="1">
        <f t="array" ref="AQ72">INDEX(Appendix!$G$4:$J$8,_xlfn.IFS(AO72&lt;55,1,AO72&lt;60,2,AO72&lt;65,3,AO72&lt;70,4,TRUE,5),MATCH(YEAR($F$15),Appendix!$G$3:$L$3,0))</f>
        <v>0</v>
      </c>
      <c r="AR72" s="92">
        <f t="shared" si="4"/>
        <v>0</v>
      </c>
      <c r="AS72" s="89">
        <f t="shared" si="31"/>
        <v>123</v>
      </c>
      <c r="AT72" s="90">
        <f>IF($K72&gt;'Wage Ceilings '!$C$7+SUMIF('Wage Ceilings '!$B$8:'Wage Ceilings '!$B$11,"&lt;="&amp;$K$15,'Wage Ceilings '!$D$8:'Wage Ceilings '!$D$11),'Wage Ceilings '!$C$7+SUMIF('Wage Ceilings '!$B$8:'Wage Ceilings '!$B$11,"&lt;="&amp;$K$15,'Wage Ceilings '!$D$8:'Wage Ceilings '!$D$11),$K72)</f>
        <v>0</v>
      </c>
      <c r="AU72" s="91" cm="1">
        <f t="array" ref="AU72">INDEX(Appendix!$G$4:$J$8,_xlfn.IFS(AS72&lt;55,1,AS72&lt;60,2,AS72&lt;65,3,AS72&lt;70,4,TRUE,5),MATCH(YEAR($F$15),Appendix!$G$3:$L$3,0))</f>
        <v>0</v>
      </c>
      <c r="AV72" s="92">
        <f t="shared" si="5"/>
        <v>0</v>
      </c>
      <c r="AW72" s="89" t="str">
        <f t="shared" si="17"/>
        <v>NA</v>
      </c>
      <c r="AX72" s="92">
        <f>IF(L72&gt;=('Wage Ceilings '!$C$3-SUM(Z72,AD72,AH72,AL72,AP72,AT72,BB72,BF72,BJ72,BN72,BR72,BV72)),('Wage Ceilings '!$C$3-SUM(Z72,AD72,AH72,AL72,AP72,AT72,BB72,BF72,BJ72,BN72,BR72,BV72)),L72)</f>
        <v>0</v>
      </c>
      <c r="AY72" s="91" cm="1">
        <f t="array" ref="AY72">INDEX(Appendix!$G$4:$J$8,_xlfn.IFS(AW72&lt;55,1,AW72&lt;60,2,AW72&lt;65,3,AW72&lt;70,4,TRUE,5),MATCH(YEAR($F$15),Appendix!$G$3:$L$3,0))</f>
        <v>0</v>
      </c>
      <c r="AZ72" s="92">
        <f t="shared" si="6"/>
        <v>0</v>
      </c>
      <c r="BA72" s="89">
        <f t="shared" si="18"/>
        <v>123</v>
      </c>
      <c r="BB72" s="90">
        <f>IF($M72&gt;'Wage Ceilings '!$C$7+SUMIF('Wage Ceilings '!$B$8:'Wage Ceilings '!$B$11,"&lt;="&amp;$M$15,'Wage Ceilings '!$D$8:'Wage Ceilings '!$D$11),'Wage Ceilings '!$C$7+SUMIF('Wage Ceilings '!$B$8:'Wage Ceilings '!$B$11,"&lt;="&amp;$M$15,'Wage Ceilings '!$D$8:'Wage Ceilings '!$D$11),$M72)</f>
        <v>0</v>
      </c>
      <c r="BC72" s="91" cm="1">
        <f t="array" ref="BC72">INDEX(Appendix!$G$4:$J$8,_xlfn.IFS(BA72&lt;55,1,BA72&lt;60,2,BA72&lt;65,3,BA72&lt;70,4,TRUE,5),MATCH(YEAR($F$15),Appendix!$G$3:$L$3,0))</f>
        <v>0</v>
      </c>
      <c r="BD72" s="92">
        <f t="shared" si="19"/>
        <v>0</v>
      </c>
      <c r="BE72" s="89">
        <f t="shared" si="20"/>
        <v>123</v>
      </c>
      <c r="BF72" s="90">
        <f>IF($N72&gt;'Wage Ceilings '!$C$7+SUMIF('Wage Ceilings '!$B$8:'Wage Ceilings '!$B$11,"&lt;="&amp;$N$15,'Wage Ceilings '!$D$8:'Wage Ceilings '!$D$11),'Wage Ceilings '!$C$7+SUMIF('Wage Ceilings '!$B$8:'Wage Ceilings '!$B$11,"&lt;="&amp;$N$15,'Wage Ceilings '!$D$8:'Wage Ceilings '!$D$11),$N72)</f>
        <v>0</v>
      </c>
      <c r="BG72" s="91" cm="1">
        <f t="array" ref="BG72">INDEX(Appendix!$G$4:$J$8,_xlfn.IFS(BE72&lt;55,1,BE72&lt;60,2,BE72&lt;65,3,BE72&lt;70,4,TRUE,5),MATCH(YEAR($F$15),Appendix!$G$3:$L$3,0))</f>
        <v>0</v>
      </c>
      <c r="BH72" s="92">
        <f t="shared" si="7"/>
        <v>0</v>
      </c>
      <c r="BI72" s="89">
        <f t="shared" si="21"/>
        <v>123</v>
      </c>
      <c r="BJ72" s="90">
        <f>IF($O72&gt;'Wage Ceilings '!$C$7+SUMIF('Wage Ceilings '!$B$8:'Wage Ceilings '!$B$11,"&lt;="&amp;$O$15,'Wage Ceilings '!$D$8:'Wage Ceilings '!$D$11),'Wage Ceilings '!$C$7+SUMIF('Wage Ceilings '!$B$8:'Wage Ceilings '!$B$11,"&lt;="&amp;$O$15,'Wage Ceilings '!$D$8:'Wage Ceilings '!$D$11),$O72)</f>
        <v>0</v>
      </c>
      <c r="BK72" s="91" cm="1">
        <f t="array" ref="BK72">INDEX(Appendix!$G$4:$J$8,_xlfn.IFS(BI72&lt;55,1,BI72&lt;60,2,BI72&lt;65,3,BI72&lt;70,4,TRUE,5),MATCH(YEAR($F$15),Appendix!$G$3:$L$3,0))</f>
        <v>0</v>
      </c>
      <c r="BL72" s="92">
        <f t="shared" si="8"/>
        <v>0</v>
      </c>
      <c r="BM72" s="89">
        <f t="shared" si="22"/>
        <v>123</v>
      </c>
      <c r="BN72" s="90">
        <f>IF($P72&gt;'Wage Ceilings '!$C$7+SUMIF('Wage Ceilings '!$B$8:'Wage Ceilings '!$B$11,"&lt;="&amp;$P$15,'Wage Ceilings '!$D$8:'Wage Ceilings '!$D$11),'Wage Ceilings '!$C$7+SUMIF('Wage Ceilings '!$B$8:'Wage Ceilings '!$B$11,"&lt;="&amp;$P$15,'Wage Ceilings '!$D$8:'Wage Ceilings '!$D$11),$P72)</f>
        <v>0</v>
      </c>
      <c r="BO72" s="91" cm="1">
        <f t="array" ref="BO72">INDEX(Appendix!$G$4:$J$8,_xlfn.IFS(BM72&lt;55,1,BM72&lt;60,2,BM72&lt;65,3,BM72&lt;70,4,TRUE,5),MATCH(YEAR($F$15),Appendix!$G$3:$L$3,0))</f>
        <v>0</v>
      </c>
      <c r="BP72" s="92">
        <f t="shared" si="9"/>
        <v>0</v>
      </c>
      <c r="BQ72" s="89">
        <f t="shared" si="23"/>
        <v>123</v>
      </c>
      <c r="BR72" s="90">
        <f>IF($Q72&gt;'Wage Ceilings '!$C$7+SUMIF('Wage Ceilings '!$B$8:'Wage Ceilings '!$B$11,"&lt;="&amp;$Q$15,'Wage Ceilings '!$D$8:'Wage Ceilings '!$D$11),'Wage Ceilings '!$C$7+SUMIF('Wage Ceilings '!$B$8:'Wage Ceilings '!$B$11,"&lt;="&amp;$Q$15,'Wage Ceilings '!$D$8:'Wage Ceilings '!$D$11),$Q72)</f>
        <v>0</v>
      </c>
      <c r="BS72" s="91" cm="1">
        <f t="array" ref="BS72">INDEX(Appendix!$G$4:$J$8,_xlfn.IFS(BQ72&lt;55,1,BQ72&lt;60,2,BQ72&lt;65,3,BQ72&lt;70,4,TRUE,5),MATCH(YEAR($F$15),Appendix!$G$3:$L$3,0))</f>
        <v>0</v>
      </c>
      <c r="BT72" s="92">
        <f t="shared" si="10"/>
        <v>0</v>
      </c>
      <c r="BU72" s="89">
        <f t="shared" si="24"/>
        <v>123</v>
      </c>
      <c r="BV72" s="90">
        <f>IF($R72&gt;'Wage Ceilings '!$C$7+SUMIF('Wage Ceilings '!$B$8:'Wage Ceilings '!$B$11,"&lt;="&amp;$R$15,'Wage Ceilings '!$D$8:'Wage Ceilings '!$D$11),'Wage Ceilings '!$C$7+SUMIF('Wage Ceilings '!$B$8:'Wage Ceilings '!$B$11,"&lt;="&amp;$R$15,'Wage Ceilings '!$D$8:'Wage Ceilings '!$D$11),$R72)</f>
        <v>0</v>
      </c>
      <c r="BW72" s="91" cm="1">
        <f t="array" ref="BW72">INDEX(Appendix!$G$4:$J$8,_xlfn.IFS(BU72&lt;55,1,BU72&lt;60,2,BU72&lt;65,3,BU72&lt;70,4,TRUE,5),MATCH(YEAR($F$15),Appendix!$G$3:$L$3,0))</f>
        <v>0</v>
      </c>
      <c r="BX72" s="92">
        <f t="shared" si="11"/>
        <v>0</v>
      </c>
      <c r="BY72" s="89" t="str">
        <f t="shared" si="25"/>
        <v>NA</v>
      </c>
      <c r="BZ72" s="92">
        <f>IF(S72&gt;=('Wage Ceilings '!$C$3-SUM(Z72,AD72,AH72,AL72,AP72,AX72,AT72,BB72,BF72,BJ72,BN72,BR72,BV72)),('Wage Ceilings '!$C$3-SUM(Z72,AD72,AH72,AL72,AP72,AX72,AT72,BB72,BF72,BJ72,BN72,BR72,BV72)),S72)</f>
        <v>0</v>
      </c>
      <c r="CA72" s="91" cm="1">
        <f t="array" ref="CA72">INDEX(Appendix!$G$4:$J$8,_xlfn.IFS(BY72&lt;55,1,BY72&lt;60,2,BY72&lt;65,3,BY72&lt;70,4,TRUE,5),MATCH(YEAR($F$15),Appendix!$G$3:$L$3,0))</f>
        <v>0</v>
      </c>
      <c r="CB72" s="92">
        <f t="shared" si="32"/>
        <v>0</v>
      </c>
      <c r="CC72" s="47"/>
    </row>
    <row r="73" spans="1:81" x14ac:dyDescent="0.2">
      <c r="A73" s="64" t="s">
        <v>123</v>
      </c>
      <c r="B73" s="65"/>
      <c r="C73" s="65"/>
      <c r="D73" s="66"/>
      <c r="E73" s="66"/>
      <c r="F73" s="67"/>
      <c r="G73" s="67"/>
      <c r="H73" s="67"/>
      <c r="I73" s="67"/>
      <c r="J73" s="67"/>
      <c r="K73" s="67"/>
      <c r="L73" s="67"/>
      <c r="M73" s="67"/>
      <c r="N73" s="67"/>
      <c r="O73" s="67"/>
      <c r="P73" s="67"/>
      <c r="Q73" s="67"/>
      <c r="R73" s="67"/>
      <c r="S73" s="67"/>
      <c r="T73" s="57">
        <f t="shared" si="26"/>
        <v>0</v>
      </c>
      <c r="U73" s="57">
        <f t="shared" si="27"/>
        <v>0</v>
      </c>
      <c r="V73" s="58">
        <f t="shared" si="28"/>
        <v>0</v>
      </c>
      <c r="W73" s="58">
        <f t="shared" si="29"/>
        <v>0</v>
      </c>
      <c r="X73" s="58">
        <f t="shared" si="30"/>
        <v>0</v>
      </c>
      <c r="Y73" s="89">
        <f t="shared" si="12"/>
        <v>122</v>
      </c>
      <c r="Z73" s="90">
        <f>IF($F73&gt;'Wage Ceilings '!$C$7+SUMIF('Wage Ceilings '!$B$8:'Wage Ceilings '!$B$11,"&lt;="&amp;$F$15,'Wage Ceilings '!$D$8:'Wage Ceilings '!$D$11),'Wage Ceilings '!$C$7+SUMIF('Wage Ceilings '!$B$8:'Wage Ceilings '!$B$11,"&lt;="&amp;$F$15,'Wage Ceilings '!$D$8:'Wage Ceilings '!$D$11),$F73)</f>
        <v>0</v>
      </c>
      <c r="AA73" s="91" cm="1">
        <f t="array" ref="AA73">INDEX(Appendix!$G$4:$J$8,_xlfn.IFS(Y73&lt;55,1,Y73&lt;60,2,Y73&lt;65,3,Y73&lt;70,4,TRUE,5),MATCH(YEAR($F$15),Appendix!$G$3:$L$3,0))</f>
        <v>0</v>
      </c>
      <c r="AB73" s="92">
        <f t="shared" si="0"/>
        <v>0</v>
      </c>
      <c r="AC73" s="89">
        <f t="shared" si="13"/>
        <v>123</v>
      </c>
      <c r="AD73" s="90">
        <f>IF($G73&gt;'Wage Ceilings '!$C$7+SUMIF('Wage Ceilings '!$B$8:'Wage Ceilings '!$B$11,"&lt;="&amp;$G$15,'Wage Ceilings '!$D$8:'Wage Ceilings '!$D$11),'Wage Ceilings '!$C$7+SUMIF('Wage Ceilings '!$B$8:'Wage Ceilings '!$B$11,"&lt;="&amp;$G$15,'Wage Ceilings '!$D$8:'Wage Ceilings '!$D$11),$G73)</f>
        <v>0</v>
      </c>
      <c r="AE73" s="91" cm="1">
        <f t="array" ref="AE73">INDEX(Appendix!$G$4:$J$8,_xlfn.IFS(AC73&lt;55,1,AC73&lt;60,2,AC73&lt;65,3,AC73&lt;70,4,TRUE,5),MATCH(YEAR($F$15),Appendix!$G$3:$L$3,0))</f>
        <v>0</v>
      </c>
      <c r="AF73" s="92">
        <f t="shared" si="1"/>
        <v>0</v>
      </c>
      <c r="AG73" s="89">
        <f t="shared" si="14"/>
        <v>123</v>
      </c>
      <c r="AH73" s="90">
        <f>IF($H73&gt;'Wage Ceilings '!$C$7+SUMIF('Wage Ceilings '!$B$8:'Wage Ceilings '!$B$11,"&lt;="&amp;$H$15,'Wage Ceilings '!$D$8:'Wage Ceilings '!$D$11),'Wage Ceilings '!$C$7+SUMIF('Wage Ceilings '!$B$8:'Wage Ceilings '!$B$11,"&lt;="&amp;$H$15,'Wage Ceilings '!$D$8:'Wage Ceilings '!$D$11),$H73)</f>
        <v>0</v>
      </c>
      <c r="AI73" s="91" cm="1">
        <f t="array" ref="AI73">INDEX(Appendix!$G$4:$J$8,_xlfn.IFS(AG73&lt;55,1,AG73&lt;60,2,AG73&lt;65,3,AG73&lt;70,4,TRUE,5),MATCH(YEAR($F$15),Appendix!$G$3:$L$3,0))</f>
        <v>0</v>
      </c>
      <c r="AJ73" s="92">
        <f t="shared" si="2"/>
        <v>0</v>
      </c>
      <c r="AK73" s="89">
        <f t="shared" si="15"/>
        <v>123</v>
      </c>
      <c r="AL73" s="90">
        <f>IF($I73&gt;'Wage Ceilings '!$C$7+SUMIF('Wage Ceilings '!$B$8:'Wage Ceilings '!$B$11,"&lt;="&amp;$I$15,'Wage Ceilings '!$D$8:'Wage Ceilings '!$D$11),'Wage Ceilings '!$C$7+SUMIF('Wage Ceilings '!$B$8:'Wage Ceilings '!$B$11,"&lt;="&amp;$I$15,'Wage Ceilings '!$D$8:'Wage Ceilings '!$D$11),$I73)</f>
        <v>0</v>
      </c>
      <c r="AM73" s="91" cm="1">
        <f t="array" ref="AM73">INDEX(Appendix!$G$4:$J$8,_xlfn.IFS(AK73&lt;55,1,AK73&lt;60,2,AK73&lt;65,3,AK73&lt;70,4,TRUE,5),MATCH(YEAR($F$15),Appendix!$G$3:$L$3,0))</f>
        <v>0</v>
      </c>
      <c r="AN73" s="92">
        <f t="shared" si="3"/>
        <v>0</v>
      </c>
      <c r="AO73" s="89">
        <f t="shared" si="16"/>
        <v>123</v>
      </c>
      <c r="AP73" s="90">
        <f>IF($J73&gt;'Wage Ceilings '!$C$7+SUMIF('Wage Ceilings '!$B$8:'Wage Ceilings '!$B$11,"&lt;="&amp;$J$15,'Wage Ceilings '!$D$8:'Wage Ceilings '!$D$11),'Wage Ceilings '!$C$7+SUMIF('Wage Ceilings '!$B$8:'Wage Ceilings '!$B$11,"&lt;="&amp;$J$15,'Wage Ceilings '!$D$8:'Wage Ceilings '!$D$11),$J73)</f>
        <v>0</v>
      </c>
      <c r="AQ73" s="91" cm="1">
        <f t="array" ref="AQ73">INDEX(Appendix!$G$4:$J$8,_xlfn.IFS(AO73&lt;55,1,AO73&lt;60,2,AO73&lt;65,3,AO73&lt;70,4,TRUE,5),MATCH(YEAR($F$15),Appendix!$G$3:$L$3,0))</f>
        <v>0</v>
      </c>
      <c r="AR73" s="92">
        <f t="shared" si="4"/>
        <v>0</v>
      </c>
      <c r="AS73" s="89">
        <f t="shared" si="31"/>
        <v>123</v>
      </c>
      <c r="AT73" s="90">
        <f>IF($K73&gt;'Wage Ceilings '!$C$7+SUMIF('Wage Ceilings '!$B$8:'Wage Ceilings '!$B$11,"&lt;="&amp;$K$15,'Wage Ceilings '!$D$8:'Wage Ceilings '!$D$11),'Wage Ceilings '!$C$7+SUMIF('Wage Ceilings '!$B$8:'Wage Ceilings '!$B$11,"&lt;="&amp;$K$15,'Wage Ceilings '!$D$8:'Wage Ceilings '!$D$11),$K73)</f>
        <v>0</v>
      </c>
      <c r="AU73" s="91" cm="1">
        <f t="array" ref="AU73">INDEX(Appendix!$G$4:$J$8,_xlfn.IFS(AS73&lt;55,1,AS73&lt;60,2,AS73&lt;65,3,AS73&lt;70,4,TRUE,5),MATCH(YEAR($F$15),Appendix!$G$3:$L$3,0))</f>
        <v>0</v>
      </c>
      <c r="AV73" s="92">
        <f t="shared" si="5"/>
        <v>0</v>
      </c>
      <c r="AW73" s="89" t="str">
        <f t="shared" si="17"/>
        <v>NA</v>
      </c>
      <c r="AX73" s="92">
        <f>IF(L73&gt;=('Wage Ceilings '!$C$3-SUM(Z73,AD73,AH73,AL73,AP73,AT73,BB73,BF73,BJ73,BN73,BR73,BV73)),('Wage Ceilings '!$C$3-SUM(Z73,AD73,AH73,AL73,AP73,AT73,BB73,BF73,BJ73,BN73,BR73,BV73)),L73)</f>
        <v>0</v>
      </c>
      <c r="AY73" s="91" cm="1">
        <f t="array" ref="AY73">INDEX(Appendix!$G$4:$J$8,_xlfn.IFS(AW73&lt;55,1,AW73&lt;60,2,AW73&lt;65,3,AW73&lt;70,4,TRUE,5),MATCH(YEAR($F$15),Appendix!$G$3:$L$3,0))</f>
        <v>0</v>
      </c>
      <c r="AZ73" s="92">
        <f t="shared" si="6"/>
        <v>0</v>
      </c>
      <c r="BA73" s="89">
        <f t="shared" si="18"/>
        <v>123</v>
      </c>
      <c r="BB73" s="90">
        <f>IF($M73&gt;'Wage Ceilings '!$C$7+SUMIF('Wage Ceilings '!$B$8:'Wage Ceilings '!$B$11,"&lt;="&amp;$M$15,'Wage Ceilings '!$D$8:'Wage Ceilings '!$D$11),'Wage Ceilings '!$C$7+SUMIF('Wage Ceilings '!$B$8:'Wage Ceilings '!$B$11,"&lt;="&amp;$M$15,'Wage Ceilings '!$D$8:'Wage Ceilings '!$D$11),$M73)</f>
        <v>0</v>
      </c>
      <c r="BC73" s="91" cm="1">
        <f t="array" ref="BC73">INDEX(Appendix!$G$4:$J$8,_xlfn.IFS(BA73&lt;55,1,BA73&lt;60,2,BA73&lt;65,3,BA73&lt;70,4,TRUE,5),MATCH(YEAR($F$15),Appendix!$G$3:$L$3,0))</f>
        <v>0</v>
      </c>
      <c r="BD73" s="92">
        <f t="shared" si="19"/>
        <v>0</v>
      </c>
      <c r="BE73" s="89">
        <f t="shared" si="20"/>
        <v>123</v>
      </c>
      <c r="BF73" s="90">
        <f>IF($N73&gt;'Wage Ceilings '!$C$7+SUMIF('Wage Ceilings '!$B$8:'Wage Ceilings '!$B$11,"&lt;="&amp;$N$15,'Wage Ceilings '!$D$8:'Wage Ceilings '!$D$11),'Wage Ceilings '!$C$7+SUMIF('Wage Ceilings '!$B$8:'Wage Ceilings '!$B$11,"&lt;="&amp;$N$15,'Wage Ceilings '!$D$8:'Wage Ceilings '!$D$11),$N73)</f>
        <v>0</v>
      </c>
      <c r="BG73" s="91" cm="1">
        <f t="array" ref="BG73">INDEX(Appendix!$G$4:$J$8,_xlfn.IFS(BE73&lt;55,1,BE73&lt;60,2,BE73&lt;65,3,BE73&lt;70,4,TRUE,5),MATCH(YEAR($F$15),Appendix!$G$3:$L$3,0))</f>
        <v>0</v>
      </c>
      <c r="BH73" s="92">
        <f t="shared" si="7"/>
        <v>0</v>
      </c>
      <c r="BI73" s="89">
        <f t="shared" si="21"/>
        <v>123</v>
      </c>
      <c r="BJ73" s="90">
        <f>IF($O73&gt;'Wage Ceilings '!$C$7+SUMIF('Wage Ceilings '!$B$8:'Wage Ceilings '!$B$11,"&lt;="&amp;$O$15,'Wage Ceilings '!$D$8:'Wage Ceilings '!$D$11),'Wage Ceilings '!$C$7+SUMIF('Wage Ceilings '!$B$8:'Wage Ceilings '!$B$11,"&lt;="&amp;$O$15,'Wage Ceilings '!$D$8:'Wage Ceilings '!$D$11),$O73)</f>
        <v>0</v>
      </c>
      <c r="BK73" s="91" cm="1">
        <f t="array" ref="BK73">INDEX(Appendix!$G$4:$J$8,_xlfn.IFS(BI73&lt;55,1,BI73&lt;60,2,BI73&lt;65,3,BI73&lt;70,4,TRUE,5),MATCH(YEAR($F$15),Appendix!$G$3:$L$3,0))</f>
        <v>0</v>
      </c>
      <c r="BL73" s="92">
        <f t="shared" si="8"/>
        <v>0</v>
      </c>
      <c r="BM73" s="89">
        <f t="shared" si="22"/>
        <v>123</v>
      </c>
      <c r="BN73" s="90">
        <f>IF($P73&gt;'Wage Ceilings '!$C$7+SUMIF('Wage Ceilings '!$B$8:'Wage Ceilings '!$B$11,"&lt;="&amp;$P$15,'Wage Ceilings '!$D$8:'Wage Ceilings '!$D$11),'Wage Ceilings '!$C$7+SUMIF('Wage Ceilings '!$B$8:'Wage Ceilings '!$B$11,"&lt;="&amp;$P$15,'Wage Ceilings '!$D$8:'Wage Ceilings '!$D$11),$P73)</f>
        <v>0</v>
      </c>
      <c r="BO73" s="91" cm="1">
        <f t="array" ref="BO73">INDEX(Appendix!$G$4:$J$8,_xlfn.IFS(BM73&lt;55,1,BM73&lt;60,2,BM73&lt;65,3,BM73&lt;70,4,TRUE,5),MATCH(YEAR($F$15),Appendix!$G$3:$L$3,0))</f>
        <v>0</v>
      </c>
      <c r="BP73" s="92">
        <f t="shared" si="9"/>
        <v>0</v>
      </c>
      <c r="BQ73" s="89">
        <f t="shared" si="23"/>
        <v>123</v>
      </c>
      <c r="BR73" s="90">
        <f>IF($Q73&gt;'Wage Ceilings '!$C$7+SUMIF('Wage Ceilings '!$B$8:'Wage Ceilings '!$B$11,"&lt;="&amp;$Q$15,'Wage Ceilings '!$D$8:'Wage Ceilings '!$D$11),'Wage Ceilings '!$C$7+SUMIF('Wage Ceilings '!$B$8:'Wage Ceilings '!$B$11,"&lt;="&amp;$Q$15,'Wage Ceilings '!$D$8:'Wage Ceilings '!$D$11),$Q73)</f>
        <v>0</v>
      </c>
      <c r="BS73" s="91" cm="1">
        <f t="array" ref="BS73">INDEX(Appendix!$G$4:$J$8,_xlfn.IFS(BQ73&lt;55,1,BQ73&lt;60,2,BQ73&lt;65,3,BQ73&lt;70,4,TRUE,5),MATCH(YEAR($F$15),Appendix!$G$3:$L$3,0))</f>
        <v>0</v>
      </c>
      <c r="BT73" s="92">
        <f t="shared" si="10"/>
        <v>0</v>
      </c>
      <c r="BU73" s="89">
        <f t="shared" si="24"/>
        <v>123</v>
      </c>
      <c r="BV73" s="90">
        <f>IF($R73&gt;'Wage Ceilings '!$C$7+SUMIF('Wage Ceilings '!$B$8:'Wage Ceilings '!$B$11,"&lt;="&amp;$R$15,'Wage Ceilings '!$D$8:'Wage Ceilings '!$D$11),'Wage Ceilings '!$C$7+SUMIF('Wage Ceilings '!$B$8:'Wage Ceilings '!$B$11,"&lt;="&amp;$R$15,'Wage Ceilings '!$D$8:'Wage Ceilings '!$D$11),$R73)</f>
        <v>0</v>
      </c>
      <c r="BW73" s="91" cm="1">
        <f t="array" ref="BW73">INDEX(Appendix!$G$4:$J$8,_xlfn.IFS(BU73&lt;55,1,BU73&lt;60,2,BU73&lt;65,3,BU73&lt;70,4,TRUE,5),MATCH(YEAR($F$15),Appendix!$G$3:$L$3,0))</f>
        <v>0</v>
      </c>
      <c r="BX73" s="92">
        <f t="shared" si="11"/>
        <v>0</v>
      </c>
      <c r="BY73" s="89" t="str">
        <f t="shared" si="25"/>
        <v>NA</v>
      </c>
      <c r="BZ73" s="92">
        <f>IF(S73&gt;=('Wage Ceilings '!$C$3-SUM(Z73,AD73,AH73,AL73,AP73,AX73,AT73,BB73,BF73,BJ73,BN73,BR73,BV73)),('Wage Ceilings '!$C$3-SUM(Z73,AD73,AH73,AL73,AP73,AX73,AT73,BB73,BF73,BJ73,BN73,BR73,BV73)),S73)</f>
        <v>0</v>
      </c>
      <c r="CA73" s="91" cm="1">
        <f t="array" ref="CA73">INDEX(Appendix!$G$4:$J$8,_xlfn.IFS(BY73&lt;55,1,BY73&lt;60,2,BY73&lt;65,3,BY73&lt;70,4,TRUE,5),MATCH(YEAR($F$15),Appendix!$G$3:$L$3,0))</f>
        <v>0</v>
      </c>
      <c r="CB73" s="92">
        <f t="shared" si="32"/>
        <v>0</v>
      </c>
      <c r="CC73" s="47"/>
    </row>
    <row r="74" spans="1:81" x14ac:dyDescent="0.2">
      <c r="A74" s="64" t="s">
        <v>124</v>
      </c>
      <c r="B74" s="65"/>
      <c r="C74" s="65"/>
      <c r="D74" s="66"/>
      <c r="E74" s="66"/>
      <c r="F74" s="67"/>
      <c r="G74" s="67"/>
      <c r="H74" s="67"/>
      <c r="I74" s="67"/>
      <c r="J74" s="67"/>
      <c r="K74" s="67"/>
      <c r="L74" s="67"/>
      <c r="M74" s="67"/>
      <c r="N74" s="67"/>
      <c r="O74" s="67"/>
      <c r="P74" s="67"/>
      <c r="Q74" s="67"/>
      <c r="R74" s="67"/>
      <c r="S74" s="67"/>
      <c r="T74" s="57">
        <f t="shared" si="26"/>
        <v>0</v>
      </c>
      <c r="U74" s="57">
        <f t="shared" si="27"/>
        <v>0</v>
      </c>
      <c r="V74" s="58">
        <f t="shared" si="28"/>
        <v>0</v>
      </c>
      <c r="W74" s="58">
        <f t="shared" si="29"/>
        <v>0</v>
      </c>
      <c r="X74" s="58">
        <f t="shared" si="30"/>
        <v>0</v>
      </c>
      <c r="Y74" s="89">
        <f t="shared" si="12"/>
        <v>122</v>
      </c>
      <c r="Z74" s="90">
        <f>IF($F74&gt;'Wage Ceilings '!$C$7+SUMIF('Wage Ceilings '!$B$8:'Wage Ceilings '!$B$11,"&lt;="&amp;$F$15,'Wage Ceilings '!$D$8:'Wage Ceilings '!$D$11),'Wage Ceilings '!$C$7+SUMIF('Wage Ceilings '!$B$8:'Wage Ceilings '!$B$11,"&lt;="&amp;$F$15,'Wage Ceilings '!$D$8:'Wage Ceilings '!$D$11),$F74)</f>
        <v>0</v>
      </c>
      <c r="AA74" s="91" cm="1">
        <f t="array" ref="AA74">INDEX(Appendix!$G$4:$J$8,_xlfn.IFS(Y74&lt;55,1,Y74&lt;60,2,Y74&lt;65,3,Y74&lt;70,4,TRUE,5),MATCH(YEAR($F$15),Appendix!$G$3:$L$3,0))</f>
        <v>0</v>
      </c>
      <c r="AB74" s="92">
        <f t="shared" si="0"/>
        <v>0</v>
      </c>
      <c r="AC74" s="89">
        <f t="shared" si="13"/>
        <v>123</v>
      </c>
      <c r="AD74" s="90">
        <f>IF($G74&gt;'Wage Ceilings '!$C$7+SUMIF('Wage Ceilings '!$B$8:'Wage Ceilings '!$B$11,"&lt;="&amp;$G$15,'Wage Ceilings '!$D$8:'Wage Ceilings '!$D$11),'Wage Ceilings '!$C$7+SUMIF('Wage Ceilings '!$B$8:'Wage Ceilings '!$B$11,"&lt;="&amp;$G$15,'Wage Ceilings '!$D$8:'Wage Ceilings '!$D$11),$G74)</f>
        <v>0</v>
      </c>
      <c r="AE74" s="91" cm="1">
        <f t="array" ref="AE74">INDEX(Appendix!$G$4:$J$8,_xlfn.IFS(AC74&lt;55,1,AC74&lt;60,2,AC74&lt;65,3,AC74&lt;70,4,TRUE,5),MATCH(YEAR($F$15),Appendix!$G$3:$L$3,0))</f>
        <v>0</v>
      </c>
      <c r="AF74" s="92">
        <f t="shared" si="1"/>
        <v>0</v>
      </c>
      <c r="AG74" s="89">
        <f t="shared" si="14"/>
        <v>123</v>
      </c>
      <c r="AH74" s="90">
        <f>IF($H74&gt;'Wage Ceilings '!$C$7+SUMIF('Wage Ceilings '!$B$8:'Wage Ceilings '!$B$11,"&lt;="&amp;$H$15,'Wage Ceilings '!$D$8:'Wage Ceilings '!$D$11),'Wage Ceilings '!$C$7+SUMIF('Wage Ceilings '!$B$8:'Wage Ceilings '!$B$11,"&lt;="&amp;$H$15,'Wage Ceilings '!$D$8:'Wage Ceilings '!$D$11),$H74)</f>
        <v>0</v>
      </c>
      <c r="AI74" s="91" cm="1">
        <f t="array" ref="AI74">INDEX(Appendix!$G$4:$J$8,_xlfn.IFS(AG74&lt;55,1,AG74&lt;60,2,AG74&lt;65,3,AG74&lt;70,4,TRUE,5),MATCH(YEAR($F$15),Appendix!$G$3:$L$3,0))</f>
        <v>0</v>
      </c>
      <c r="AJ74" s="92">
        <f t="shared" si="2"/>
        <v>0</v>
      </c>
      <c r="AK74" s="89">
        <f t="shared" si="15"/>
        <v>123</v>
      </c>
      <c r="AL74" s="90">
        <f>IF($I74&gt;'Wage Ceilings '!$C$7+SUMIF('Wage Ceilings '!$B$8:'Wage Ceilings '!$B$11,"&lt;="&amp;$I$15,'Wage Ceilings '!$D$8:'Wage Ceilings '!$D$11),'Wage Ceilings '!$C$7+SUMIF('Wage Ceilings '!$B$8:'Wage Ceilings '!$B$11,"&lt;="&amp;$I$15,'Wage Ceilings '!$D$8:'Wage Ceilings '!$D$11),$I74)</f>
        <v>0</v>
      </c>
      <c r="AM74" s="91" cm="1">
        <f t="array" ref="AM74">INDEX(Appendix!$G$4:$J$8,_xlfn.IFS(AK74&lt;55,1,AK74&lt;60,2,AK74&lt;65,3,AK74&lt;70,4,TRUE,5),MATCH(YEAR($F$15),Appendix!$G$3:$L$3,0))</f>
        <v>0</v>
      </c>
      <c r="AN74" s="92">
        <f t="shared" si="3"/>
        <v>0</v>
      </c>
      <c r="AO74" s="89">
        <f t="shared" si="16"/>
        <v>123</v>
      </c>
      <c r="AP74" s="90">
        <f>IF($J74&gt;'Wage Ceilings '!$C$7+SUMIF('Wage Ceilings '!$B$8:'Wage Ceilings '!$B$11,"&lt;="&amp;$J$15,'Wage Ceilings '!$D$8:'Wage Ceilings '!$D$11),'Wage Ceilings '!$C$7+SUMIF('Wage Ceilings '!$B$8:'Wage Ceilings '!$B$11,"&lt;="&amp;$J$15,'Wage Ceilings '!$D$8:'Wage Ceilings '!$D$11),$J74)</f>
        <v>0</v>
      </c>
      <c r="AQ74" s="91" cm="1">
        <f t="array" ref="AQ74">INDEX(Appendix!$G$4:$J$8,_xlfn.IFS(AO74&lt;55,1,AO74&lt;60,2,AO74&lt;65,3,AO74&lt;70,4,TRUE,5),MATCH(YEAR($F$15),Appendix!$G$3:$L$3,0))</f>
        <v>0</v>
      </c>
      <c r="AR74" s="92">
        <f t="shared" si="4"/>
        <v>0</v>
      </c>
      <c r="AS74" s="89">
        <f t="shared" si="31"/>
        <v>123</v>
      </c>
      <c r="AT74" s="90">
        <f>IF($K74&gt;'Wage Ceilings '!$C$7+SUMIF('Wage Ceilings '!$B$8:'Wage Ceilings '!$B$11,"&lt;="&amp;$K$15,'Wage Ceilings '!$D$8:'Wage Ceilings '!$D$11),'Wage Ceilings '!$C$7+SUMIF('Wage Ceilings '!$B$8:'Wage Ceilings '!$B$11,"&lt;="&amp;$K$15,'Wage Ceilings '!$D$8:'Wage Ceilings '!$D$11),$K74)</f>
        <v>0</v>
      </c>
      <c r="AU74" s="91" cm="1">
        <f t="array" ref="AU74">INDEX(Appendix!$G$4:$J$8,_xlfn.IFS(AS74&lt;55,1,AS74&lt;60,2,AS74&lt;65,3,AS74&lt;70,4,TRUE,5),MATCH(YEAR($F$15),Appendix!$G$3:$L$3,0))</f>
        <v>0</v>
      </c>
      <c r="AV74" s="92">
        <f t="shared" si="5"/>
        <v>0</v>
      </c>
      <c r="AW74" s="89" t="str">
        <f t="shared" si="17"/>
        <v>NA</v>
      </c>
      <c r="AX74" s="92">
        <f>IF(L74&gt;=('Wage Ceilings '!$C$3-SUM(Z74,AD74,AH74,AL74,AP74,AT74,BB74,BF74,BJ74,BN74,BR74,BV74)),('Wage Ceilings '!$C$3-SUM(Z74,AD74,AH74,AL74,AP74,AT74,BB74,BF74,BJ74,BN74,BR74,BV74)),L74)</f>
        <v>0</v>
      </c>
      <c r="AY74" s="91" cm="1">
        <f t="array" ref="AY74">INDEX(Appendix!$G$4:$J$8,_xlfn.IFS(AW74&lt;55,1,AW74&lt;60,2,AW74&lt;65,3,AW74&lt;70,4,TRUE,5),MATCH(YEAR($F$15),Appendix!$G$3:$L$3,0))</f>
        <v>0</v>
      </c>
      <c r="AZ74" s="92">
        <f t="shared" si="6"/>
        <v>0</v>
      </c>
      <c r="BA74" s="89">
        <f t="shared" si="18"/>
        <v>123</v>
      </c>
      <c r="BB74" s="90">
        <f>IF($M74&gt;'Wage Ceilings '!$C$7+SUMIF('Wage Ceilings '!$B$8:'Wage Ceilings '!$B$11,"&lt;="&amp;$M$15,'Wage Ceilings '!$D$8:'Wage Ceilings '!$D$11),'Wage Ceilings '!$C$7+SUMIF('Wage Ceilings '!$B$8:'Wage Ceilings '!$B$11,"&lt;="&amp;$M$15,'Wage Ceilings '!$D$8:'Wage Ceilings '!$D$11),$M74)</f>
        <v>0</v>
      </c>
      <c r="BC74" s="91" cm="1">
        <f t="array" ref="BC74">INDEX(Appendix!$G$4:$J$8,_xlfn.IFS(BA74&lt;55,1,BA74&lt;60,2,BA74&lt;65,3,BA74&lt;70,4,TRUE,5),MATCH(YEAR($F$15),Appendix!$G$3:$L$3,0))</f>
        <v>0</v>
      </c>
      <c r="BD74" s="92">
        <f t="shared" si="19"/>
        <v>0</v>
      </c>
      <c r="BE74" s="89">
        <f t="shared" si="20"/>
        <v>123</v>
      </c>
      <c r="BF74" s="90">
        <f>IF($N74&gt;'Wage Ceilings '!$C$7+SUMIF('Wage Ceilings '!$B$8:'Wage Ceilings '!$B$11,"&lt;="&amp;$N$15,'Wage Ceilings '!$D$8:'Wage Ceilings '!$D$11),'Wage Ceilings '!$C$7+SUMIF('Wage Ceilings '!$B$8:'Wage Ceilings '!$B$11,"&lt;="&amp;$N$15,'Wage Ceilings '!$D$8:'Wage Ceilings '!$D$11),$N74)</f>
        <v>0</v>
      </c>
      <c r="BG74" s="91" cm="1">
        <f t="array" ref="BG74">INDEX(Appendix!$G$4:$J$8,_xlfn.IFS(BE74&lt;55,1,BE74&lt;60,2,BE74&lt;65,3,BE74&lt;70,4,TRUE,5),MATCH(YEAR($F$15),Appendix!$G$3:$L$3,0))</f>
        <v>0</v>
      </c>
      <c r="BH74" s="92">
        <f t="shared" si="7"/>
        <v>0</v>
      </c>
      <c r="BI74" s="89">
        <f t="shared" si="21"/>
        <v>123</v>
      </c>
      <c r="BJ74" s="90">
        <f>IF($O74&gt;'Wage Ceilings '!$C$7+SUMIF('Wage Ceilings '!$B$8:'Wage Ceilings '!$B$11,"&lt;="&amp;$O$15,'Wage Ceilings '!$D$8:'Wage Ceilings '!$D$11),'Wage Ceilings '!$C$7+SUMIF('Wage Ceilings '!$B$8:'Wage Ceilings '!$B$11,"&lt;="&amp;$O$15,'Wage Ceilings '!$D$8:'Wage Ceilings '!$D$11),$O74)</f>
        <v>0</v>
      </c>
      <c r="BK74" s="91" cm="1">
        <f t="array" ref="BK74">INDEX(Appendix!$G$4:$J$8,_xlfn.IFS(BI74&lt;55,1,BI74&lt;60,2,BI74&lt;65,3,BI74&lt;70,4,TRUE,5),MATCH(YEAR($F$15),Appendix!$G$3:$L$3,0))</f>
        <v>0</v>
      </c>
      <c r="BL74" s="92">
        <f t="shared" si="8"/>
        <v>0</v>
      </c>
      <c r="BM74" s="89">
        <f t="shared" si="22"/>
        <v>123</v>
      </c>
      <c r="BN74" s="90">
        <f>IF($P74&gt;'Wage Ceilings '!$C$7+SUMIF('Wage Ceilings '!$B$8:'Wage Ceilings '!$B$11,"&lt;="&amp;$P$15,'Wage Ceilings '!$D$8:'Wage Ceilings '!$D$11),'Wage Ceilings '!$C$7+SUMIF('Wage Ceilings '!$B$8:'Wage Ceilings '!$B$11,"&lt;="&amp;$P$15,'Wage Ceilings '!$D$8:'Wage Ceilings '!$D$11),$P74)</f>
        <v>0</v>
      </c>
      <c r="BO74" s="91" cm="1">
        <f t="array" ref="BO74">INDEX(Appendix!$G$4:$J$8,_xlfn.IFS(BM74&lt;55,1,BM74&lt;60,2,BM74&lt;65,3,BM74&lt;70,4,TRUE,5),MATCH(YEAR($F$15),Appendix!$G$3:$L$3,0))</f>
        <v>0</v>
      </c>
      <c r="BP74" s="92">
        <f t="shared" si="9"/>
        <v>0</v>
      </c>
      <c r="BQ74" s="89">
        <f t="shared" si="23"/>
        <v>123</v>
      </c>
      <c r="BR74" s="90">
        <f>IF($Q74&gt;'Wage Ceilings '!$C$7+SUMIF('Wage Ceilings '!$B$8:'Wage Ceilings '!$B$11,"&lt;="&amp;$Q$15,'Wage Ceilings '!$D$8:'Wage Ceilings '!$D$11),'Wage Ceilings '!$C$7+SUMIF('Wage Ceilings '!$B$8:'Wage Ceilings '!$B$11,"&lt;="&amp;$Q$15,'Wage Ceilings '!$D$8:'Wage Ceilings '!$D$11),$Q74)</f>
        <v>0</v>
      </c>
      <c r="BS74" s="91" cm="1">
        <f t="array" ref="BS74">INDEX(Appendix!$G$4:$J$8,_xlfn.IFS(BQ74&lt;55,1,BQ74&lt;60,2,BQ74&lt;65,3,BQ74&lt;70,4,TRUE,5),MATCH(YEAR($F$15),Appendix!$G$3:$L$3,0))</f>
        <v>0</v>
      </c>
      <c r="BT74" s="92">
        <f t="shared" si="10"/>
        <v>0</v>
      </c>
      <c r="BU74" s="89">
        <f t="shared" si="24"/>
        <v>123</v>
      </c>
      <c r="BV74" s="90">
        <f>IF($R74&gt;'Wage Ceilings '!$C$7+SUMIF('Wage Ceilings '!$B$8:'Wage Ceilings '!$B$11,"&lt;="&amp;$R$15,'Wage Ceilings '!$D$8:'Wage Ceilings '!$D$11),'Wage Ceilings '!$C$7+SUMIF('Wage Ceilings '!$B$8:'Wage Ceilings '!$B$11,"&lt;="&amp;$R$15,'Wage Ceilings '!$D$8:'Wage Ceilings '!$D$11),$R74)</f>
        <v>0</v>
      </c>
      <c r="BW74" s="91" cm="1">
        <f t="array" ref="BW74">INDEX(Appendix!$G$4:$J$8,_xlfn.IFS(BU74&lt;55,1,BU74&lt;60,2,BU74&lt;65,3,BU74&lt;70,4,TRUE,5),MATCH(YEAR($F$15),Appendix!$G$3:$L$3,0))</f>
        <v>0</v>
      </c>
      <c r="BX74" s="92">
        <f t="shared" si="11"/>
        <v>0</v>
      </c>
      <c r="BY74" s="89" t="str">
        <f t="shared" si="25"/>
        <v>NA</v>
      </c>
      <c r="BZ74" s="92">
        <f>IF(S74&gt;=('Wage Ceilings '!$C$3-SUM(Z74,AD74,AH74,AL74,AP74,AX74,AT74,BB74,BF74,BJ74,BN74,BR74,BV74)),('Wage Ceilings '!$C$3-SUM(Z74,AD74,AH74,AL74,AP74,AX74,AT74,BB74,BF74,BJ74,BN74,BR74,BV74)),S74)</f>
        <v>0</v>
      </c>
      <c r="CA74" s="91" cm="1">
        <f t="array" ref="CA74">INDEX(Appendix!$G$4:$J$8,_xlfn.IFS(BY74&lt;55,1,BY74&lt;60,2,BY74&lt;65,3,BY74&lt;70,4,TRUE,5),MATCH(YEAR($F$15),Appendix!$G$3:$L$3,0))</f>
        <v>0</v>
      </c>
      <c r="CB74" s="92">
        <f t="shared" si="32"/>
        <v>0</v>
      </c>
      <c r="CC74" s="47"/>
    </row>
    <row r="75" spans="1:81" x14ac:dyDescent="0.2">
      <c r="A75" s="64" t="s">
        <v>125</v>
      </c>
      <c r="B75" s="65"/>
      <c r="C75" s="65"/>
      <c r="D75" s="66"/>
      <c r="E75" s="66"/>
      <c r="F75" s="67"/>
      <c r="G75" s="67"/>
      <c r="H75" s="67"/>
      <c r="I75" s="67"/>
      <c r="J75" s="67"/>
      <c r="K75" s="67"/>
      <c r="L75" s="67"/>
      <c r="M75" s="67"/>
      <c r="N75" s="67"/>
      <c r="O75" s="67"/>
      <c r="P75" s="67"/>
      <c r="Q75" s="67"/>
      <c r="R75" s="67"/>
      <c r="S75" s="67"/>
      <c r="T75" s="57">
        <f t="shared" si="26"/>
        <v>0</v>
      </c>
      <c r="U75" s="57">
        <f t="shared" si="27"/>
        <v>0</v>
      </c>
      <c r="V75" s="58">
        <f t="shared" si="28"/>
        <v>0</v>
      </c>
      <c r="W75" s="58">
        <f t="shared" si="29"/>
        <v>0</v>
      </c>
      <c r="X75" s="58">
        <f t="shared" si="30"/>
        <v>0</v>
      </c>
      <c r="Y75" s="89">
        <f t="shared" si="12"/>
        <v>122</v>
      </c>
      <c r="Z75" s="90">
        <f>IF($F75&gt;'Wage Ceilings '!$C$7+SUMIF('Wage Ceilings '!$B$8:'Wage Ceilings '!$B$11,"&lt;="&amp;$F$15,'Wage Ceilings '!$D$8:'Wage Ceilings '!$D$11),'Wage Ceilings '!$C$7+SUMIF('Wage Ceilings '!$B$8:'Wage Ceilings '!$B$11,"&lt;="&amp;$F$15,'Wage Ceilings '!$D$8:'Wage Ceilings '!$D$11),$F75)</f>
        <v>0</v>
      </c>
      <c r="AA75" s="91" cm="1">
        <f t="array" ref="AA75">INDEX(Appendix!$G$4:$J$8,_xlfn.IFS(Y75&lt;55,1,Y75&lt;60,2,Y75&lt;65,3,Y75&lt;70,4,TRUE,5),MATCH(YEAR($F$15),Appendix!$G$3:$L$3,0))</f>
        <v>0</v>
      </c>
      <c r="AB75" s="92">
        <f t="shared" si="0"/>
        <v>0</v>
      </c>
      <c r="AC75" s="89">
        <f t="shared" si="13"/>
        <v>123</v>
      </c>
      <c r="AD75" s="90">
        <f>IF($G75&gt;'Wage Ceilings '!$C$7+SUMIF('Wage Ceilings '!$B$8:'Wage Ceilings '!$B$11,"&lt;="&amp;$G$15,'Wage Ceilings '!$D$8:'Wage Ceilings '!$D$11),'Wage Ceilings '!$C$7+SUMIF('Wage Ceilings '!$B$8:'Wage Ceilings '!$B$11,"&lt;="&amp;$G$15,'Wage Ceilings '!$D$8:'Wage Ceilings '!$D$11),$G75)</f>
        <v>0</v>
      </c>
      <c r="AE75" s="91" cm="1">
        <f t="array" ref="AE75">INDEX(Appendix!$G$4:$J$8,_xlfn.IFS(AC75&lt;55,1,AC75&lt;60,2,AC75&lt;65,3,AC75&lt;70,4,TRUE,5),MATCH(YEAR($F$15),Appendix!$G$3:$L$3,0))</f>
        <v>0</v>
      </c>
      <c r="AF75" s="92">
        <f t="shared" si="1"/>
        <v>0</v>
      </c>
      <c r="AG75" s="89">
        <f t="shared" si="14"/>
        <v>123</v>
      </c>
      <c r="AH75" s="90">
        <f>IF($H75&gt;'Wage Ceilings '!$C$7+SUMIF('Wage Ceilings '!$B$8:'Wage Ceilings '!$B$11,"&lt;="&amp;$H$15,'Wage Ceilings '!$D$8:'Wage Ceilings '!$D$11),'Wage Ceilings '!$C$7+SUMIF('Wage Ceilings '!$B$8:'Wage Ceilings '!$B$11,"&lt;="&amp;$H$15,'Wage Ceilings '!$D$8:'Wage Ceilings '!$D$11),$H75)</f>
        <v>0</v>
      </c>
      <c r="AI75" s="91" cm="1">
        <f t="array" ref="AI75">INDEX(Appendix!$G$4:$J$8,_xlfn.IFS(AG75&lt;55,1,AG75&lt;60,2,AG75&lt;65,3,AG75&lt;70,4,TRUE,5),MATCH(YEAR($F$15),Appendix!$G$3:$L$3,0))</f>
        <v>0</v>
      </c>
      <c r="AJ75" s="92">
        <f t="shared" si="2"/>
        <v>0</v>
      </c>
      <c r="AK75" s="89">
        <f t="shared" si="15"/>
        <v>123</v>
      </c>
      <c r="AL75" s="90">
        <f>IF($I75&gt;'Wage Ceilings '!$C$7+SUMIF('Wage Ceilings '!$B$8:'Wage Ceilings '!$B$11,"&lt;="&amp;$I$15,'Wage Ceilings '!$D$8:'Wage Ceilings '!$D$11),'Wage Ceilings '!$C$7+SUMIF('Wage Ceilings '!$B$8:'Wage Ceilings '!$B$11,"&lt;="&amp;$I$15,'Wage Ceilings '!$D$8:'Wage Ceilings '!$D$11),$I75)</f>
        <v>0</v>
      </c>
      <c r="AM75" s="91" cm="1">
        <f t="array" ref="AM75">INDEX(Appendix!$G$4:$J$8,_xlfn.IFS(AK75&lt;55,1,AK75&lt;60,2,AK75&lt;65,3,AK75&lt;70,4,TRUE,5),MATCH(YEAR($F$15),Appendix!$G$3:$L$3,0))</f>
        <v>0</v>
      </c>
      <c r="AN75" s="92">
        <f t="shared" si="3"/>
        <v>0</v>
      </c>
      <c r="AO75" s="89">
        <f t="shared" si="16"/>
        <v>123</v>
      </c>
      <c r="AP75" s="90">
        <f>IF($J75&gt;'Wage Ceilings '!$C$7+SUMIF('Wage Ceilings '!$B$8:'Wage Ceilings '!$B$11,"&lt;="&amp;$J$15,'Wage Ceilings '!$D$8:'Wage Ceilings '!$D$11),'Wage Ceilings '!$C$7+SUMIF('Wage Ceilings '!$B$8:'Wage Ceilings '!$B$11,"&lt;="&amp;$J$15,'Wage Ceilings '!$D$8:'Wage Ceilings '!$D$11),$J75)</f>
        <v>0</v>
      </c>
      <c r="AQ75" s="91" cm="1">
        <f t="array" ref="AQ75">INDEX(Appendix!$G$4:$J$8,_xlfn.IFS(AO75&lt;55,1,AO75&lt;60,2,AO75&lt;65,3,AO75&lt;70,4,TRUE,5),MATCH(YEAR($F$15),Appendix!$G$3:$L$3,0))</f>
        <v>0</v>
      </c>
      <c r="AR75" s="92">
        <f t="shared" si="4"/>
        <v>0</v>
      </c>
      <c r="AS75" s="89">
        <f t="shared" si="31"/>
        <v>123</v>
      </c>
      <c r="AT75" s="90">
        <f>IF($K75&gt;'Wage Ceilings '!$C$7+SUMIF('Wage Ceilings '!$B$8:'Wage Ceilings '!$B$11,"&lt;="&amp;$K$15,'Wage Ceilings '!$D$8:'Wage Ceilings '!$D$11),'Wage Ceilings '!$C$7+SUMIF('Wage Ceilings '!$B$8:'Wage Ceilings '!$B$11,"&lt;="&amp;$K$15,'Wage Ceilings '!$D$8:'Wage Ceilings '!$D$11),$K75)</f>
        <v>0</v>
      </c>
      <c r="AU75" s="91" cm="1">
        <f t="array" ref="AU75">INDEX(Appendix!$G$4:$J$8,_xlfn.IFS(AS75&lt;55,1,AS75&lt;60,2,AS75&lt;65,3,AS75&lt;70,4,TRUE,5),MATCH(YEAR($F$15),Appendix!$G$3:$L$3,0))</f>
        <v>0</v>
      </c>
      <c r="AV75" s="92">
        <f t="shared" si="5"/>
        <v>0</v>
      </c>
      <c r="AW75" s="89" t="str">
        <f t="shared" si="17"/>
        <v>NA</v>
      </c>
      <c r="AX75" s="92">
        <f>IF(L75&gt;=('Wage Ceilings '!$C$3-SUM(Z75,AD75,AH75,AL75,AP75,AT75,BB75,BF75,BJ75,BN75,BR75,BV75)),('Wage Ceilings '!$C$3-SUM(Z75,AD75,AH75,AL75,AP75,AT75,BB75,BF75,BJ75,BN75,BR75,BV75)),L75)</f>
        <v>0</v>
      </c>
      <c r="AY75" s="91" cm="1">
        <f t="array" ref="AY75">INDEX(Appendix!$G$4:$J$8,_xlfn.IFS(AW75&lt;55,1,AW75&lt;60,2,AW75&lt;65,3,AW75&lt;70,4,TRUE,5),MATCH(YEAR($F$15),Appendix!$G$3:$L$3,0))</f>
        <v>0</v>
      </c>
      <c r="AZ75" s="92">
        <f t="shared" si="6"/>
        <v>0</v>
      </c>
      <c r="BA75" s="89">
        <f t="shared" si="18"/>
        <v>123</v>
      </c>
      <c r="BB75" s="90">
        <f>IF($M75&gt;'Wage Ceilings '!$C$7+SUMIF('Wage Ceilings '!$B$8:'Wage Ceilings '!$B$11,"&lt;="&amp;$M$15,'Wage Ceilings '!$D$8:'Wage Ceilings '!$D$11),'Wage Ceilings '!$C$7+SUMIF('Wage Ceilings '!$B$8:'Wage Ceilings '!$B$11,"&lt;="&amp;$M$15,'Wage Ceilings '!$D$8:'Wage Ceilings '!$D$11),$M75)</f>
        <v>0</v>
      </c>
      <c r="BC75" s="91" cm="1">
        <f t="array" ref="BC75">INDEX(Appendix!$G$4:$J$8,_xlfn.IFS(BA75&lt;55,1,BA75&lt;60,2,BA75&lt;65,3,BA75&lt;70,4,TRUE,5),MATCH(YEAR($F$15),Appendix!$G$3:$L$3,0))</f>
        <v>0</v>
      </c>
      <c r="BD75" s="92">
        <f t="shared" si="19"/>
        <v>0</v>
      </c>
      <c r="BE75" s="89">
        <f t="shared" si="20"/>
        <v>123</v>
      </c>
      <c r="BF75" s="90">
        <f>IF($N75&gt;'Wage Ceilings '!$C$7+SUMIF('Wage Ceilings '!$B$8:'Wage Ceilings '!$B$11,"&lt;="&amp;$N$15,'Wage Ceilings '!$D$8:'Wage Ceilings '!$D$11),'Wage Ceilings '!$C$7+SUMIF('Wage Ceilings '!$B$8:'Wage Ceilings '!$B$11,"&lt;="&amp;$N$15,'Wage Ceilings '!$D$8:'Wage Ceilings '!$D$11),$N75)</f>
        <v>0</v>
      </c>
      <c r="BG75" s="91" cm="1">
        <f t="array" ref="BG75">INDEX(Appendix!$G$4:$J$8,_xlfn.IFS(BE75&lt;55,1,BE75&lt;60,2,BE75&lt;65,3,BE75&lt;70,4,TRUE,5),MATCH(YEAR($F$15),Appendix!$G$3:$L$3,0))</f>
        <v>0</v>
      </c>
      <c r="BH75" s="92">
        <f t="shared" si="7"/>
        <v>0</v>
      </c>
      <c r="BI75" s="89">
        <f t="shared" si="21"/>
        <v>123</v>
      </c>
      <c r="BJ75" s="90">
        <f>IF($O75&gt;'Wage Ceilings '!$C$7+SUMIF('Wage Ceilings '!$B$8:'Wage Ceilings '!$B$11,"&lt;="&amp;$O$15,'Wage Ceilings '!$D$8:'Wage Ceilings '!$D$11),'Wage Ceilings '!$C$7+SUMIF('Wage Ceilings '!$B$8:'Wage Ceilings '!$B$11,"&lt;="&amp;$O$15,'Wage Ceilings '!$D$8:'Wage Ceilings '!$D$11),$O75)</f>
        <v>0</v>
      </c>
      <c r="BK75" s="91" cm="1">
        <f t="array" ref="BK75">INDEX(Appendix!$G$4:$J$8,_xlfn.IFS(BI75&lt;55,1,BI75&lt;60,2,BI75&lt;65,3,BI75&lt;70,4,TRUE,5),MATCH(YEAR($F$15),Appendix!$G$3:$L$3,0))</f>
        <v>0</v>
      </c>
      <c r="BL75" s="92">
        <f t="shared" si="8"/>
        <v>0</v>
      </c>
      <c r="BM75" s="89">
        <f t="shared" si="22"/>
        <v>123</v>
      </c>
      <c r="BN75" s="90">
        <f>IF($P75&gt;'Wage Ceilings '!$C$7+SUMIF('Wage Ceilings '!$B$8:'Wage Ceilings '!$B$11,"&lt;="&amp;$P$15,'Wage Ceilings '!$D$8:'Wage Ceilings '!$D$11),'Wage Ceilings '!$C$7+SUMIF('Wage Ceilings '!$B$8:'Wage Ceilings '!$B$11,"&lt;="&amp;$P$15,'Wage Ceilings '!$D$8:'Wage Ceilings '!$D$11),$P75)</f>
        <v>0</v>
      </c>
      <c r="BO75" s="91" cm="1">
        <f t="array" ref="BO75">INDEX(Appendix!$G$4:$J$8,_xlfn.IFS(BM75&lt;55,1,BM75&lt;60,2,BM75&lt;65,3,BM75&lt;70,4,TRUE,5),MATCH(YEAR($F$15),Appendix!$G$3:$L$3,0))</f>
        <v>0</v>
      </c>
      <c r="BP75" s="92">
        <f t="shared" si="9"/>
        <v>0</v>
      </c>
      <c r="BQ75" s="89">
        <f t="shared" si="23"/>
        <v>123</v>
      </c>
      <c r="BR75" s="90">
        <f>IF($Q75&gt;'Wage Ceilings '!$C$7+SUMIF('Wage Ceilings '!$B$8:'Wage Ceilings '!$B$11,"&lt;="&amp;$Q$15,'Wage Ceilings '!$D$8:'Wage Ceilings '!$D$11),'Wage Ceilings '!$C$7+SUMIF('Wage Ceilings '!$B$8:'Wage Ceilings '!$B$11,"&lt;="&amp;$Q$15,'Wage Ceilings '!$D$8:'Wage Ceilings '!$D$11),$Q75)</f>
        <v>0</v>
      </c>
      <c r="BS75" s="91" cm="1">
        <f t="array" ref="BS75">INDEX(Appendix!$G$4:$J$8,_xlfn.IFS(BQ75&lt;55,1,BQ75&lt;60,2,BQ75&lt;65,3,BQ75&lt;70,4,TRUE,5),MATCH(YEAR($F$15),Appendix!$G$3:$L$3,0))</f>
        <v>0</v>
      </c>
      <c r="BT75" s="92">
        <f t="shared" si="10"/>
        <v>0</v>
      </c>
      <c r="BU75" s="89">
        <f t="shared" si="24"/>
        <v>123</v>
      </c>
      <c r="BV75" s="90">
        <f>IF($R75&gt;'Wage Ceilings '!$C$7+SUMIF('Wage Ceilings '!$B$8:'Wage Ceilings '!$B$11,"&lt;="&amp;$R$15,'Wage Ceilings '!$D$8:'Wage Ceilings '!$D$11),'Wage Ceilings '!$C$7+SUMIF('Wage Ceilings '!$B$8:'Wage Ceilings '!$B$11,"&lt;="&amp;$R$15,'Wage Ceilings '!$D$8:'Wage Ceilings '!$D$11),$R75)</f>
        <v>0</v>
      </c>
      <c r="BW75" s="91" cm="1">
        <f t="array" ref="BW75">INDEX(Appendix!$G$4:$J$8,_xlfn.IFS(BU75&lt;55,1,BU75&lt;60,2,BU75&lt;65,3,BU75&lt;70,4,TRUE,5),MATCH(YEAR($F$15),Appendix!$G$3:$L$3,0))</f>
        <v>0</v>
      </c>
      <c r="BX75" s="92">
        <f t="shared" si="11"/>
        <v>0</v>
      </c>
      <c r="BY75" s="89" t="str">
        <f t="shared" si="25"/>
        <v>NA</v>
      </c>
      <c r="BZ75" s="92">
        <f>IF(S75&gt;=('Wage Ceilings '!$C$3-SUM(Z75,AD75,AH75,AL75,AP75,AX75,AT75,BB75,BF75,BJ75,BN75,BR75,BV75)),('Wage Ceilings '!$C$3-SUM(Z75,AD75,AH75,AL75,AP75,AX75,AT75,BB75,BF75,BJ75,BN75,BR75,BV75)),S75)</f>
        <v>0</v>
      </c>
      <c r="CA75" s="91" cm="1">
        <f t="array" ref="CA75">INDEX(Appendix!$G$4:$J$8,_xlfn.IFS(BY75&lt;55,1,BY75&lt;60,2,BY75&lt;65,3,BY75&lt;70,4,TRUE,5),MATCH(YEAR($F$15),Appendix!$G$3:$L$3,0))</f>
        <v>0</v>
      </c>
      <c r="CB75" s="92">
        <f t="shared" si="32"/>
        <v>0</v>
      </c>
      <c r="CC75" s="47"/>
    </row>
    <row r="76" spans="1:81" x14ac:dyDescent="0.2">
      <c r="A76" s="64" t="s">
        <v>126</v>
      </c>
      <c r="B76" s="65"/>
      <c r="C76" s="65"/>
      <c r="D76" s="66"/>
      <c r="E76" s="66"/>
      <c r="F76" s="67"/>
      <c r="G76" s="67"/>
      <c r="H76" s="67"/>
      <c r="I76" s="67"/>
      <c r="J76" s="67"/>
      <c r="K76" s="67"/>
      <c r="L76" s="67"/>
      <c r="M76" s="67"/>
      <c r="N76" s="67"/>
      <c r="O76" s="67"/>
      <c r="P76" s="67"/>
      <c r="Q76" s="67"/>
      <c r="R76" s="67"/>
      <c r="S76" s="67"/>
      <c r="T76" s="57">
        <f t="shared" si="26"/>
        <v>0</v>
      </c>
      <c r="U76" s="57">
        <f t="shared" si="27"/>
        <v>0</v>
      </c>
      <c r="V76" s="58">
        <f t="shared" si="28"/>
        <v>0</v>
      </c>
      <c r="W76" s="58">
        <f t="shared" si="29"/>
        <v>0</v>
      </c>
      <c r="X76" s="58">
        <f t="shared" si="30"/>
        <v>0</v>
      </c>
      <c r="Y76" s="89">
        <f t="shared" si="12"/>
        <v>122</v>
      </c>
      <c r="Z76" s="90">
        <f>IF($F76&gt;'Wage Ceilings '!$C$7+SUMIF('Wage Ceilings '!$B$8:'Wage Ceilings '!$B$11,"&lt;="&amp;$F$15,'Wage Ceilings '!$D$8:'Wage Ceilings '!$D$11),'Wage Ceilings '!$C$7+SUMIF('Wage Ceilings '!$B$8:'Wage Ceilings '!$B$11,"&lt;="&amp;$F$15,'Wage Ceilings '!$D$8:'Wage Ceilings '!$D$11),$F76)</f>
        <v>0</v>
      </c>
      <c r="AA76" s="91" cm="1">
        <f t="array" ref="AA76">INDEX(Appendix!$G$4:$J$8,_xlfn.IFS(Y76&lt;55,1,Y76&lt;60,2,Y76&lt;65,3,Y76&lt;70,4,TRUE,5),MATCH(YEAR($F$15),Appendix!$G$3:$L$3,0))</f>
        <v>0</v>
      </c>
      <c r="AB76" s="92">
        <f t="shared" si="0"/>
        <v>0</v>
      </c>
      <c r="AC76" s="89">
        <f t="shared" si="13"/>
        <v>123</v>
      </c>
      <c r="AD76" s="90">
        <f>IF($G76&gt;'Wage Ceilings '!$C$7+SUMIF('Wage Ceilings '!$B$8:'Wage Ceilings '!$B$11,"&lt;="&amp;$G$15,'Wage Ceilings '!$D$8:'Wage Ceilings '!$D$11),'Wage Ceilings '!$C$7+SUMIF('Wage Ceilings '!$B$8:'Wage Ceilings '!$B$11,"&lt;="&amp;$G$15,'Wage Ceilings '!$D$8:'Wage Ceilings '!$D$11),$G76)</f>
        <v>0</v>
      </c>
      <c r="AE76" s="91" cm="1">
        <f t="array" ref="AE76">INDEX(Appendix!$G$4:$J$8,_xlfn.IFS(AC76&lt;55,1,AC76&lt;60,2,AC76&lt;65,3,AC76&lt;70,4,TRUE,5),MATCH(YEAR($F$15),Appendix!$G$3:$L$3,0))</f>
        <v>0</v>
      </c>
      <c r="AF76" s="92">
        <f t="shared" si="1"/>
        <v>0</v>
      </c>
      <c r="AG76" s="89">
        <f t="shared" si="14"/>
        <v>123</v>
      </c>
      <c r="AH76" s="90">
        <f>IF($H76&gt;'Wage Ceilings '!$C$7+SUMIF('Wage Ceilings '!$B$8:'Wage Ceilings '!$B$11,"&lt;="&amp;$H$15,'Wage Ceilings '!$D$8:'Wage Ceilings '!$D$11),'Wage Ceilings '!$C$7+SUMIF('Wage Ceilings '!$B$8:'Wage Ceilings '!$B$11,"&lt;="&amp;$H$15,'Wage Ceilings '!$D$8:'Wage Ceilings '!$D$11),$H76)</f>
        <v>0</v>
      </c>
      <c r="AI76" s="91" cm="1">
        <f t="array" ref="AI76">INDEX(Appendix!$G$4:$J$8,_xlfn.IFS(AG76&lt;55,1,AG76&lt;60,2,AG76&lt;65,3,AG76&lt;70,4,TRUE,5),MATCH(YEAR($F$15),Appendix!$G$3:$L$3,0))</f>
        <v>0</v>
      </c>
      <c r="AJ76" s="92">
        <f t="shared" si="2"/>
        <v>0</v>
      </c>
      <c r="AK76" s="89">
        <f t="shared" si="15"/>
        <v>123</v>
      </c>
      <c r="AL76" s="90">
        <f>IF($I76&gt;'Wage Ceilings '!$C$7+SUMIF('Wage Ceilings '!$B$8:'Wage Ceilings '!$B$11,"&lt;="&amp;$I$15,'Wage Ceilings '!$D$8:'Wage Ceilings '!$D$11),'Wage Ceilings '!$C$7+SUMIF('Wage Ceilings '!$B$8:'Wage Ceilings '!$B$11,"&lt;="&amp;$I$15,'Wage Ceilings '!$D$8:'Wage Ceilings '!$D$11),$I76)</f>
        <v>0</v>
      </c>
      <c r="AM76" s="91" cm="1">
        <f t="array" ref="AM76">INDEX(Appendix!$G$4:$J$8,_xlfn.IFS(AK76&lt;55,1,AK76&lt;60,2,AK76&lt;65,3,AK76&lt;70,4,TRUE,5),MATCH(YEAR($F$15),Appendix!$G$3:$L$3,0))</f>
        <v>0</v>
      </c>
      <c r="AN76" s="92">
        <f t="shared" si="3"/>
        <v>0</v>
      </c>
      <c r="AO76" s="89">
        <f t="shared" si="16"/>
        <v>123</v>
      </c>
      <c r="AP76" s="90">
        <f>IF($J76&gt;'Wage Ceilings '!$C$7+SUMIF('Wage Ceilings '!$B$8:'Wage Ceilings '!$B$11,"&lt;="&amp;$J$15,'Wage Ceilings '!$D$8:'Wage Ceilings '!$D$11),'Wage Ceilings '!$C$7+SUMIF('Wage Ceilings '!$B$8:'Wage Ceilings '!$B$11,"&lt;="&amp;$J$15,'Wage Ceilings '!$D$8:'Wage Ceilings '!$D$11),$J76)</f>
        <v>0</v>
      </c>
      <c r="AQ76" s="91" cm="1">
        <f t="array" ref="AQ76">INDEX(Appendix!$G$4:$J$8,_xlfn.IFS(AO76&lt;55,1,AO76&lt;60,2,AO76&lt;65,3,AO76&lt;70,4,TRUE,5),MATCH(YEAR($F$15),Appendix!$G$3:$L$3,0))</f>
        <v>0</v>
      </c>
      <c r="AR76" s="92">
        <f t="shared" si="4"/>
        <v>0</v>
      </c>
      <c r="AS76" s="89">
        <f t="shared" si="31"/>
        <v>123</v>
      </c>
      <c r="AT76" s="90">
        <f>IF($K76&gt;'Wage Ceilings '!$C$7+SUMIF('Wage Ceilings '!$B$8:'Wage Ceilings '!$B$11,"&lt;="&amp;$K$15,'Wage Ceilings '!$D$8:'Wage Ceilings '!$D$11),'Wage Ceilings '!$C$7+SUMIF('Wage Ceilings '!$B$8:'Wage Ceilings '!$B$11,"&lt;="&amp;$K$15,'Wage Ceilings '!$D$8:'Wage Ceilings '!$D$11),$K76)</f>
        <v>0</v>
      </c>
      <c r="AU76" s="91" cm="1">
        <f t="array" ref="AU76">INDEX(Appendix!$G$4:$J$8,_xlfn.IFS(AS76&lt;55,1,AS76&lt;60,2,AS76&lt;65,3,AS76&lt;70,4,TRUE,5),MATCH(YEAR($F$15),Appendix!$G$3:$L$3,0))</f>
        <v>0</v>
      </c>
      <c r="AV76" s="92">
        <f t="shared" si="5"/>
        <v>0</v>
      </c>
      <c r="AW76" s="89" t="str">
        <f t="shared" si="17"/>
        <v>NA</v>
      </c>
      <c r="AX76" s="92">
        <f>IF(L76&gt;=('Wage Ceilings '!$C$3-SUM(Z76,AD76,AH76,AL76,AP76,AT76,BB76,BF76,BJ76,BN76,BR76,BV76)),('Wage Ceilings '!$C$3-SUM(Z76,AD76,AH76,AL76,AP76,AT76,BB76,BF76,BJ76,BN76,BR76,BV76)),L76)</f>
        <v>0</v>
      </c>
      <c r="AY76" s="91" cm="1">
        <f t="array" ref="AY76">INDEX(Appendix!$G$4:$J$8,_xlfn.IFS(AW76&lt;55,1,AW76&lt;60,2,AW76&lt;65,3,AW76&lt;70,4,TRUE,5),MATCH(YEAR($F$15),Appendix!$G$3:$L$3,0))</f>
        <v>0</v>
      </c>
      <c r="AZ76" s="92">
        <f t="shared" si="6"/>
        <v>0</v>
      </c>
      <c r="BA76" s="89">
        <f t="shared" si="18"/>
        <v>123</v>
      </c>
      <c r="BB76" s="90">
        <f>IF($M76&gt;'Wage Ceilings '!$C$7+SUMIF('Wage Ceilings '!$B$8:'Wage Ceilings '!$B$11,"&lt;="&amp;$M$15,'Wage Ceilings '!$D$8:'Wage Ceilings '!$D$11),'Wage Ceilings '!$C$7+SUMIF('Wage Ceilings '!$B$8:'Wage Ceilings '!$B$11,"&lt;="&amp;$M$15,'Wage Ceilings '!$D$8:'Wage Ceilings '!$D$11),$M76)</f>
        <v>0</v>
      </c>
      <c r="BC76" s="91" cm="1">
        <f t="array" ref="BC76">INDEX(Appendix!$G$4:$J$8,_xlfn.IFS(BA76&lt;55,1,BA76&lt;60,2,BA76&lt;65,3,BA76&lt;70,4,TRUE,5),MATCH(YEAR($F$15),Appendix!$G$3:$L$3,0))</f>
        <v>0</v>
      </c>
      <c r="BD76" s="92">
        <f t="shared" si="19"/>
        <v>0</v>
      </c>
      <c r="BE76" s="89">
        <f t="shared" si="20"/>
        <v>123</v>
      </c>
      <c r="BF76" s="90">
        <f>IF($N76&gt;'Wage Ceilings '!$C$7+SUMIF('Wage Ceilings '!$B$8:'Wage Ceilings '!$B$11,"&lt;="&amp;$N$15,'Wage Ceilings '!$D$8:'Wage Ceilings '!$D$11),'Wage Ceilings '!$C$7+SUMIF('Wage Ceilings '!$B$8:'Wage Ceilings '!$B$11,"&lt;="&amp;$N$15,'Wage Ceilings '!$D$8:'Wage Ceilings '!$D$11),$N76)</f>
        <v>0</v>
      </c>
      <c r="BG76" s="91" cm="1">
        <f t="array" ref="BG76">INDEX(Appendix!$G$4:$J$8,_xlfn.IFS(BE76&lt;55,1,BE76&lt;60,2,BE76&lt;65,3,BE76&lt;70,4,TRUE,5),MATCH(YEAR($F$15),Appendix!$G$3:$L$3,0))</f>
        <v>0</v>
      </c>
      <c r="BH76" s="92">
        <f t="shared" si="7"/>
        <v>0</v>
      </c>
      <c r="BI76" s="89">
        <f t="shared" si="21"/>
        <v>123</v>
      </c>
      <c r="BJ76" s="90">
        <f>IF($O76&gt;'Wage Ceilings '!$C$7+SUMIF('Wage Ceilings '!$B$8:'Wage Ceilings '!$B$11,"&lt;="&amp;$O$15,'Wage Ceilings '!$D$8:'Wage Ceilings '!$D$11),'Wage Ceilings '!$C$7+SUMIF('Wage Ceilings '!$B$8:'Wage Ceilings '!$B$11,"&lt;="&amp;$O$15,'Wage Ceilings '!$D$8:'Wage Ceilings '!$D$11),$O76)</f>
        <v>0</v>
      </c>
      <c r="BK76" s="91" cm="1">
        <f t="array" ref="BK76">INDEX(Appendix!$G$4:$J$8,_xlfn.IFS(BI76&lt;55,1,BI76&lt;60,2,BI76&lt;65,3,BI76&lt;70,4,TRUE,5),MATCH(YEAR($F$15),Appendix!$G$3:$L$3,0))</f>
        <v>0</v>
      </c>
      <c r="BL76" s="92">
        <f t="shared" si="8"/>
        <v>0</v>
      </c>
      <c r="BM76" s="89">
        <f t="shared" si="22"/>
        <v>123</v>
      </c>
      <c r="BN76" s="90">
        <f>IF($P76&gt;'Wage Ceilings '!$C$7+SUMIF('Wage Ceilings '!$B$8:'Wage Ceilings '!$B$11,"&lt;="&amp;$P$15,'Wage Ceilings '!$D$8:'Wage Ceilings '!$D$11),'Wage Ceilings '!$C$7+SUMIF('Wage Ceilings '!$B$8:'Wage Ceilings '!$B$11,"&lt;="&amp;$P$15,'Wage Ceilings '!$D$8:'Wage Ceilings '!$D$11),$P76)</f>
        <v>0</v>
      </c>
      <c r="BO76" s="91" cm="1">
        <f t="array" ref="BO76">INDEX(Appendix!$G$4:$J$8,_xlfn.IFS(BM76&lt;55,1,BM76&lt;60,2,BM76&lt;65,3,BM76&lt;70,4,TRUE,5),MATCH(YEAR($F$15),Appendix!$G$3:$L$3,0))</f>
        <v>0</v>
      </c>
      <c r="BP76" s="92">
        <f t="shared" si="9"/>
        <v>0</v>
      </c>
      <c r="BQ76" s="89">
        <f t="shared" si="23"/>
        <v>123</v>
      </c>
      <c r="BR76" s="90">
        <f>IF($Q76&gt;'Wage Ceilings '!$C$7+SUMIF('Wage Ceilings '!$B$8:'Wage Ceilings '!$B$11,"&lt;="&amp;$Q$15,'Wage Ceilings '!$D$8:'Wage Ceilings '!$D$11),'Wage Ceilings '!$C$7+SUMIF('Wage Ceilings '!$B$8:'Wage Ceilings '!$B$11,"&lt;="&amp;$Q$15,'Wage Ceilings '!$D$8:'Wage Ceilings '!$D$11),$Q76)</f>
        <v>0</v>
      </c>
      <c r="BS76" s="91" cm="1">
        <f t="array" ref="BS76">INDEX(Appendix!$G$4:$J$8,_xlfn.IFS(BQ76&lt;55,1,BQ76&lt;60,2,BQ76&lt;65,3,BQ76&lt;70,4,TRUE,5),MATCH(YEAR($F$15),Appendix!$G$3:$L$3,0))</f>
        <v>0</v>
      </c>
      <c r="BT76" s="92">
        <f t="shared" si="10"/>
        <v>0</v>
      </c>
      <c r="BU76" s="89">
        <f t="shared" si="24"/>
        <v>123</v>
      </c>
      <c r="BV76" s="90">
        <f>IF($R76&gt;'Wage Ceilings '!$C$7+SUMIF('Wage Ceilings '!$B$8:'Wage Ceilings '!$B$11,"&lt;="&amp;$R$15,'Wage Ceilings '!$D$8:'Wage Ceilings '!$D$11),'Wage Ceilings '!$C$7+SUMIF('Wage Ceilings '!$B$8:'Wage Ceilings '!$B$11,"&lt;="&amp;$R$15,'Wage Ceilings '!$D$8:'Wage Ceilings '!$D$11),$R76)</f>
        <v>0</v>
      </c>
      <c r="BW76" s="91" cm="1">
        <f t="array" ref="BW76">INDEX(Appendix!$G$4:$J$8,_xlfn.IFS(BU76&lt;55,1,BU76&lt;60,2,BU76&lt;65,3,BU76&lt;70,4,TRUE,5),MATCH(YEAR($F$15),Appendix!$G$3:$L$3,0))</f>
        <v>0</v>
      </c>
      <c r="BX76" s="92">
        <f t="shared" si="11"/>
        <v>0</v>
      </c>
      <c r="BY76" s="89" t="str">
        <f t="shared" si="25"/>
        <v>NA</v>
      </c>
      <c r="BZ76" s="92">
        <f>IF(S76&gt;=('Wage Ceilings '!$C$3-SUM(Z76,AD76,AH76,AL76,AP76,AX76,AT76,BB76,BF76,BJ76,BN76,BR76,BV76)),('Wage Ceilings '!$C$3-SUM(Z76,AD76,AH76,AL76,AP76,AX76,AT76,BB76,BF76,BJ76,BN76,BR76,BV76)),S76)</f>
        <v>0</v>
      </c>
      <c r="CA76" s="91" cm="1">
        <f t="array" ref="CA76">INDEX(Appendix!$G$4:$J$8,_xlfn.IFS(BY76&lt;55,1,BY76&lt;60,2,BY76&lt;65,3,BY76&lt;70,4,TRUE,5),MATCH(YEAR($F$15),Appendix!$G$3:$L$3,0))</f>
        <v>0</v>
      </c>
      <c r="CB76" s="92">
        <f t="shared" si="32"/>
        <v>0</v>
      </c>
      <c r="CC76" s="47"/>
    </row>
    <row r="77" spans="1:81" x14ac:dyDescent="0.2">
      <c r="A77" s="64" t="s">
        <v>127</v>
      </c>
      <c r="B77" s="65"/>
      <c r="C77" s="65"/>
      <c r="D77" s="66"/>
      <c r="E77" s="66"/>
      <c r="F77" s="67"/>
      <c r="G77" s="67"/>
      <c r="H77" s="67"/>
      <c r="I77" s="67"/>
      <c r="J77" s="67"/>
      <c r="K77" s="67"/>
      <c r="L77" s="67"/>
      <c r="M77" s="67"/>
      <c r="N77" s="67"/>
      <c r="O77" s="67"/>
      <c r="P77" s="67"/>
      <c r="Q77" s="67"/>
      <c r="R77" s="67"/>
      <c r="S77" s="67"/>
      <c r="T77" s="57">
        <f t="shared" si="26"/>
        <v>0</v>
      </c>
      <c r="U77" s="57">
        <f t="shared" si="27"/>
        <v>0</v>
      </c>
      <c r="V77" s="58">
        <f t="shared" si="28"/>
        <v>0</v>
      </c>
      <c r="W77" s="58">
        <f t="shared" si="29"/>
        <v>0</v>
      </c>
      <c r="X77" s="58">
        <f t="shared" si="30"/>
        <v>0</v>
      </c>
      <c r="Y77" s="89">
        <f t="shared" si="12"/>
        <v>122</v>
      </c>
      <c r="Z77" s="90">
        <f>IF($F77&gt;'Wage Ceilings '!$C$7+SUMIF('Wage Ceilings '!$B$8:'Wage Ceilings '!$B$11,"&lt;="&amp;$F$15,'Wage Ceilings '!$D$8:'Wage Ceilings '!$D$11),'Wage Ceilings '!$C$7+SUMIF('Wage Ceilings '!$B$8:'Wage Ceilings '!$B$11,"&lt;="&amp;$F$15,'Wage Ceilings '!$D$8:'Wage Ceilings '!$D$11),$F77)</f>
        <v>0</v>
      </c>
      <c r="AA77" s="91" cm="1">
        <f t="array" ref="AA77">INDEX(Appendix!$G$4:$J$8,_xlfn.IFS(Y77&lt;55,1,Y77&lt;60,2,Y77&lt;65,3,Y77&lt;70,4,TRUE,5),MATCH(YEAR($F$15),Appendix!$G$3:$L$3,0))</f>
        <v>0</v>
      </c>
      <c r="AB77" s="92">
        <f t="shared" si="0"/>
        <v>0</v>
      </c>
      <c r="AC77" s="89">
        <f t="shared" si="13"/>
        <v>123</v>
      </c>
      <c r="AD77" s="90">
        <f>IF($G77&gt;'Wage Ceilings '!$C$7+SUMIF('Wage Ceilings '!$B$8:'Wage Ceilings '!$B$11,"&lt;="&amp;$G$15,'Wage Ceilings '!$D$8:'Wage Ceilings '!$D$11),'Wage Ceilings '!$C$7+SUMIF('Wage Ceilings '!$B$8:'Wage Ceilings '!$B$11,"&lt;="&amp;$G$15,'Wage Ceilings '!$D$8:'Wage Ceilings '!$D$11),$G77)</f>
        <v>0</v>
      </c>
      <c r="AE77" s="91" cm="1">
        <f t="array" ref="AE77">INDEX(Appendix!$G$4:$J$8,_xlfn.IFS(AC77&lt;55,1,AC77&lt;60,2,AC77&lt;65,3,AC77&lt;70,4,TRUE,5),MATCH(YEAR($F$15),Appendix!$G$3:$L$3,0))</f>
        <v>0</v>
      </c>
      <c r="AF77" s="92">
        <f t="shared" si="1"/>
        <v>0</v>
      </c>
      <c r="AG77" s="89">
        <f t="shared" si="14"/>
        <v>123</v>
      </c>
      <c r="AH77" s="90">
        <f>IF($H77&gt;'Wage Ceilings '!$C$7+SUMIF('Wage Ceilings '!$B$8:'Wage Ceilings '!$B$11,"&lt;="&amp;$H$15,'Wage Ceilings '!$D$8:'Wage Ceilings '!$D$11),'Wage Ceilings '!$C$7+SUMIF('Wage Ceilings '!$B$8:'Wage Ceilings '!$B$11,"&lt;="&amp;$H$15,'Wage Ceilings '!$D$8:'Wage Ceilings '!$D$11),$H77)</f>
        <v>0</v>
      </c>
      <c r="AI77" s="91" cm="1">
        <f t="array" ref="AI77">INDEX(Appendix!$G$4:$J$8,_xlfn.IFS(AG77&lt;55,1,AG77&lt;60,2,AG77&lt;65,3,AG77&lt;70,4,TRUE,5),MATCH(YEAR($F$15),Appendix!$G$3:$L$3,0))</f>
        <v>0</v>
      </c>
      <c r="AJ77" s="92">
        <f t="shared" si="2"/>
        <v>0</v>
      </c>
      <c r="AK77" s="89">
        <f t="shared" si="15"/>
        <v>123</v>
      </c>
      <c r="AL77" s="90">
        <f>IF($I77&gt;'Wage Ceilings '!$C$7+SUMIF('Wage Ceilings '!$B$8:'Wage Ceilings '!$B$11,"&lt;="&amp;$I$15,'Wage Ceilings '!$D$8:'Wage Ceilings '!$D$11),'Wage Ceilings '!$C$7+SUMIF('Wage Ceilings '!$B$8:'Wage Ceilings '!$B$11,"&lt;="&amp;$I$15,'Wage Ceilings '!$D$8:'Wage Ceilings '!$D$11),$I77)</f>
        <v>0</v>
      </c>
      <c r="AM77" s="91" cm="1">
        <f t="array" ref="AM77">INDEX(Appendix!$G$4:$J$8,_xlfn.IFS(AK77&lt;55,1,AK77&lt;60,2,AK77&lt;65,3,AK77&lt;70,4,TRUE,5),MATCH(YEAR($F$15),Appendix!$G$3:$L$3,0))</f>
        <v>0</v>
      </c>
      <c r="AN77" s="92">
        <f t="shared" si="3"/>
        <v>0</v>
      </c>
      <c r="AO77" s="89">
        <f t="shared" si="16"/>
        <v>123</v>
      </c>
      <c r="AP77" s="90">
        <f>IF($J77&gt;'Wage Ceilings '!$C$7+SUMIF('Wage Ceilings '!$B$8:'Wage Ceilings '!$B$11,"&lt;="&amp;$J$15,'Wage Ceilings '!$D$8:'Wage Ceilings '!$D$11),'Wage Ceilings '!$C$7+SUMIF('Wage Ceilings '!$B$8:'Wage Ceilings '!$B$11,"&lt;="&amp;$J$15,'Wage Ceilings '!$D$8:'Wage Ceilings '!$D$11),$J77)</f>
        <v>0</v>
      </c>
      <c r="AQ77" s="91" cm="1">
        <f t="array" ref="AQ77">INDEX(Appendix!$G$4:$J$8,_xlfn.IFS(AO77&lt;55,1,AO77&lt;60,2,AO77&lt;65,3,AO77&lt;70,4,TRUE,5),MATCH(YEAR($F$15),Appendix!$G$3:$L$3,0))</f>
        <v>0</v>
      </c>
      <c r="AR77" s="92">
        <f t="shared" si="4"/>
        <v>0</v>
      </c>
      <c r="AS77" s="89">
        <f t="shared" si="31"/>
        <v>123</v>
      </c>
      <c r="AT77" s="90">
        <f>IF($K77&gt;'Wage Ceilings '!$C$7+SUMIF('Wage Ceilings '!$B$8:'Wage Ceilings '!$B$11,"&lt;="&amp;$K$15,'Wage Ceilings '!$D$8:'Wage Ceilings '!$D$11),'Wage Ceilings '!$C$7+SUMIF('Wage Ceilings '!$B$8:'Wage Ceilings '!$B$11,"&lt;="&amp;$K$15,'Wage Ceilings '!$D$8:'Wage Ceilings '!$D$11),$K77)</f>
        <v>0</v>
      </c>
      <c r="AU77" s="91" cm="1">
        <f t="array" ref="AU77">INDEX(Appendix!$G$4:$J$8,_xlfn.IFS(AS77&lt;55,1,AS77&lt;60,2,AS77&lt;65,3,AS77&lt;70,4,TRUE,5),MATCH(YEAR($F$15),Appendix!$G$3:$L$3,0))</f>
        <v>0</v>
      </c>
      <c r="AV77" s="92">
        <f t="shared" si="5"/>
        <v>0</v>
      </c>
      <c r="AW77" s="89" t="str">
        <f t="shared" si="17"/>
        <v>NA</v>
      </c>
      <c r="AX77" s="92">
        <f>IF(L77&gt;=('Wage Ceilings '!$C$3-SUM(Z77,AD77,AH77,AL77,AP77,AT77,BB77,BF77,BJ77,BN77,BR77,BV77)),('Wage Ceilings '!$C$3-SUM(Z77,AD77,AH77,AL77,AP77,AT77,BB77,BF77,BJ77,BN77,BR77,BV77)),L77)</f>
        <v>0</v>
      </c>
      <c r="AY77" s="91" cm="1">
        <f t="array" ref="AY77">INDEX(Appendix!$G$4:$J$8,_xlfn.IFS(AW77&lt;55,1,AW77&lt;60,2,AW77&lt;65,3,AW77&lt;70,4,TRUE,5),MATCH(YEAR($F$15),Appendix!$G$3:$L$3,0))</f>
        <v>0</v>
      </c>
      <c r="AZ77" s="92">
        <f t="shared" si="6"/>
        <v>0</v>
      </c>
      <c r="BA77" s="89">
        <f t="shared" si="18"/>
        <v>123</v>
      </c>
      <c r="BB77" s="90">
        <f>IF($M77&gt;'Wage Ceilings '!$C$7+SUMIF('Wage Ceilings '!$B$8:'Wage Ceilings '!$B$11,"&lt;="&amp;$M$15,'Wage Ceilings '!$D$8:'Wage Ceilings '!$D$11),'Wage Ceilings '!$C$7+SUMIF('Wage Ceilings '!$B$8:'Wage Ceilings '!$B$11,"&lt;="&amp;$M$15,'Wage Ceilings '!$D$8:'Wage Ceilings '!$D$11),$M77)</f>
        <v>0</v>
      </c>
      <c r="BC77" s="91" cm="1">
        <f t="array" ref="BC77">INDEX(Appendix!$G$4:$J$8,_xlfn.IFS(BA77&lt;55,1,BA77&lt;60,2,BA77&lt;65,3,BA77&lt;70,4,TRUE,5),MATCH(YEAR($F$15),Appendix!$G$3:$L$3,0))</f>
        <v>0</v>
      </c>
      <c r="BD77" s="92">
        <f t="shared" si="19"/>
        <v>0</v>
      </c>
      <c r="BE77" s="89">
        <f t="shared" si="20"/>
        <v>123</v>
      </c>
      <c r="BF77" s="90">
        <f>IF($N77&gt;'Wage Ceilings '!$C$7+SUMIF('Wage Ceilings '!$B$8:'Wage Ceilings '!$B$11,"&lt;="&amp;$N$15,'Wage Ceilings '!$D$8:'Wage Ceilings '!$D$11),'Wage Ceilings '!$C$7+SUMIF('Wage Ceilings '!$B$8:'Wage Ceilings '!$B$11,"&lt;="&amp;$N$15,'Wage Ceilings '!$D$8:'Wage Ceilings '!$D$11),$N77)</f>
        <v>0</v>
      </c>
      <c r="BG77" s="91" cm="1">
        <f t="array" ref="BG77">INDEX(Appendix!$G$4:$J$8,_xlfn.IFS(BE77&lt;55,1,BE77&lt;60,2,BE77&lt;65,3,BE77&lt;70,4,TRUE,5),MATCH(YEAR($F$15),Appendix!$G$3:$L$3,0))</f>
        <v>0</v>
      </c>
      <c r="BH77" s="92">
        <f t="shared" si="7"/>
        <v>0</v>
      </c>
      <c r="BI77" s="89">
        <f t="shared" si="21"/>
        <v>123</v>
      </c>
      <c r="BJ77" s="90">
        <f>IF($O77&gt;'Wage Ceilings '!$C$7+SUMIF('Wage Ceilings '!$B$8:'Wage Ceilings '!$B$11,"&lt;="&amp;$O$15,'Wage Ceilings '!$D$8:'Wage Ceilings '!$D$11),'Wage Ceilings '!$C$7+SUMIF('Wage Ceilings '!$B$8:'Wage Ceilings '!$B$11,"&lt;="&amp;$O$15,'Wage Ceilings '!$D$8:'Wage Ceilings '!$D$11),$O77)</f>
        <v>0</v>
      </c>
      <c r="BK77" s="91" cm="1">
        <f t="array" ref="BK77">INDEX(Appendix!$G$4:$J$8,_xlfn.IFS(BI77&lt;55,1,BI77&lt;60,2,BI77&lt;65,3,BI77&lt;70,4,TRUE,5),MATCH(YEAR($F$15),Appendix!$G$3:$L$3,0))</f>
        <v>0</v>
      </c>
      <c r="BL77" s="92">
        <f t="shared" si="8"/>
        <v>0</v>
      </c>
      <c r="BM77" s="89">
        <f t="shared" si="22"/>
        <v>123</v>
      </c>
      <c r="BN77" s="90">
        <f>IF($P77&gt;'Wage Ceilings '!$C$7+SUMIF('Wage Ceilings '!$B$8:'Wage Ceilings '!$B$11,"&lt;="&amp;$P$15,'Wage Ceilings '!$D$8:'Wage Ceilings '!$D$11),'Wage Ceilings '!$C$7+SUMIF('Wage Ceilings '!$B$8:'Wage Ceilings '!$B$11,"&lt;="&amp;$P$15,'Wage Ceilings '!$D$8:'Wage Ceilings '!$D$11),$P77)</f>
        <v>0</v>
      </c>
      <c r="BO77" s="91" cm="1">
        <f t="array" ref="BO77">INDEX(Appendix!$G$4:$J$8,_xlfn.IFS(BM77&lt;55,1,BM77&lt;60,2,BM77&lt;65,3,BM77&lt;70,4,TRUE,5),MATCH(YEAR($F$15),Appendix!$G$3:$L$3,0))</f>
        <v>0</v>
      </c>
      <c r="BP77" s="92">
        <f t="shared" si="9"/>
        <v>0</v>
      </c>
      <c r="BQ77" s="89">
        <f t="shared" si="23"/>
        <v>123</v>
      </c>
      <c r="BR77" s="90">
        <f>IF($Q77&gt;'Wage Ceilings '!$C$7+SUMIF('Wage Ceilings '!$B$8:'Wage Ceilings '!$B$11,"&lt;="&amp;$Q$15,'Wage Ceilings '!$D$8:'Wage Ceilings '!$D$11),'Wage Ceilings '!$C$7+SUMIF('Wage Ceilings '!$B$8:'Wage Ceilings '!$B$11,"&lt;="&amp;$Q$15,'Wage Ceilings '!$D$8:'Wage Ceilings '!$D$11),$Q77)</f>
        <v>0</v>
      </c>
      <c r="BS77" s="91" cm="1">
        <f t="array" ref="BS77">INDEX(Appendix!$G$4:$J$8,_xlfn.IFS(BQ77&lt;55,1,BQ77&lt;60,2,BQ77&lt;65,3,BQ77&lt;70,4,TRUE,5),MATCH(YEAR($F$15),Appendix!$G$3:$L$3,0))</f>
        <v>0</v>
      </c>
      <c r="BT77" s="92">
        <f t="shared" si="10"/>
        <v>0</v>
      </c>
      <c r="BU77" s="89">
        <f t="shared" si="24"/>
        <v>123</v>
      </c>
      <c r="BV77" s="90">
        <f>IF($R77&gt;'Wage Ceilings '!$C$7+SUMIF('Wage Ceilings '!$B$8:'Wage Ceilings '!$B$11,"&lt;="&amp;$R$15,'Wage Ceilings '!$D$8:'Wage Ceilings '!$D$11),'Wage Ceilings '!$C$7+SUMIF('Wage Ceilings '!$B$8:'Wage Ceilings '!$B$11,"&lt;="&amp;$R$15,'Wage Ceilings '!$D$8:'Wage Ceilings '!$D$11),$R77)</f>
        <v>0</v>
      </c>
      <c r="BW77" s="91" cm="1">
        <f t="array" ref="BW77">INDEX(Appendix!$G$4:$J$8,_xlfn.IFS(BU77&lt;55,1,BU77&lt;60,2,BU77&lt;65,3,BU77&lt;70,4,TRUE,5),MATCH(YEAR($F$15),Appendix!$G$3:$L$3,0))</f>
        <v>0</v>
      </c>
      <c r="BX77" s="92">
        <f t="shared" si="11"/>
        <v>0</v>
      </c>
      <c r="BY77" s="89" t="str">
        <f t="shared" si="25"/>
        <v>NA</v>
      </c>
      <c r="BZ77" s="92">
        <f>IF(S77&gt;=('Wage Ceilings '!$C$3-SUM(Z77,AD77,AH77,AL77,AP77,AX77,AT77,BB77,BF77,BJ77,BN77,BR77,BV77)),('Wage Ceilings '!$C$3-SUM(Z77,AD77,AH77,AL77,AP77,AX77,AT77,BB77,BF77,BJ77,BN77,BR77,BV77)),S77)</f>
        <v>0</v>
      </c>
      <c r="CA77" s="91" cm="1">
        <f t="array" ref="CA77">INDEX(Appendix!$G$4:$J$8,_xlfn.IFS(BY77&lt;55,1,BY77&lt;60,2,BY77&lt;65,3,BY77&lt;70,4,TRUE,5),MATCH(YEAR($F$15),Appendix!$G$3:$L$3,0))</f>
        <v>0</v>
      </c>
      <c r="CB77" s="92">
        <f t="shared" si="32"/>
        <v>0</v>
      </c>
      <c r="CC77" s="47"/>
    </row>
    <row r="78" spans="1:81" x14ac:dyDescent="0.2">
      <c r="A78" s="64" t="s">
        <v>128</v>
      </c>
      <c r="B78" s="65"/>
      <c r="C78" s="65"/>
      <c r="D78" s="66"/>
      <c r="E78" s="66"/>
      <c r="F78" s="67"/>
      <c r="G78" s="67"/>
      <c r="H78" s="67"/>
      <c r="I78" s="67"/>
      <c r="J78" s="67"/>
      <c r="K78" s="67"/>
      <c r="L78" s="67"/>
      <c r="M78" s="67"/>
      <c r="N78" s="67"/>
      <c r="O78" s="67"/>
      <c r="P78" s="67"/>
      <c r="Q78" s="67"/>
      <c r="R78" s="67"/>
      <c r="S78" s="67"/>
      <c r="T78" s="57">
        <f t="shared" si="26"/>
        <v>0</v>
      </c>
      <c r="U78" s="57">
        <f t="shared" si="27"/>
        <v>0</v>
      </c>
      <c r="V78" s="58">
        <f t="shared" si="28"/>
        <v>0</v>
      </c>
      <c r="W78" s="58">
        <f t="shared" si="29"/>
        <v>0</v>
      </c>
      <c r="X78" s="58">
        <f t="shared" si="30"/>
        <v>0</v>
      </c>
      <c r="Y78" s="89">
        <f t="shared" si="12"/>
        <v>122</v>
      </c>
      <c r="Z78" s="90">
        <f>IF($F78&gt;'Wage Ceilings '!$C$7+SUMIF('Wage Ceilings '!$B$8:'Wage Ceilings '!$B$11,"&lt;="&amp;$F$15,'Wage Ceilings '!$D$8:'Wage Ceilings '!$D$11),'Wage Ceilings '!$C$7+SUMIF('Wage Ceilings '!$B$8:'Wage Ceilings '!$B$11,"&lt;="&amp;$F$15,'Wage Ceilings '!$D$8:'Wage Ceilings '!$D$11),$F78)</f>
        <v>0</v>
      </c>
      <c r="AA78" s="91" cm="1">
        <f t="array" ref="AA78">INDEX(Appendix!$G$4:$J$8,_xlfn.IFS(Y78&lt;55,1,Y78&lt;60,2,Y78&lt;65,3,Y78&lt;70,4,TRUE,5),MATCH(YEAR($F$15),Appendix!$G$3:$L$3,0))</f>
        <v>0</v>
      </c>
      <c r="AB78" s="92">
        <f t="shared" si="0"/>
        <v>0</v>
      </c>
      <c r="AC78" s="89">
        <f t="shared" si="13"/>
        <v>123</v>
      </c>
      <c r="AD78" s="90">
        <f>IF($G78&gt;'Wage Ceilings '!$C$7+SUMIF('Wage Ceilings '!$B$8:'Wage Ceilings '!$B$11,"&lt;="&amp;$G$15,'Wage Ceilings '!$D$8:'Wage Ceilings '!$D$11),'Wage Ceilings '!$C$7+SUMIF('Wage Ceilings '!$B$8:'Wage Ceilings '!$B$11,"&lt;="&amp;$G$15,'Wage Ceilings '!$D$8:'Wage Ceilings '!$D$11),$G78)</f>
        <v>0</v>
      </c>
      <c r="AE78" s="91" cm="1">
        <f t="array" ref="AE78">INDEX(Appendix!$G$4:$J$8,_xlfn.IFS(AC78&lt;55,1,AC78&lt;60,2,AC78&lt;65,3,AC78&lt;70,4,TRUE,5),MATCH(YEAR($F$15),Appendix!$G$3:$L$3,0))</f>
        <v>0</v>
      </c>
      <c r="AF78" s="92">
        <f t="shared" si="1"/>
        <v>0</v>
      </c>
      <c r="AG78" s="89">
        <f t="shared" si="14"/>
        <v>123</v>
      </c>
      <c r="AH78" s="90">
        <f>IF($H78&gt;'Wage Ceilings '!$C$7+SUMIF('Wage Ceilings '!$B$8:'Wage Ceilings '!$B$11,"&lt;="&amp;$H$15,'Wage Ceilings '!$D$8:'Wage Ceilings '!$D$11),'Wage Ceilings '!$C$7+SUMIF('Wage Ceilings '!$B$8:'Wage Ceilings '!$B$11,"&lt;="&amp;$H$15,'Wage Ceilings '!$D$8:'Wage Ceilings '!$D$11),$H78)</f>
        <v>0</v>
      </c>
      <c r="AI78" s="91" cm="1">
        <f t="array" ref="AI78">INDEX(Appendix!$G$4:$J$8,_xlfn.IFS(AG78&lt;55,1,AG78&lt;60,2,AG78&lt;65,3,AG78&lt;70,4,TRUE,5),MATCH(YEAR($F$15),Appendix!$G$3:$L$3,0))</f>
        <v>0</v>
      </c>
      <c r="AJ78" s="92">
        <f t="shared" si="2"/>
        <v>0</v>
      </c>
      <c r="AK78" s="89">
        <f t="shared" si="15"/>
        <v>123</v>
      </c>
      <c r="AL78" s="90">
        <f>IF($I78&gt;'Wage Ceilings '!$C$7+SUMIF('Wage Ceilings '!$B$8:'Wage Ceilings '!$B$11,"&lt;="&amp;$I$15,'Wage Ceilings '!$D$8:'Wage Ceilings '!$D$11),'Wage Ceilings '!$C$7+SUMIF('Wage Ceilings '!$B$8:'Wage Ceilings '!$B$11,"&lt;="&amp;$I$15,'Wage Ceilings '!$D$8:'Wage Ceilings '!$D$11),$I78)</f>
        <v>0</v>
      </c>
      <c r="AM78" s="91" cm="1">
        <f t="array" ref="AM78">INDEX(Appendix!$G$4:$J$8,_xlfn.IFS(AK78&lt;55,1,AK78&lt;60,2,AK78&lt;65,3,AK78&lt;70,4,TRUE,5),MATCH(YEAR($F$15),Appendix!$G$3:$L$3,0))</f>
        <v>0</v>
      </c>
      <c r="AN78" s="92">
        <f t="shared" si="3"/>
        <v>0</v>
      </c>
      <c r="AO78" s="89">
        <f t="shared" si="16"/>
        <v>123</v>
      </c>
      <c r="AP78" s="90">
        <f>IF($J78&gt;'Wage Ceilings '!$C$7+SUMIF('Wage Ceilings '!$B$8:'Wage Ceilings '!$B$11,"&lt;="&amp;$J$15,'Wage Ceilings '!$D$8:'Wage Ceilings '!$D$11),'Wage Ceilings '!$C$7+SUMIF('Wage Ceilings '!$B$8:'Wage Ceilings '!$B$11,"&lt;="&amp;$J$15,'Wage Ceilings '!$D$8:'Wage Ceilings '!$D$11),$J78)</f>
        <v>0</v>
      </c>
      <c r="AQ78" s="91" cm="1">
        <f t="array" ref="AQ78">INDEX(Appendix!$G$4:$J$8,_xlfn.IFS(AO78&lt;55,1,AO78&lt;60,2,AO78&lt;65,3,AO78&lt;70,4,TRUE,5),MATCH(YEAR($F$15),Appendix!$G$3:$L$3,0))</f>
        <v>0</v>
      </c>
      <c r="AR78" s="92">
        <f t="shared" si="4"/>
        <v>0</v>
      </c>
      <c r="AS78" s="89">
        <f t="shared" si="31"/>
        <v>123</v>
      </c>
      <c r="AT78" s="90">
        <f>IF($K78&gt;'Wage Ceilings '!$C$7+SUMIF('Wage Ceilings '!$B$8:'Wage Ceilings '!$B$11,"&lt;="&amp;$K$15,'Wage Ceilings '!$D$8:'Wage Ceilings '!$D$11),'Wage Ceilings '!$C$7+SUMIF('Wage Ceilings '!$B$8:'Wage Ceilings '!$B$11,"&lt;="&amp;$K$15,'Wage Ceilings '!$D$8:'Wage Ceilings '!$D$11),$K78)</f>
        <v>0</v>
      </c>
      <c r="AU78" s="91" cm="1">
        <f t="array" ref="AU78">INDEX(Appendix!$G$4:$J$8,_xlfn.IFS(AS78&lt;55,1,AS78&lt;60,2,AS78&lt;65,3,AS78&lt;70,4,TRUE,5),MATCH(YEAR($F$15),Appendix!$G$3:$L$3,0))</f>
        <v>0</v>
      </c>
      <c r="AV78" s="92">
        <f t="shared" si="5"/>
        <v>0</v>
      </c>
      <c r="AW78" s="89" t="str">
        <f t="shared" si="17"/>
        <v>NA</v>
      </c>
      <c r="AX78" s="92">
        <f>IF(L78&gt;=('Wage Ceilings '!$C$3-SUM(Z78,AD78,AH78,AL78,AP78,AT78,BB78,BF78,BJ78,BN78,BR78,BV78)),('Wage Ceilings '!$C$3-SUM(Z78,AD78,AH78,AL78,AP78,AT78,BB78,BF78,BJ78,BN78,BR78,BV78)),L78)</f>
        <v>0</v>
      </c>
      <c r="AY78" s="91" cm="1">
        <f t="array" ref="AY78">INDEX(Appendix!$G$4:$J$8,_xlfn.IFS(AW78&lt;55,1,AW78&lt;60,2,AW78&lt;65,3,AW78&lt;70,4,TRUE,5),MATCH(YEAR($F$15),Appendix!$G$3:$L$3,0))</f>
        <v>0</v>
      </c>
      <c r="AZ78" s="92">
        <f t="shared" si="6"/>
        <v>0</v>
      </c>
      <c r="BA78" s="89">
        <f t="shared" si="18"/>
        <v>123</v>
      </c>
      <c r="BB78" s="90">
        <f>IF($M78&gt;'Wage Ceilings '!$C$7+SUMIF('Wage Ceilings '!$B$8:'Wage Ceilings '!$B$11,"&lt;="&amp;$M$15,'Wage Ceilings '!$D$8:'Wage Ceilings '!$D$11),'Wage Ceilings '!$C$7+SUMIF('Wage Ceilings '!$B$8:'Wage Ceilings '!$B$11,"&lt;="&amp;$M$15,'Wage Ceilings '!$D$8:'Wage Ceilings '!$D$11),$M78)</f>
        <v>0</v>
      </c>
      <c r="BC78" s="91" cm="1">
        <f t="array" ref="BC78">INDEX(Appendix!$G$4:$J$8,_xlfn.IFS(BA78&lt;55,1,BA78&lt;60,2,BA78&lt;65,3,BA78&lt;70,4,TRUE,5),MATCH(YEAR($F$15),Appendix!$G$3:$L$3,0))</f>
        <v>0</v>
      </c>
      <c r="BD78" s="92">
        <f t="shared" si="19"/>
        <v>0</v>
      </c>
      <c r="BE78" s="89">
        <f t="shared" si="20"/>
        <v>123</v>
      </c>
      <c r="BF78" s="90">
        <f>IF($N78&gt;'Wage Ceilings '!$C$7+SUMIF('Wage Ceilings '!$B$8:'Wage Ceilings '!$B$11,"&lt;="&amp;$N$15,'Wage Ceilings '!$D$8:'Wage Ceilings '!$D$11),'Wage Ceilings '!$C$7+SUMIF('Wage Ceilings '!$B$8:'Wage Ceilings '!$B$11,"&lt;="&amp;$N$15,'Wage Ceilings '!$D$8:'Wage Ceilings '!$D$11),$N78)</f>
        <v>0</v>
      </c>
      <c r="BG78" s="91" cm="1">
        <f t="array" ref="BG78">INDEX(Appendix!$G$4:$J$8,_xlfn.IFS(BE78&lt;55,1,BE78&lt;60,2,BE78&lt;65,3,BE78&lt;70,4,TRUE,5),MATCH(YEAR($F$15),Appendix!$G$3:$L$3,0))</f>
        <v>0</v>
      </c>
      <c r="BH78" s="92">
        <f t="shared" si="7"/>
        <v>0</v>
      </c>
      <c r="BI78" s="89">
        <f t="shared" si="21"/>
        <v>123</v>
      </c>
      <c r="BJ78" s="90">
        <f>IF($O78&gt;'Wage Ceilings '!$C$7+SUMIF('Wage Ceilings '!$B$8:'Wage Ceilings '!$B$11,"&lt;="&amp;$O$15,'Wage Ceilings '!$D$8:'Wage Ceilings '!$D$11),'Wage Ceilings '!$C$7+SUMIF('Wage Ceilings '!$B$8:'Wage Ceilings '!$B$11,"&lt;="&amp;$O$15,'Wage Ceilings '!$D$8:'Wage Ceilings '!$D$11),$O78)</f>
        <v>0</v>
      </c>
      <c r="BK78" s="91" cm="1">
        <f t="array" ref="BK78">INDEX(Appendix!$G$4:$J$8,_xlfn.IFS(BI78&lt;55,1,BI78&lt;60,2,BI78&lt;65,3,BI78&lt;70,4,TRUE,5),MATCH(YEAR($F$15),Appendix!$G$3:$L$3,0))</f>
        <v>0</v>
      </c>
      <c r="BL78" s="92">
        <f t="shared" si="8"/>
        <v>0</v>
      </c>
      <c r="BM78" s="89">
        <f t="shared" si="22"/>
        <v>123</v>
      </c>
      <c r="BN78" s="90">
        <f>IF($P78&gt;'Wage Ceilings '!$C$7+SUMIF('Wage Ceilings '!$B$8:'Wage Ceilings '!$B$11,"&lt;="&amp;$P$15,'Wage Ceilings '!$D$8:'Wage Ceilings '!$D$11),'Wage Ceilings '!$C$7+SUMIF('Wage Ceilings '!$B$8:'Wage Ceilings '!$B$11,"&lt;="&amp;$P$15,'Wage Ceilings '!$D$8:'Wage Ceilings '!$D$11),$P78)</f>
        <v>0</v>
      </c>
      <c r="BO78" s="91" cm="1">
        <f t="array" ref="BO78">INDEX(Appendix!$G$4:$J$8,_xlfn.IFS(BM78&lt;55,1,BM78&lt;60,2,BM78&lt;65,3,BM78&lt;70,4,TRUE,5),MATCH(YEAR($F$15),Appendix!$G$3:$L$3,0))</f>
        <v>0</v>
      </c>
      <c r="BP78" s="92">
        <f t="shared" si="9"/>
        <v>0</v>
      </c>
      <c r="BQ78" s="89">
        <f t="shared" si="23"/>
        <v>123</v>
      </c>
      <c r="BR78" s="90">
        <f>IF($Q78&gt;'Wage Ceilings '!$C$7+SUMIF('Wage Ceilings '!$B$8:'Wage Ceilings '!$B$11,"&lt;="&amp;$Q$15,'Wage Ceilings '!$D$8:'Wage Ceilings '!$D$11),'Wage Ceilings '!$C$7+SUMIF('Wage Ceilings '!$B$8:'Wage Ceilings '!$B$11,"&lt;="&amp;$Q$15,'Wage Ceilings '!$D$8:'Wage Ceilings '!$D$11),$Q78)</f>
        <v>0</v>
      </c>
      <c r="BS78" s="91" cm="1">
        <f t="array" ref="BS78">INDEX(Appendix!$G$4:$J$8,_xlfn.IFS(BQ78&lt;55,1,BQ78&lt;60,2,BQ78&lt;65,3,BQ78&lt;70,4,TRUE,5),MATCH(YEAR($F$15),Appendix!$G$3:$L$3,0))</f>
        <v>0</v>
      </c>
      <c r="BT78" s="92">
        <f t="shared" si="10"/>
        <v>0</v>
      </c>
      <c r="BU78" s="89">
        <f t="shared" si="24"/>
        <v>123</v>
      </c>
      <c r="BV78" s="90">
        <f>IF($R78&gt;'Wage Ceilings '!$C$7+SUMIF('Wage Ceilings '!$B$8:'Wage Ceilings '!$B$11,"&lt;="&amp;$R$15,'Wage Ceilings '!$D$8:'Wage Ceilings '!$D$11),'Wage Ceilings '!$C$7+SUMIF('Wage Ceilings '!$B$8:'Wage Ceilings '!$B$11,"&lt;="&amp;$R$15,'Wage Ceilings '!$D$8:'Wage Ceilings '!$D$11),$R78)</f>
        <v>0</v>
      </c>
      <c r="BW78" s="91" cm="1">
        <f t="array" ref="BW78">INDEX(Appendix!$G$4:$J$8,_xlfn.IFS(BU78&lt;55,1,BU78&lt;60,2,BU78&lt;65,3,BU78&lt;70,4,TRUE,5),MATCH(YEAR($F$15),Appendix!$G$3:$L$3,0))</f>
        <v>0</v>
      </c>
      <c r="BX78" s="92">
        <f t="shared" si="11"/>
        <v>0</v>
      </c>
      <c r="BY78" s="89" t="str">
        <f t="shared" si="25"/>
        <v>NA</v>
      </c>
      <c r="BZ78" s="92">
        <f>IF(S78&gt;=('Wage Ceilings '!$C$3-SUM(Z78,AD78,AH78,AL78,AP78,AX78,AT78,BB78,BF78,BJ78,BN78,BR78,BV78)),('Wage Ceilings '!$C$3-SUM(Z78,AD78,AH78,AL78,AP78,AX78,AT78,BB78,BF78,BJ78,BN78,BR78,BV78)),S78)</f>
        <v>0</v>
      </c>
      <c r="CA78" s="91" cm="1">
        <f t="array" ref="CA78">INDEX(Appendix!$G$4:$J$8,_xlfn.IFS(BY78&lt;55,1,BY78&lt;60,2,BY78&lt;65,3,BY78&lt;70,4,TRUE,5),MATCH(YEAR($F$15),Appendix!$G$3:$L$3,0))</f>
        <v>0</v>
      </c>
      <c r="CB78" s="92">
        <f t="shared" si="32"/>
        <v>0</v>
      </c>
      <c r="CC78" s="47"/>
    </row>
    <row r="79" spans="1:81" x14ac:dyDescent="0.2">
      <c r="A79" s="64" t="s">
        <v>129</v>
      </c>
      <c r="B79" s="65"/>
      <c r="C79" s="65"/>
      <c r="D79" s="66"/>
      <c r="E79" s="66"/>
      <c r="F79" s="67"/>
      <c r="G79" s="67"/>
      <c r="H79" s="67"/>
      <c r="I79" s="67"/>
      <c r="J79" s="67"/>
      <c r="K79" s="67"/>
      <c r="L79" s="67"/>
      <c r="M79" s="67"/>
      <c r="N79" s="67"/>
      <c r="O79" s="67"/>
      <c r="P79" s="67"/>
      <c r="Q79" s="67"/>
      <c r="R79" s="67"/>
      <c r="S79" s="67"/>
      <c r="T79" s="57">
        <f t="shared" si="26"/>
        <v>0</v>
      </c>
      <c r="U79" s="57">
        <f t="shared" si="27"/>
        <v>0</v>
      </c>
      <c r="V79" s="58">
        <f t="shared" si="28"/>
        <v>0</v>
      </c>
      <c r="W79" s="58">
        <f t="shared" si="29"/>
        <v>0</v>
      </c>
      <c r="X79" s="58">
        <f t="shared" si="30"/>
        <v>0</v>
      </c>
      <c r="Y79" s="89">
        <f t="shared" si="12"/>
        <v>122</v>
      </c>
      <c r="Z79" s="90">
        <f>IF($F79&gt;'Wage Ceilings '!$C$7+SUMIF('Wage Ceilings '!$B$8:'Wage Ceilings '!$B$11,"&lt;="&amp;$F$15,'Wage Ceilings '!$D$8:'Wage Ceilings '!$D$11),'Wage Ceilings '!$C$7+SUMIF('Wage Ceilings '!$B$8:'Wage Ceilings '!$B$11,"&lt;="&amp;$F$15,'Wage Ceilings '!$D$8:'Wage Ceilings '!$D$11),$F79)</f>
        <v>0</v>
      </c>
      <c r="AA79" s="91" cm="1">
        <f t="array" ref="AA79">INDEX(Appendix!$G$4:$J$8,_xlfn.IFS(Y79&lt;55,1,Y79&lt;60,2,Y79&lt;65,3,Y79&lt;70,4,TRUE,5),MATCH(YEAR($F$15),Appendix!$G$3:$L$3,0))</f>
        <v>0</v>
      </c>
      <c r="AB79" s="92">
        <f t="shared" si="0"/>
        <v>0</v>
      </c>
      <c r="AC79" s="89">
        <f t="shared" si="13"/>
        <v>123</v>
      </c>
      <c r="AD79" s="90">
        <f>IF($G79&gt;'Wage Ceilings '!$C$7+SUMIF('Wage Ceilings '!$B$8:'Wage Ceilings '!$B$11,"&lt;="&amp;$G$15,'Wage Ceilings '!$D$8:'Wage Ceilings '!$D$11),'Wage Ceilings '!$C$7+SUMIF('Wage Ceilings '!$B$8:'Wage Ceilings '!$B$11,"&lt;="&amp;$G$15,'Wage Ceilings '!$D$8:'Wage Ceilings '!$D$11),$G79)</f>
        <v>0</v>
      </c>
      <c r="AE79" s="91" cm="1">
        <f t="array" ref="AE79">INDEX(Appendix!$G$4:$J$8,_xlfn.IFS(AC79&lt;55,1,AC79&lt;60,2,AC79&lt;65,3,AC79&lt;70,4,TRUE,5),MATCH(YEAR($F$15),Appendix!$G$3:$L$3,0))</f>
        <v>0</v>
      </c>
      <c r="AF79" s="92">
        <f t="shared" si="1"/>
        <v>0</v>
      </c>
      <c r="AG79" s="89">
        <f t="shared" si="14"/>
        <v>123</v>
      </c>
      <c r="AH79" s="90">
        <f>IF($H79&gt;'Wage Ceilings '!$C$7+SUMIF('Wage Ceilings '!$B$8:'Wage Ceilings '!$B$11,"&lt;="&amp;$H$15,'Wage Ceilings '!$D$8:'Wage Ceilings '!$D$11),'Wage Ceilings '!$C$7+SUMIF('Wage Ceilings '!$B$8:'Wage Ceilings '!$B$11,"&lt;="&amp;$H$15,'Wage Ceilings '!$D$8:'Wage Ceilings '!$D$11),$H79)</f>
        <v>0</v>
      </c>
      <c r="AI79" s="91" cm="1">
        <f t="array" ref="AI79">INDEX(Appendix!$G$4:$J$8,_xlfn.IFS(AG79&lt;55,1,AG79&lt;60,2,AG79&lt;65,3,AG79&lt;70,4,TRUE,5),MATCH(YEAR($F$15),Appendix!$G$3:$L$3,0))</f>
        <v>0</v>
      </c>
      <c r="AJ79" s="92">
        <f t="shared" si="2"/>
        <v>0</v>
      </c>
      <c r="AK79" s="89">
        <f t="shared" si="15"/>
        <v>123</v>
      </c>
      <c r="AL79" s="90">
        <f>IF($I79&gt;'Wage Ceilings '!$C$7+SUMIF('Wage Ceilings '!$B$8:'Wage Ceilings '!$B$11,"&lt;="&amp;$I$15,'Wage Ceilings '!$D$8:'Wage Ceilings '!$D$11),'Wage Ceilings '!$C$7+SUMIF('Wage Ceilings '!$B$8:'Wage Ceilings '!$B$11,"&lt;="&amp;$I$15,'Wage Ceilings '!$D$8:'Wage Ceilings '!$D$11),$I79)</f>
        <v>0</v>
      </c>
      <c r="AM79" s="91" cm="1">
        <f t="array" ref="AM79">INDEX(Appendix!$G$4:$J$8,_xlfn.IFS(AK79&lt;55,1,AK79&lt;60,2,AK79&lt;65,3,AK79&lt;70,4,TRUE,5),MATCH(YEAR($F$15),Appendix!$G$3:$L$3,0))</f>
        <v>0</v>
      </c>
      <c r="AN79" s="92">
        <f t="shared" si="3"/>
        <v>0</v>
      </c>
      <c r="AO79" s="89">
        <f t="shared" si="16"/>
        <v>123</v>
      </c>
      <c r="AP79" s="90">
        <f>IF($J79&gt;'Wage Ceilings '!$C$7+SUMIF('Wage Ceilings '!$B$8:'Wage Ceilings '!$B$11,"&lt;="&amp;$J$15,'Wage Ceilings '!$D$8:'Wage Ceilings '!$D$11),'Wage Ceilings '!$C$7+SUMIF('Wage Ceilings '!$B$8:'Wage Ceilings '!$B$11,"&lt;="&amp;$J$15,'Wage Ceilings '!$D$8:'Wage Ceilings '!$D$11),$J79)</f>
        <v>0</v>
      </c>
      <c r="AQ79" s="91" cm="1">
        <f t="array" ref="AQ79">INDEX(Appendix!$G$4:$J$8,_xlfn.IFS(AO79&lt;55,1,AO79&lt;60,2,AO79&lt;65,3,AO79&lt;70,4,TRUE,5),MATCH(YEAR($F$15),Appendix!$G$3:$L$3,0))</f>
        <v>0</v>
      </c>
      <c r="AR79" s="92">
        <f t="shared" si="4"/>
        <v>0</v>
      </c>
      <c r="AS79" s="89">
        <f t="shared" si="31"/>
        <v>123</v>
      </c>
      <c r="AT79" s="90">
        <f>IF($K79&gt;'Wage Ceilings '!$C$7+SUMIF('Wage Ceilings '!$B$8:'Wage Ceilings '!$B$11,"&lt;="&amp;$K$15,'Wage Ceilings '!$D$8:'Wage Ceilings '!$D$11),'Wage Ceilings '!$C$7+SUMIF('Wage Ceilings '!$B$8:'Wage Ceilings '!$B$11,"&lt;="&amp;$K$15,'Wage Ceilings '!$D$8:'Wage Ceilings '!$D$11),$K79)</f>
        <v>0</v>
      </c>
      <c r="AU79" s="91" cm="1">
        <f t="array" ref="AU79">INDEX(Appendix!$G$4:$J$8,_xlfn.IFS(AS79&lt;55,1,AS79&lt;60,2,AS79&lt;65,3,AS79&lt;70,4,TRUE,5),MATCH(YEAR($F$15),Appendix!$G$3:$L$3,0))</f>
        <v>0</v>
      </c>
      <c r="AV79" s="92">
        <f t="shared" si="5"/>
        <v>0</v>
      </c>
      <c r="AW79" s="89" t="str">
        <f t="shared" si="17"/>
        <v>NA</v>
      </c>
      <c r="AX79" s="92">
        <f>IF(L79&gt;=('Wage Ceilings '!$C$3-SUM(Z79,AD79,AH79,AL79,AP79,AT79,BB79,BF79,BJ79,BN79,BR79,BV79)),('Wage Ceilings '!$C$3-SUM(Z79,AD79,AH79,AL79,AP79,AT79,BB79,BF79,BJ79,BN79,BR79,BV79)),L79)</f>
        <v>0</v>
      </c>
      <c r="AY79" s="91" cm="1">
        <f t="array" ref="AY79">INDEX(Appendix!$G$4:$J$8,_xlfn.IFS(AW79&lt;55,1,AW79&lt;60,2,AW79&lt;65,3,AW79&lt;70,4,TRUE,5),MATCH(YEAR($F$15),Appendix!$G$3:$L$3,0))</f>
        <v>0</v>
      </c>
      <c r="AZ79" s="92">
        <f t="shared" si="6"/>
        <v>0</v>
      </c>
      <c r="BA79" s="89">
        <f t="shared" si="18"/>
        <v>123</v>
      </c>
      <c r="BB79" s="90">
        <f>IF($M79&gt;'Wage Ceilings '!$C$7+SUMIF('Wage Ceilings '!$B$8:'Wage Ceilings '!$B$11,"&lt;="&amp;$M$15,'Wage Ceilings '!$D$8:'Wage Ceilings '!$D$11),'Wage Ceilings '!$C$7+SUMIF('Wage Ceilings '!$B$8:'Wage Ceilings '!$B$11,"&lt;="&amp;$M$15,'Wage Ceilings '!$D$8:'Wage Ceilings '!$D$11),$M79)</f>
        <v>0</v>
      </c>
      <c r="BC79" s="91" cm="1">
        <f t="array" ref="BC79">INDEX(Appendix!$G$4:$J$8,_xlfn.IFS(BA79&lt;55,1,BA79&lt;60,2,BA79&lt;65,3,BA79&lt;70,4,TRUE,5),MATCH(YEAR($F$15),Appendix!$G$3:$L$3,0))</f>
        <v>0</v>
      </c>
      <c r="BD79" s="92">
        <f t="shared" si="19"/>
        <v>0</v>
      </c>
      <c r="BE79" s="89">
        <f t="shared" si="20"/>
        <v>123</v>
      </c>
      <c r="BF79" s="90">
        <f>IF($N79&gt;'Wage Ceilings '!$C$7+SUMIF('Wage Ceilings '!$B$8:'Wage Ceilings '!$B$11,"&lt;="&amp;$N$15,'Wage Ceilings '!$D$8:'Wage Ceilings '!$D$11),'Wage Ceilings '!$C$7+SUMIF('Wage Ceilings '!$B$8:'Wage Ceilings '!$B$11,"&lt;="&amp;$N$15,'Wage Ceilings '!$D$8:'Wage Ceilings '!$D$11),$N79)</f>
        <v>0</v>
      </c>
      <c r="BG79" s="91" cm="1">
        <f t="array" ref="BG79">INDEX(Appendix!$G$4:$J$8,_xlfn.IFS(BE79&lt;55,1,BE79&lt;60,2,BE79&lt;65,3,BE79&lt;70,4,TRUE,5),MATCH(YEAR($F$15),Appendix!$G$3:$L$3,0))</f>
        <v>0</v>
      </c>
      <c r="BH79" s="92">
        <f t="shared" si="7"/>
        <v>0</v>
      </c>
      <c r="BI79" s="89">
        <f t="shared" si="21"/>
        <v>123</v>
      </c>
      <c r="BJ79" s="90">
        <f>IF($O79&gt;'Wage Ceilings '!$C$7+SUMIF('Wage Ceilings '!$B$8:'Wage Ceilings '!$B$11,"&lt;="&amp;$O$15,'Wage Ceilings '!$D$8:'Wage Ceilings '!$D$11),'Wage Ceilings '!$C$7+SUMIF('Wage Ceilings '!$B$8:'Wage Ceilings '!$B$11,"&lt;="&amp;$O$15,'Wage Ceilings '!$D$8:'Wage Ceilings '!$D$11),$O79)</f>
        <v>0</v>
      </c>
      <c r="BK79" s="91" cm="1">
        <f t="array" ref="BK79">INDEX(Appendix!$G$4:$J$8,_xlfn.IFS(BI79&lt;55,1,BI79&lt;60,2,BI79&lt;65,3,BI79&lt;70,4,TRUE,5),MATCH(YEAR($F$15),Appendix!$G$3:$L$3,0))</f>
        <v>0</v>
      </c>
      <c r="BL79" s="92">
        <f t="shared" si="8"/>
        <v>0</v>
      </c>
      <c r="BM79" s="89">
        <f t="shared" si="22"/>
        <v>123</v>
      </c>
      <c r="BN79" s="90">
        <f>IF($P79&gt;'Wage Ceilings '!$C$7+SUMIF('Wage Ceilings '!$B$8:'Wage Ceilings '!$B$11,"&lt;="&amp;$P$15,'Wage Ceilings '!$D$8:'Wage Ceilings '!$D$11),'Wage Ceilings '!$C$7+SUMIF('Wage Ceilings '!$B$8:'Wage Ceilings '!$B$11,"&lt;="&amp;$P$15,'Wage Ceilings '!$D$8:'Wage Ceilings '!$D$11),$P79)</f>
        <v>0</v>
      </c>
      <c r="BO79" s="91" cm="1">
        <f t="array" ref="BO79">INDEX(Appendix!$G$4:$J$8,_xlfn.IFS(BM79&lt;55,1,BM79&lt;60,2,BM79&lt;65,3,BM79&lt;70,4,TRUE,5),MATCH(YEAR($F$15),Appendix!$G$3:$L$3,0))</f>
        <v>0</v>
      </c>
      <c r="BP79" s="92">
        <f t="shared" si="9"/>
        <v>0</v>
      </c>
      <c r="BQ79" s="89">
        <f t="shared" si="23"/>
        <v>123</v>
      </c>
      <c r="BR79" s="90">
        <f>IF($Q79&gt;'Wage Ceilings '!$C$7+SUMIF('Wage Ceilings '!$B$8:'Wage Ceilings '!$B$11,"&lt;="&amp;$Q$15,'Wage Ceilings '!$D$8:'Wage Ceilings '!$D$11),'Wage Ceilings '!$C$7+SUMIF('Wage Ceilings '!$B$8:'Wage Ceilings '!$B$11,"&lt;="&amp;$Q$15,'Wage Ceilings '!$D$8:'Wage Ceilings '!$D$11),$Q79)</f>
        <v>0</v>
      </c>
      <c r="BS79" s="91" cm="1">
        <f t="array" ref="BS79">INDEX(Appendix!$G$4:$J$8,_xlfn.IFS(BQ79&lt;55,1,BQ79&lt;60,2,BQ79&lt;65,3,BQ79&lt;70,4,TRUE,5),MATCH(YEAR($F$15),Appendix!$G$3:$L$3,0))</f>
        <v>0</v>
      </c>
      <c r="BT79" s="92">
        <f t="shared" si="10"/>
        <v>0</v>
      </c>
      <c r="BU79" s="89">
        <f t="shared" si="24"/>
        <v>123</v>
      </c>
      <c r="BV79" s="90">
        <f>IF($R79&gt;'Wage Ceilings '!$C$7+SUMIF('Wage Ceilings '!$B$8:'Wage Ceilings '!$B$11,"&lt;="&amp;$R$15,'Wage Ceilings '!$D$8:'Wage Ceilings '!$D$11),'Wage Ceilings '!$C$7+SUMIF('Wage Ceilings '!$B$8:'Wage Ceilings '!$B$11,"&lt;="&amp;$R$15,'Wage Ceilings '!$D$8:'Wage Ceilings '!$D$11),$R79)</f>
        <v>0</v>
      </c>
      <c r="BW79" s="91" cm="1">
        <f t="array" ref="BW79">INDEX(Appendix!$G$4:$J$8,_xlfn.IFS(BU79&lt;55,1,BU79&lt;60,2,BU79&lt;65,3,BU79&lt;70,4,TRUE,5),MATCH(YEAR($F$15),Appendix!$G$3:$L$3,0))</f>
        <v>0</v>
      </c>
      <c r="BX79" s="92">
        <f t="shared" si="11"/>
        <v>0</v>
      </c>
      <c r="BY79" s="89" t="str">
        <f t="shared" si="25"/>
        <v>NA</v>
      </c>
      <c r="BZ79" s="92">
        <f>IF(S79&gt;=('Wage Ceilings '!$C$3-SUM(Z79,AD79,AH79,AL79,AP79,AX79,AT79,BB79,BF79,BJ79,BN79,BR79,BV79)),('Wage Ceilings '!$C$3-SUM(Z79,AD79,AH79,AL79,AP79,AX79,AT79,BB79,BF79,BJ79,BN79,BR79,BV79)),S79)</f>
        <v>0</v>
      </c>
      <c r="CA79" s="91" cm="1">
        <f t="array" ref="CA79">INDEX(Appendix!$G$4:$J$8,_xlfn.IFS(BY79&lt;55,1,BY79&lt;60,2,BY79&lt;65,3,BY79&lt;70,4,TRUE,5),MATCH(YEAR($F$15),Appendix!$G$3:$L$3,0))</f>
        <v>0</v>
      </c>
      <c r="CB79" s="92">
        <f t="shared" si="32"/>
        <v>0</v>
      </c>
      <c r="CC79" s="47"/>
    </row>
    <row r="80" spans="1:81" x14ac:dyDescent="0.2">
      <c r="A80" s="64" t="s">
        <v>130</v>
      </c>
      <c r="B80" s="65"/>
      <c r="C80" s="65"/>
      <c r="D80" s="66"/>
      <c r="E80" s="66"/>
      <c r="F80" s="67"/>
      <c r="G80" s="67"/>
      <c r="H80" s="67"/>
      <c r="I80" s="67"/>
      <c r="J80" s="67"/>
      <c r="K80" s="67"/>
      <c r="L80" s="67"/>
      <c r="M80" s="67"/>
      <c r="N80" s="67"/>
      <c r="O80" s="67"/>
      <c r="P80" s="67"/>
      <c r="Q80" s="67"/>
      <c r="R80" s="67"/>
      <c r="S80" s="67"/>
      <c r="T80" s="57">
        <f t="shared" si="26"/>
        <v>0</v>
      </c>
      <c r="U80" s="57">
        <f t="shared" si="27"/>
        <v>0</v>
      </c>
      <c r="V80" s="58">
        <f t="shared" si="28"/>
        <v>0</v>
      </c>
      <c r="W80" s="58">
        <f t="shared" si="29"/>
        <v>0</v>
      </c>
      <c r="X80" s="58">
        <f t="shared" si="30"/>
        <v>0</v>
      </c>
      <c r="Y80" s="89">
        <f t="shared" si="12"/>
        <v>122</v>
      </c>
      <c r="Z80" s="90">
        <f>IF($F80&gt;'Wage Ceilings '!$C$7+SUMIF('Wage Ceilings '!$B$8:'Wage Ceilings '!$B$11,"&lt;="&amp;$F$15,'Wage Ceilings '!$D$8:'Wage Ceilings '!$D$11),'Wage Ceilings '!$C$7+SUMIF('Wage Ceilings '!$B$8:'Wage Ceilings '!$B$11,"&lt;="&amp;$F$15,'Wage Ceilings '!$D$8:'Wage Ceilings '!$D$11),$F80)</f>
        <v>0</v>
      </c>
      <c r="AA80" s="91" cm="1">
        <f t="array" ref="AA80">INDEX(Appendix!$G$4:$J$8,_xlfn.IFS(Y80&lt;55,1,Y80&lt;60,2,Y80&lt;65,3,Y80&lt;70,4,TRUE,5),MATCH(YEAR($F$15),Appendix!$G$3:$L$3,0))</f>
        <v>0</v>
      </c>
      <c r="AB80" s="92">
        <f t="shared" si="0"/>
        <v>0</v>
      </c>
      <c r="AC80" s="89">
        <f t="shared" si="13"/>
        <v>123</v>
      </c>
      <c r="AD80" s="90">
        <f>IF($G80&gt;'Wage Ceilings '!$C$7+SUMIF('Wage Ceilings '!$B$8:'Wage Ceilings '!$B$11,"&lt;="&amp;$G$15,'Wage Ceilings '!$D$8:'Wage Ceilings '!$D$11),'Wage Ceilings '!$C$7+SUMIF('Wage Ceilings '!$B$8:'Wage Ceilings '!$B$11,"&lt;="&amp;$G$15,'Wage Ceilings '!$D$8:'Wage Ceilings '!$D$11),$G80)</f>
        <v>0</v>
      </c>
      <c r="AE80" s="91" cm="1">
        <f t="array" ref="AE80">INDEX(Appendix!$G$4:$J$8,_xlfn.IFS(AC80&lt;55,1,AC80&lt;60,2,AC80&lt;65,3,AC80&lt;70,4,TRUE,5),MATCH(YEAR($F$15),Appendix!$G$3:$L$3,0))</f>
        <v>0</v>
      </c>
      <c r="AF80" s="92">
        <f t="shared" si="1"/>
        <v>0</v>
      </c>
      <c r="AG80" s="89">
        <f t="shared" si="14"/>
        <v>123</v>
      </c>
      <c r="AH80" s="90">
        <f>IF($H80&gt;'Wage Ceilings '!$C$7+SUMIF('Wage Ceilings '!$B$8:'Wage Ceilings '!$B$11,"&lt;="&amp;$H$15,'Wage Ceilings '!$D$8:'Wage Ceilings '!$D$11),'Wage Ceilings '!$C$7+SUMIF('Wage Ceilings '!$B$8:'Wage Ceilings '!$B$11,"&lt;="&amp;$H$15,'Wage Ceilings '!$D$8:'Wage Ceilings '!$D$11),$H80)</f>
        <v>0</v>
      </c>
      <c r="AI80" s="91" cm="1">
        <f t="array" ref="AI80">INDEX(Appendix!$G$4:$J$8,_xlfn.IFS(AG80&lt;55,1,AG80&lt;60,2,AG80&lt;65,3,AG80&lt;70,4,TRUE,5),MATCH(YEAR($F$15),Appendix!$G$3:$L$3,0))</f>
        <v>0</v>
      </c>
      <c r="AJ80" s="92">
        <f t="shared" si="2"/>
        <v>0</v>
      </c>
      <c r="AK80" s="89">
        <f t="shared" si="15"/>
        <v>123</v>
      </c>
      <c r="AL80" s="90">
        <f>IF($I80&gt;'Wage Ceilings '!$C$7+SUMIF('Wage Ceilings '!$B$8:'Wage Ceilings '!$B$11,"&lt;="&amp;$I$15,'Wage Ceilings '!$D$8:'Wage Ceilings '!$D$11),'Wage Ceilings '!$C$7+SUMIF('Wage Ceilings '!$B$8:'Wage Ceilings '!$B$11,"&lt;="&amp;$I$15,'Wage Ceilings '!$D$8:'Wage Ceilings '!$D$11),$I80)</f>
        <v>0</v>
      </c>
      <c r="AM80" s="91" cm="1">
        <f t="array" ref="AM80">INDEX(Appendix!$G$4:$J$8,_xlfn.IFS(AK80&lt;55,1,AK80&lt;60,2,AK80&lt;65,3,AK80&lt;70,4,TRUE,5),MATCH(YEAR($F$15),Appendix!$G$3:$L$3,0))</f>
        <v>0</v>
      </c>
      <c r="AN80" s="92">
        <f t="shared" si="3"/>
        <v>0</v>
      </c>
      <c r="AO80" s="89">
        <f t="shared" si="16"/>
        <v>123</v>
      </c>
      <c r="AP80" s="90">
        <f>IF($J80&gt;'Wage Ceilings '!$C$7+SUMIF('Wage Ceilings '!$B$8:'Wage Ceilings '!$B$11,"&lt;="&amp;$J$15,'Wage Ceilings '!$D$8:'Wage Ceilings '!$D$11),'Wage Ceilings '!$C$7+SUMIF('Wage Ceilings '!$B$8:'Wage Ceilings '!$B$11,"&lt;="&amp;$J$15,'Wage Ceilings '!$D$8:'Wage Ceilings '!$D$11),$J80)</f>
        <v>0</v>
      </c>
      <c r="AQ80" s="91" cm="1">
        <f t="array" ref="AQ80">INDEX(Appendix!$G$4:$J$8,_xlfn.IFS(AO80&lt;55,1,AO80&lt;60,2,AO80&lt;65,3,AO80&lt;70,4,TRUE,5),MATCH(YEAR($F$15),Appendix!$G$3:$L$3,0))</f>
        <v>0</v>
      </c>
      <c r="AR80" s="92">
        <f t="shared" si="4"/>
        <v>0</v>
      </c>
      <c r="AS80" s="89">
        <f t="shared" si="31"/>
        <v>123</v>
      </c>
      <c r="AT80" s="90">
        <f>IF($K80&gt;'Wage Ceilings '!$C$7+SUMIF('Wage Ceilings '!$B$8:'Wage Ceilings '!$B$11,"&lt;="&amp;$K$15,'Wage Ceilings '!$D$8:'Wage Ceilings '!$D$11),'Wage Ceilings '!$C$7+SUMIF('Wage Ceilings '!$B$8:'Wage Ceilings '!$B$11,"&lt;="&amp;$K$15,'Wage Ceilings '!$D$8:'Wage Ceilings '!$D$11),$K80)</f>
        <v>0</v>
      </c>
      <c r="AU80" s="91" cm="1">
        <f t="array" ref="AU80">INDEX(Appendix!$G$4:$J$8,_xlfn.IFS(AS80&lt;55,1,AS80&lt;60,2,AS80&lt;65,3,AS80&lt;70,4,TRUE,5),MATCH(YEAR($F$15),Appendix!$G$3:$L$3,0))</f>
        <v>0</v>
      </c>
      <c r="AV80" s="92">
        <f t="shared" si="5"/>
        <v>0</v>
      </c>
      <c r="AW80" s="89" t="str">
        <f t="shared" si="17"/>
        <v>NA</v>
      </c>
      <c r="AX80" s="92">
        <f>IF(L80&gt;=('Wage Ceilings '!$C$3-SUM(Z80,AD80,AH80,AL80,AP80,AT80,BB80,BF80,BJ80,BN80,BR80,BV80)),('Wage Ceilings '!$C$3-SUM(Z80,AD80,AH80,AL80,AP80,AT80,BB80,BF80,BJ80,BN80,BR80,BV80)),L80)</f>
        <v>0</v>
      </c>
      <c r="AY80" s="91" cm="1">
        <f t="array" ref="AY80">INDEX(Appendix!$G$4:$J$8,_xlfn.IFS(AW80&lt;55,1,AW80&lt;60,2,AW80&lt;65,3,AW80&lt;70,4,TRUE,5),MATCH(YEAR($F$15),Appendix!$G$3:$L$3,0))</f>
        <v>0</v>
      </c>
      <c r="AZ80" s="92">
        <f t="shared" si="6"/>
        <v>0</v>
      </c>
      <c r="BA80" s="89">
        <f t="shared" si="18"/>
        <v>123</v>
      </c>
      <c r="BB80" s="90">
        <f>IF($M80&gt;'Wage Ceilings '!$C$7+SUMIF('Wage Ceilings '!$B$8:'Wage Ceilings '!$B$11,"&lt;="&amp;$M$15,'Wage Ceilings '!$D$8:'Wage Ceilings '!$D$11),'Wage Ceilings '!$C$7+SUMIF('Wage Ceilings '!$B$8:'Wage Ceilings '!$B$11,"&lt;="&amp;$M$15,'Wage Ceilings '!$D$8:'Wage Ceilings '!$D$11),$M80)</f>
        <v>0</v>
      </c>
      <c r="BC80" s="91" cm="1">
        <f t="array" ref="BC80">INDEX(Appendix!$G$4:$J$8,_xlfn.IFS(BA80&lt;55,1,BA80&lt;60,2,BA80&lt;65,3,BA80&lt;70,4,TRUE,5),MATCH(YEAR($F$15),Appendix!$G$3:$L$3,0))</f>
        <v>0</v>
      </c>
      <c r="BD80" s="92">
        <f t="shared" si="19"/>
        <v>0</v>
      </c>
      <c r="BE80" s="89">
        <f t="shared" si="20"/>
        <v>123</v>
      </c>
      <c r="BF80" s="90">
        <f>IF($N80&gt;'Wage Ceilings '!$C$7+SUMIF('Wage Ceilings '!$B$8:'Wage Ceilings '!$B$11,"&lt;="&amp;$N$15,'Wage Ceilings '!$D$8:'Wage Ceilings '!$D$11),'Wage Ceilings '!$C$7+SUMIF('Wage Ceilings '!$B$8:'Wage Ceilings '!$B$11,"&lt;="&amp;$N$15,'Wage Ceilings '!$D$8:'Wage Ceilings '!$D$11),$N80)</f>
        <v>0</v>
      </c>
      <c r="BG80" s="91" cm="1">
        <f t="array" ref="BG80">INDEX(Appendix!$G$4:$J$8,_xlfn.IFS(BE80&lt;55,1,BE80&lt;60,2,BE80&lt;65,3,BE80&lt;70,4,TRUE,5),MATCH(YEAR($F$15),Appendix!$G$3:$L$3,0))</f>
        <v>0</v>
      </c>
      <c r="BH80" s="92">
        <f t="shared" si="7"/>
        <v>0</v>
      </c>
      <c r="BI80" s="89">
        <f t="shared" si="21"/>
        <v>123</v>
      </c>
      <c r="BJ80" s="90">
        <f>IF($O80&gt;'Wage Ceilings '!$C$7+SUMIF('Wage Ceilings '!$B$8:'Wage Ceilings '!$B$11,"&lt;="&amp;$O$15,'Wage Ceilings '!$D$8:'Wage Ceilings '!$D$11),'Wage Ceilings '!$C$7+SUMIF('Wage Ceilings '!$B$8:'Wage Ceilings '!$B$11,"&lt;="&amp;$O$15,'Wage Ceilings '!$D$8:'Wage Ceilings '!$D$11),$O80)</f>
        <v>0</v>
      </c>
      <c r="BK80" s="91" cm="1">
        <f t="array" ref="BK80">INDEX(Appendix!$G$4:$J$8,_xlfn.IFS(BI80&lt;55,1,BI80&lt;60,2,BI80&lt;65,3,BI80&lt;70,4,TRUE,5),MATCH(YEAR($F$15),Appendix!$G$3:$L$3,0))</f>
        <v>0</v>
      </c>
      <c r="BL80" s="92">
        <f t="shared" si="8"/>
        <v>0</v>
      </c>
      <c r="BM80" s="89">
        <f t="shared" si="22"/>
        <v>123</v>
      </c>
      <c r="BN80" s="90">
        <f>IF($P80&gt;'Wage Ceilings '!$C$7+SUMIF('Wage Ceilings '!$B$8:'Wage Ceilings '!$B$11,"&lt;="&amp;$P$15,'Wage Ceilings '!$D$8:'Wage Ceilings '!$D$11),'Wage Ceilings '!$C$7+SUMIF('Wage Ceilings '!$B$8:'Wage Ceilings '!$B$11,"&lt;="&amp;$P$15,'Wage Ceilings '!$D$8:'Wage Ceilings '!$D$11),$P80)</f>
        <v>0</v>
      </c>
      <c r="BO80" s="91" cm="1">
        <f t="array" ref="BO80">INDEX(Appendix!$G$4:$J$8,_xlfn.IFS(BM80&lt;55,1,BM80&lt;60,2,BM80&lt;65,3,BM80&lt;70,4,TRUE,5),MATCH(YEAR($F$15),Appendix!$G$3:$L$3,0))</f>
        <v>0</v>
      </c>
      <c r="BP80" s="92">
        <f t="shared" si="9"/>
        <v>0</v>
      </c>
      <c r="BQ80" s="89">
        <f t="shared" si="23"/>
        <v>123</v>
      </c>
      <c r="BR80" s="90">
        <f>IF($Q80&gt;'Wage Ceilings '!$C$7+SUMIF('Wage Ceilings '!$B$8:'Wage Ceilings '!$B$11,"&lt;="&amp;$Q$15,'Wage Ceilings '!$D$8:'Wage Ceilings '!$D$11),'Wage Ceilings '!$C$7+SUMIF('Wage Ceilings '!$B$8:'Wage Ceilings '!$B$11,"&lt;="&amp;$Q$15,'Wage Ceilings '!$D$8:'Wage Ceilings '!$D$11),$Q80)</f>
        <v>0</v>
      </c>
      <c r="BS80" s="91" cm="1">
        <f t="array" ref="BS80">INDEX(Appendix!$G$4:$J$8,_xlfn.IFS(BQ80&lt;55,1,BQ80&lt;60,2,BQ80&lt;65,3,BQ80&lt;70,4,TRUE,5),MATCH(YEAR($F$15),Appendix!$G$3:$L$3,0))</f>
        <v>0</v>
      </c>
      <c r="BT80" s="92">
        <f t="shared" si="10"/>
        <v>0</v>
      </c>
      <c r="BU80" s="89">
        <f t="shared" si="24"/>
        <v>123</v>
      </c>
      <c r="BV80" s="90">
        <f>IF($R80&gt;'Wage Ceilings '!$C$7+SUMIF('Wage Ceilings '!$B$8:'Wage Ceilings '!$B$11,"&lt;="&amp;$R$15,'Wage Ceilings '!$D$8:'Wage Ceilings '!$D$11),'Wage Ceilings '!$C$7+SUMIF('Wage Ceilings '!$B$8:'Wage Ceilings '!$B$11,"&lt;="&amp;$R$15,'Wage Ceilings '!$D$8:'Wage Ceilings '!$D$11),$R80)</f>
        <v>0</v>
      </c>
      <c r="BW80" s="91" cm="1">
        <f t="array" ref="BW80">INDEX(Appendix!$G$4:$J$8,_xlfn.IFS(BU80&lt;55,1,BU80&lt;60,2,BU80&lt;65,3,BU80&lt;70,4,TRUE,5),MATCH(YEAR($F$15),Appendix!$G$3:$L$3,0))</f>
        <v>0</v>
      </c>
      <c r="BX80" s="92">
        <f t="shared" si="11"/>
        <v>0</v>
      </c>
      <c r="BY80" s="89" t="str">
        <f t="shared" si="25"/>
        <v>NA</v>
      </c>
      <c r="BZ80" s="92">
        <f>IF(S80&gt;=('Wage Ceilings '!$C$3-SUM(Z80,AD80,AH80,AL80,AP80,AX80,AT80,BB80,BF80,BJ80,BN80,BR80,BV80)),('Wage Ceilings '!$C$3-SUM(Z80,AD80,AH80,AL80,AP80,AX80,AT80,BB80,BF80,BJ80,BN80,BR80,BV80)),S80)</f>
        <v>0</v>
      </c>
      <c r="CA80" s="91" cm="1">
        <f t="array" ref="CA80">INDEX(Appendix!$G$4:$J$8,_xlfn.IFS(BY80&lt;55,1,BY80&lt;60,2,BY80&lt;65,3,BY80&lt;70,4,TRUE,5),MATCH(YEAR($F$15),Appendix!$G$3:$L$3,0))</f>
        <v>0</v>
      </c>
      <c r="CB80" s="92">
        <f t="shared" si="32"/>
        <v>0</v>
      </c>
      <c r="CC80" s="47"/>
    </row>
    <row r="81" spans="1:81" x14ac:dyDescent="0.2">
      <c r="A81" s="64" t="s">
        <v>131</v>
      </c>
      <c r="B81" s="65"/>
      <c r="C81" s="65"/>
      <c r="D81" s="66"/>
      <c r="E81" s="66"/>
      <c r="F81" s="67"/>
      <c r="G81" s="67"/>
      <c r="H81" s="67"/>
      <c r="I81" s="67"/>
      <c r="J81" s="67"/>
      <c r="K81" s="67"/>
      <c r="L81" s="67"/>
      <c r="M81" s="67"/>
      <c r="N81" s="67"/>
      <c r="O81" s="67"/>
      <c r="P81" s="67"/>
      <c r="Q81" s="67"/>
      <c r="R81" s="67"/>
      <c r="S81" s="67"/>
      <c r="T81" s="57">
        <f t="shared" si="26"/>
        <v>0</v>
      </c>
      <c r="U81" s="57">
        <f t="shared" si="27"/>
        <v>0</v>
      </c>
      <c r="V81" s="58">
        <f t="shared" si="28"/>
        <v>0</v>
      </c>
      <c r="W81" s="58">
        <f t="shared" si="29"/>
        <v>0</v>
      </c>
      <c r="X81" s="58">
        <f t="shared" si="30"/>
        <v>0</v>
      </c>
      <c r="Y81" s="89">
        <f t="shared" si="12"/>
        <v>122</v>
      </c>
      <c r="Z81" s="90">
        <f>IF($F81&gt;'Wage Ceilings '!$C$7+SUMIF('Wage Ceilings '!$B$8:'Wage Ceilings '!$B$11,"&lt;="&amp;$F$15,'Wage Ceilings '!$D$8:'Wage Ceilings '!$D$11),'Wage Ceilings '!$C$7+SUMIF('Wage Ceilings '!$B$8:'Wage Ceilings '!$B$11,"&lt;="&amp;$F$15,'Wage Ceilings '!$D$8:'Wage Ceilings '!$D$11),$F81)</f>
        <v>0</v>
      </c>
      <c r="AA81" s="91" cm="1">
        <f t="array" ref="AA81">INDEX(Appendix!$G$4:$J$8,_xlfn.IFS(Y81&lt;55,1,Y81&lt;60,2,Y81&lt;65,3,Y81&lt;70,4,TRUE,5),MATCH(YEAR($F$15),Appendix!$G$3:$L$3,0))</f>
        <v>0</v>
      </c>
      <c r="AB81" s="92">
        <f t="shared" ref="AB81:AB117" si="33">Z81*AA81</f>
        <v>0</v>
      </c>
      <c r="AC81" s="89">
        <f t="shared" si="13"/>
        <v>123</v>
      </c>
      <c r="AD81" s="90">
        <f>IF($G81&gt;'Wage Ceilings '!$C$7+SUMIF('Wage Ceilings '!$B$8:'Wage Ceilings '!$B$11,"&lt;="&amp;$G$15,'Wage Ceilings '!$D$8:'Wage Ceilings '!$D$11),'Wage Ceilings '!$C$7+SUMIF('Wage Ceilings '!$B$8:'Wage Ceilings '!$B$11,"&lt;="&amp;$G$15,'Wage Ceilings '!$D$8:'Wage Ceilings '!$D$11),$G81)</f>
        <v>0</v>
      </c>
      <c r="AE81" s="91" cm="1">
        <f t="array" ref="AE81">INDEX(Appendix!$G$4:$J$8,_xlfn.IFS(AC81&lt;55,1,AC81&lt;60,2,AC81&lt;65,3,AC81&lt;70,4,TRUE,5),MATCH(YEAR($F$15),Appendix!$G$3:$L$3,0))</f>
        <v>0</v>
      </c>
      <c r="AF81" s="92">
        <f t="shared" ref="AF81:AF117" si="34">AD81*AE81</f>
        <v>0</v>
      </c>
      <c r="AG81" s="89">
        <f t="shared" si="14"/>
        <v>123</v>
      </c>
      <c r="AH81" s="90">
        <f>IF($H81&gt;'Wage Ceilings '!$C$7+SUMIF('Wage Ceilings '!$B$8:'Wage Ceilings '!$B$11,"&lt;="&amp;$H$15,'Wage Ceilings '!$D$8:'Wage Ceilings '!$D$11),'Wage Ceilings '!$C$7+SUMIF('Wage Ceilings '!$B$8:'Wage Ceilings '!$B$11,"&lt;="&amp;$H$15,'Wage Ceilings '!$D$8:'Wage Ceilings '!$D$11),$H81)</f>
        <v>0</v>
      </c>
      <c r="AI81" s="91" cm="1">
        <f t="array" ref="AI81">INDEX(Appendix!$G$4:$J$8,_xlfn.IFS(AG81&lt;55,1,AG81&lt;60,2,AG81&lt;65,3,AG81&lt;70,4,TRUE,5),MATCH(YEAR($F$15),Appendix!$G$3:$L$3,0))</f>
        <v>0</v>
      </c>
      <c r="AJ81" s="92">
        <f t="shared" ref="AJ81:AJ117" si="35">AH81*AI81</f>
        <v>0</v>
      </c>
      <c r="AK81" s="89">
        <f t="shared" si="15"/>
        <v>123</v>
      </c>
      <c r="AL81" s="90">
        <f>IF($I81&gt;'Wage Ceilings '!$C$7+SUMIF('Wage Ceilings '!$B$8:'Wage Ceilings '!$B$11,"&lt;="&amp;$I$15,'Wage Ceilings '!$D$8:'Wage Ceilings '!$D$11),'Wage Ceilings '!$C$7+SUMIF('Wage Ceilings '!$B$8:'Wage Ceilings '!$B$11,"&lt;="&amp;$I$15,'Wage Ceilings '!$D$8:'Wage Ceilings '!$D$11),$I81)</f>
        <v>0</v>
      </c>
      <c r="AM81" s="91" cm="1">
        <f t="array" ref="AM81">INDEX(Appendix!$G$4:$J$8,_xlfn.IFS(AK81&lt;55,1,AK81&lt;60,2,AK81&lt;65,3,AK81&lt;70,4,TRUE,5),MATCH(YEAR($F$15),Appendix!$G$3:$L$3,0))</f>
        <v>0</v>
      </c>
      <c r="AN81" s="92">
        <f t="shared" ref="AN81:AN117" si="36">AL81*AM81</f>
        <v>0</v>
      </c>
      <c r="AO81" s="89">
        <f t="shared" si="16"/>
        <v>123</v>
      </c>
      <c r="AP81" s="90">
        <f>IF($J81&gt;'Wage Ceilings '!$C$7+SUMIF('Wage Ceilings '!$B$8:'Wage Ceilings '!$B$11,"&lt;="&amp;$J$15,'Wage Ceilings '!$D$8:'Wage Ceilings '!$D$11),'Wage Ceilings '!$C$7+SUMIF('Wage Ceilings '!$B$8:'Wage Ceilings '!$B$11,"&lt;="&amp;$J$15,'Wage Ceilings '!$D$8:'Wage Ceilings '!$D$11),$J81)</f>
        <v>0</v>
      </c>
      <c r="AQ81" s="91" cm="1">
        <f t="array" ref="AQ81">INDEX(Appendix!$G$4:$J$8,_xlfn.IFS(AO81&lt;55,1,AO81&lt;60,2,AO81&lt;65,3,AO81&lt;70,4,TRUE,5),MATCH(YEAR($F$15),Appendix!$G$3:$L$3,0))</f>
        <v>0</v>
      </c>
      <c r="AR81" s="92">
        <f t="shared" ref="AR81:AR117" si="37">AP81*AQ81</f>
        <v>0</v>
      </c>
      <c r="AS81" s="89">
        <f t="shared" si="31"/>
        <v>123</v>
      </c>
      <c r="AT81" s="90">
        <f>IF($K81&gt;'Wage Ceilings '!$C$7+SUMIF('Wage Ceilings '!$B$8:'Wage Ceilings '!$B$11,"&lt;="&amp;$K$15,'Wage Ceilings '!$D$8:'Wage Ceilings '!$D$11),'Wage Ceilings '!$C$7+SUMIF('Wage Ceilings '!$B$8:'Wage Ceilings '!$B$11,"&lt;="&amp;$K$15,'Wage Ceilings '!$D$8:'Wage Ceilings '!$D$11),$K81)</f>
        <v>0</v>
      </c>
      <c r="AU81" s="91" cm="1">
        <f t="array" ref="AU81">INDEX(Appendix!$G$4:$J$8,_xlfn.IFS(AS81&lt;55,1,AS81&lt;60,2,AS81&lt;65,3,AS81&lt;70,4,TRUE,5),MATCH(YEAR($F$15),Appendix!$G$3:$L$3,0))</f>
        <v>0</v>
      </c>
      <c r="AV81" s="92">
        <f t="shared" ref="AV81:AV117" si="38">AT81*AU81</f>
        <v>0</v>
      </c>
      <c r="AW81" s="89" t="str">
        <f t="shared" si="17"/>
        <v>NA</v>
      </c>
      <c r="AX81" s="92">
        <f>IF(L81&gt;=('Wage Ceilings '!$C$3-SUM(Z81,AD81,AH81,AL81,AP81,AT81,BB81,BF81,BJ81,BN81,BR81,BV81)),('Wage Ceilings '!$C$3-SUM(Z81,AD81,AH81,AL81,AP81,AT81,BB81,BF81,BJ81,BN81,BR81,BV81)),L81)</f>
        <v>0</v>
      </c>
      <c r="AY81" s="91" cm="1">
        <f t="array" ref="AY81">INDEX(Appendix!$G$4:$J$8,_xlfn.IFS(AW81&lt;55,1,AW81&lt;60,2,AW81&lt;65,3,AW81&lt;70,4,TRUE,5),MATCH(YEAR($F$15),Appendix!$G$3:$L$3,0))</f>
        <v>0</v>
      </c>
      <c r="AZ81" s="92">
        <f t="shared" ref="AZ81:AZ117" si="39">AX81*AY81</f>
        <v>0</v>
      </c>
      <c r="BA81" s="89">
        <f t="shared" si="18"/>
        <v>123</v>
      </c>
      <c r="BB81" s="90">
        <f>IF($M81&gt;'Wage Ceilings '!$C$7+SUMIF('Wage Ceilings '!$B$8:'Wage Ceilings '!$B$11,"&lt;="&amp;$M$15,'Wage Ceilings '!$D$8:'Wage Ceilings '!$D$11),'Wage Ceilings '!$C$7+SUMIF('Wage Ceilings '!$B$8:'Wage Ceilings '!$B$11,"&lt;="&amp;$M$15,'Wage Ceilings '!$D$8:'Wage Ceilings '!$D$11),$M81)</f>
        <v>0</v>
      </c>
      <c r="BC81" s="91" cm="1">
        <f t="array" ref="BC81">INDEX(Appendix!$G$4:$J$8,_xlfn.IFS(BA81&lt;55,1,BA81&lt;60,2,BA81&lt;65,3,BA81&lt;70,4,TRUE,5),MATCH(YEAR($F$15),Appendix!$G$3:$L$3,0))</f>
        <v>0</v>
      </c>
      <c r="BD81" s="92">
        <f t="shared" si="19"/>
        <v>0</v>
      </c>
      <c r="BE81" s="89">
        <f t="shared" si="20"/>
        <v>123</v>
      </c>
      <c r="BF81" s="90">
        <f>IF($N81&gt;'Wage Ceilings '!$C$7+SUMIF('Wage Ceilings '!$B$8:'Wage Ceilings '!$B$11,"&lt;="&amp;$N$15,'Wage Ceilings '!$D$8:'Wage Ceilings '!$D$11),'Wage Ceilings '!$C$7+SUMIF('Wage Ceilings '!$B$8:'Wage Ceilings '!$B$11,"&lt;="&amp;$N$15,'Wage Ceilings '!$D$8:'Wage Ceilings '!$D$11),$N81)</f>
        <v>0</v>
      </c>
      <c r="BG81" s="91" cm="1">
        <f t="array" ref="BG81">INDEX(Appendix!$G$4:$J$8,_xlfn.IFS(BE81&lt;55,1,BE81&lt;60,2,BE81&lt;65,3,BE81&lt;70,4,TRUE,5),MATCH(YEAR($F$15),Appendix!$G$3:$L$3,0))</f>
        <v>0</v>
      </c>
      <c r="BH81" s="92">
        <f t="shared" ref="BH81:BH117" si="40">BF81*BG81</f>
        <v>0</v>
      </c>
      <c r="BI81" s="89">
        <f t="shared" si="21"/>
        <v>123</v>
      </c>
      <c r="BJ81" s="90">
        <f>IF($O81&gt;'Wage Ceilings '!$C$7+SUMIF('Wage Ceilings '!$B$8:'Wage Ceilings '!$B$11,"&lt;="&amp;$O$15,'Wage Ceilings '!$D$8:'Wage Ceilings '!$D$11),'Wage Ceilings '!$C$7+SUMIF('Wage Ceilings '!$B$8:'Wage Ceilings '!$B$11,"&lt;="&amp;$O$15,'Wage Ceilings '!$D$8:'Wage Ceilings '!$D$11),$O81)</f>
        <v>0</v>
      </c>
      <c r="BK81" s="91" cm="1">
        <f t="array" ref="BK81">INDEX(Appendix!$G$4:$J$8,_xlfn.IFS(BI81&lt;55,1,BI81&lt;60,2,BI81&lt;65,3,BI81&lt;70,4,TRUE,5),MATCH(YEAR($F$15),Appendix!$G$3:$L$3,0))</f>
        <v>0</v>
      </c>
      <c r="BL81" s="92">
        <f t="shared" ref="BL81:BL117" si="41">BJ81*BK81</f>
        <v>0</v>
      </c>
      <c r="BM81" s="89">
        <f t="shared" si="22"/>
        <v>123</v>
      </c>
      <c r="BN81" s="90">
        <f>IF($P81&gt;'Wage Ceilings '!$C$7+SUMIF('Wage Ceilings '!$B$8:'Wage Ceilings '!$B$11,"&lt;="&amp;$P$15,'Wage Ceilings '!$D$8:'Wage Ceilings '!$D$11),'Wage Ceilings '!$C$7+SUMIF('Wage Ceilings '!$B$8:'Wage Ceilings '!$B$11,"&lt;="&amp;$P$15,'Wage Ceilings '!$D$8:'Wage Ceilings '!$D$11),$P81)</f>
        <v>0</v>
      </c>
      <c r="BO81" s="91" cm="1">
        <f t="array" ref="BO81">INDEX(Appendix!$G$4:$J$8,_xlfn.IFS(BM81&lt;55,1,BM81&lt;60,2,BM81&lt;65,3,BM81&lt;70,4,TRUE,5),MATCH(YEAR($F$15),Appendix!$G$3:$L$3,0))</f>
        <v>0</v>
      </c>
      <c r="BP81" s="92">
        <f t="shared" ref="BP81:BP117" si="42">BN81*BO81</f>
        <v>0</v>
      </c>
      <c r="BQ81" s="89">
        <f t="shared" si="23"/>
        <v>123</v>
      </c>
      <c r="BR81" s="90">
        <f>IF($Q81&gt;'Wage Ceilings '!$C$7+SUMIF('Wage Ceilings '!$B$8:'Wage Ceilings '!$B$11,"&lt;="&amp;$Q$15,'Wage Ceilings '!$D$8:'Wage Ceilings '!$D$11),'Wage Ceilings '!$C$7+SUMIF('Wage Ceilings '!$B$8:'Wage Ceilings '!$B$11,"&lt;="&amp;$Q$15,'Wage Ceilings '!$D$8:'Wage Ceilings '!$D$11),$Q81)</f>
        <v>0</v>
      </c>
      <c r="BS81" s="91" cm="1">
        <f t="array" ref="BS81">INDEX(Appendix!$G$4:$J$8,_xlfn.IFS(BQ81&lt;55,1,BQ81&lt;60,2,BQ81&lt;65,3,BQ81&lt;70,4,TRUE,5),MATCH(YEAR($F$15),Appendix!$G$3:$L$3,0))</f>
        <v>0</v>
      </c>
      <c r="BT81" s="92">
        <f t="shared" ref="BT81:BT117" si="43">BR81*BS81</f>
        <v>0</v>
      </c>
      <c r="BU81" s="89">
        <f t="shared" si="24"/>
        <v>123</v>
      </c>
      <c r="BV81" s="90">
        <f>IF($R81&gt;'Wage Ceilings '!$C$7+SUMIF('Wage Ceilings '!$B$8:'Wage Ceilings '!$B$11,"&lt;="&amp;$R$15,'Wage Ceilings '!$D$8:'Wage Ceilings '!$D$11),'Wage Ceilings '!$C$7+SUMIF('Wage Ceilings '!$B$8:'Wage Ceilings '!$B$11,"&lt;="&amp;$R$15,'Wage Ceilings '!$D$8:'Wage Ceilings '!$D$11),$R81)</f>
        <v>0</v>
      </c>
      <c r="BW81" s="91" cm="1">
        <f t="array" ref="BW81">INDEX(Appendix!$G$4:$J$8,_xlfn.IFS(BU81&lt;55,1,BU81&lt;60,2,BU81&lt;65,3,BU81&lt;70,4,TRUE,5),MATCH(YEAR($F$15),Appendix!$G$3:$L$3,0))</f>
        <v>0</v>
      </c>
      <c r="BX81" s="92">
        <f t="shared" ref="BX81:BX117" si="44">BV81*BW81</f>
        <v>0</v>
      </c>
      <c r="BY81" s="89" t="str">
        <f t="shared" si="25"/>
        <v>NA</v>
      </c>
      <c r="BZ81" s="92">
        <f>IF(S81&gt;=('Wage Ceilings '!$C$3-SUM(Z81,AD81,AH81,AL81,AP81,AX81,AT81,BB81,BF81,BJ81,BN81,BR81,BV81)),('Wage Ceilings '!$C$3-SUM(Z81,AD81,AH81,AL81,AP81,AX81,AT81,BB81,BF81,BJ81,BN81,BR81,BV81)),S81)</f>
        <v>0</v>
      </c>
      <c r="CA81" s="91" cm="1">
        <f t="array" ref="CA81">INDEX(Appendix!$G$4:$J$8,_xlfn.IFS(BY81&lt;55,1,BY81&lt;60,2,BY81&lt;65,3,BY81&lt;70,4,TRUE,5),MATCH(YEAR($F$15),Appendix!$G$3:$L$3,0))</f>
        <v>0</v>
      </c>
      <c r="CB81" s="92">
        <f t="shared" si="32"/>
        <v>0</v>
      </c>
      <c r="CC81" s="47"/>
    </row>
    <row r="82" spans="1:81" x14ac:dyDescent="0.2">
      <c r="A82" s="64" t="s">
        <v>132</v>
      </c>
      <c r="B82" s="65"/>
      <c r="C82" s="65"/>
      <c r="D82" s="66"/>
      <c r="E82" s="66"/>
      <c r="F82" s="67"/>
      <c r="G82" s="67"/>
      <c r="H82" s="67"/>
      <c r="I82" s="67"/>
      <c r="J82" s="67"/>
      <c r="K82" s="67"/>
      <c r="L82" s="67"/>
      <c r="M82" s="67"/>
      <c r="N82" s="67"/>
      <c r="O82" s="67"/>
      <c r="P82" s="67"/>
      <c r="Q82" s="67"/>
      <c r="R82" s="67"/>
      <c r="S82" s="67"/>
      <c r="T82" s="57">
        <f t="shared" si="26"/>
        <v>0</v>
      </c>
      <c r="U82" s="57">
        <f t="shared" si="27"/>
        <v>0</v>
      </c>
      <c r="V82" s="58">
        <f t="shared" si="28"/>
        <v>0</v>
      </c>
      <c r="W82" s="58">
        <f t="shared" si="29"/>
        <v>0</v>
      </c>
      <c r="X82" s="58">
        <f t="shared" si="30"/>
        <v>0</v>
      </c>
      <c r="Y82" s="89">
        <f t="shared" ref="Y82:Y117" si="45">FLOOR((DATEDIF($B82-DAY($B82)+1,F$15,"m")-1)/12,1)</f>
        <v>122</v>
      </c>
      <c r="Z82" s="90">
        <f>IF($F82&gt;'Wage Ceilings '!$C$7+SUMIF('Wage Ceilings '!$B$8:'Wage Ceilings '!$B$11,"&lt;="&amp;$F$15,'Wage Ceilings '!$D$8:'Wage Ceilings '!$D$11),'Wage Ceilings '!$C$7+SUMIF('Wage Ceilings '!$B$8:'Wage Ceilings '!$B$11,"&lt;="&amp;$F$15,'Wage Ceilings '!$D$8:'Wage Ceilings '!$D$11),$F82)</f>
        <v>0</v>
      </c>
      <c r="AA82" s="91" cm="1">
        <f t="array" ref="AA82">INDEX(Appendix!$G$4:$J$8,_xlfn.IFS(Y82&lt;55,1,Y82&lt;60,2,Y82&lt;65,3,Y82&lt;70,4,TRUE,5),MATCH(YEAR($F$15),Appendix!$G$3:$L$3,0))</f>
        <v>0</v>
      </c>
      <c r="AB82" s="92">
        <f t="shared" si="33"/>
        <v>0</v>
      </c>
      <c r="AC82" s="89">
        <f t="shared" ref="AC82:AC117" si="46">FLOOR((DATEDIF($B82-DAY($B82)+1,G$15,"m")-1)/12,1)</f>
        <v>123</v>
      </c>
      <c r="AD82" s="90">
        <f>IF($G82&gt;'Wage Ceilings '!$C$7+SUMIF('Wage Ceilings '!$B$8:'Wage Ceilings '!$B$11,"&lt;="&amp;$G$15,'Wage Ceilings '!$D$8:'Wage Ceilings '!$D$11),'Wage Ceilings '!$C$7+SUMIF('Wage Ceilings '!$B$8:'Wage Ceilings '!$B$11,"&lt;="&amp;$G$15,'Wage Ceilings '!$D$8:'Wage Ceilings '!$D$11),$G82)</f>
        <v>0</v>
      </c>
      <c r="AE82" s="91" cm="1">
        <f t="array" ref="AE82">INDEX(Appendix!$G$4:$J$8,_xlfn.IFS(AC82&lt;55,1,AC82&lt;60,2,AC82&lt;65,3,AC82&lt;70,4,TRUE,5),MATCH(YEAR($F$15),Appendix!$G$3:$L$3,0))</f>
        <v>0</v>
      </c>
      <c r="AF82" s="92">
        <f t="shared" si="34"/>
        <v>0</v>
      </c>
      <c r="AG82" s="89">
        <f t="shared" ref="AG82:AG117" si="47">FLOOR((DATEDIF($B82-DAY($B82)+1,H$15,"m")-1)/12,1)</f>
        <v>123</v>
      </c>
      <c r="AH82" s="90">
        <f>IF($H82&gt;'Wage Ceilings '!$C$7+SUMIF('Wage Ceilings '!$B$8:'Wage Ceilings '!$B$11,"&lt;="&amp;$H$15,'Wage Ceilings '!$D$8:'Wage Ceilings '!$D$11),'Wage Ceilings '!$C$7+SUMIF('Wage Ceilings '!$B$8:'Wage Ceilings '!$B$11,"&lt;="&amp;$H$15,'Wage Ceilings '!$D$8:'Wage Ceilings '!$D$11),$H82)</f>
        <v>0</v>
      </c>
      <c r="AI82" s="91" cm="1">
        <f t="array" ref="AI82">INDEX(Appendix!$G$4:$J$8,_xlfn.IFS(AG82&lt;55,1,AG82&lt;60,2,AG82&lt;65,3,AG82&lt;70,4,TRUE,5),MATCH(YEAR($F$15),Appendix!$G$3:$L$3,0))</f>
        <v>0</v>
      </c>
      <c r="AJ82" s="92">
        <f t="shared" si="35"/>
        <v>0</v>
      </c>
      <c r="AK82" s="89">
        <f t="shared" ref="AK82:AK117" si="48">FLOOR((DATEDIF($B82-DAY($B82)+1,I$15,"m")-1)/12,1)</f>
        <v>123</v>
      </c>
      <c r="AL82" s="90">
        <f>IF($I82&gt;'Wage Ceilings '!$C$7+SUMIF('Wage Ceilings '!$B$8:'Wage Ceilings '!$B$11,"&lt;="&amp;$I$15,'Wage Ceilings '!$D$8:'Wage Ceilings '!$D$11),'Wage Ceilings '!$C$7+SUMIF('Wage Ceilings '!$B$8:'Wage Ceilings '!$B$11,"&lt;="&amp;$I$15,'Wage Ceilings '!$D$8:'Wage Ceilings '!$D$11),$I82)</f>
        <v>0</v>
      </c>
      <c r="AM82" s="91" cm="1">
        <f t="array" ref="AM82">INDEX(Appendix!$G$4:$J$8,_xlfn.IFS(AK82&lt;55,1,AK82&lt;60,2,AK82&lt;65,3,AK82&lt;70,4,TRUE,5),MATCH(YEAR($F$15),Appendix!$G$3:$L$3,0))</f>
        <v>0</v>
      </c>
      <c r="AN82" s="92">
        <f t="shared" si="36"/>
        <v>0</v>
      </c>
      <c r="AO82" s="89">
        <f t="shared" ref="AO82:AO117" si="49">FLOOR((DATEDIF($B82-DAY($B82)+1,J$15,"m")-1)/12,1)</f>
        <v>123</v>
      </c>
      <c r="AP82" s="90">
        <f>IF($J82&gt;'Wage Ceilings '!$C$7+SUMIF('Wage Ceilings '!$B$8:'Wage Ceilings '!$B$11,"&lt;="&amp;$J$15,'Wage Ceilings '!$D$8:'Wage Ceilings '!$D$11),'Wage Ceilings '!$C$7+SUMIF('Wage Ceilings '!$B$8:'Wage Ceilings '!$B$11,"&lt;="&amp;$J$15,'Wage Ceilings '!$D$8:'Wage Ceilings '!$D$11),$J82)</f>
        <v>0</v>
      </c>
      <c r="AQ82" s="91" cm="1">
        <f t="array" ref="AQ82">INDEX(Appendix!$G$4:$J$8,_xlfn.IFS(AO82&lt;55,1,AO82&lt;60,2,AO82&lt;65,3,AO82&lt;70,4,TRUE,5),MATCH(YEAR($F$15),Appendix!$G$3:$L$3,0))</f>
        <v>0</v>
      </c>
      <c r="AR82" s="92">
        <f t="shared" si="37"/>
        <v>0</v>
      </c>
      <c r="AS82" s="89">
        <f t="shared" si="31"/>
        <v>123</v>
      </c>
      <c r="AT82" s="90">
        <f>IF($K82&gt;'Wage Ceilings '!$C$7+SUMIF('Wage Ceilings '!$B$8:'Wage Ceilings '!$B$11,"&lt;="&amp;$K$15,'Wage Ceilings '!$D$8:'Wage Ceilings '!$D$11),'Wage Ceilings '!$C$7+SUMIF('Wage Ceilings '!$B$8:'Wage Ceilings '!$B$11,"&lt;="&amp;$K$15,'Wage Ceilings '!$D$8:'Wage Ceilings '!$D$11),$K82)</f>
        <v>0</v>
      </c>
      <c r="AU82" s="91" cm="1">
        <f t="array" ref="AU82">INDEX(Appendix!$G$4:$J$8,_xlfn.IFS(AS82&lt;55,1,AS82&lt;60,2,AS82&lt;65,3,AS82&lt;70,4,TRUE,5),MATCH(YEAR($F$15),Appendix!$G$3:$L$3,0))</f>
        <v>0</v>
      </c>
      <c r="AV82" s="92">
        <f t="shared" si="38"/>
        <v>0</v>
      </c>
      <c r="AW82" s="89" t="str">
        <f t="shared" ref="AW82:AW117" si="50">IFERROR(IF(C82="Yes", FLOOR((DATEDIF($B82-DAY($B82)+1,$D82,"m")-1)/12,1), "NA"),"NA")</f>
        <v>NA</v>
      </c>
      <c r="AX82" s="92">
        <f>IF(L82&gt;=('Wage Ceilings '!$C$3-SUM(Z82,AD82,AH82,AL82,AP82,AT82,BB82,BF82,BJ82,BN82,BR82,BV82)),('Wage Ceilings '!$C$3-SUM(Z82,AD82,AH82,AL82,AP82,AT82,BB82,BF82,BJ82,BN82,BR82,BV82)),L82)</f>
        <v>0</v>
      </c>
      <c r="AY82" s="91" cm="1">
        <f t="array" ref="AY82">INDEX(Appendix!$G$4:$J$8,_xlfn.IFS(AW82&lt;55,1,AW82&lt;60,2,AW82&lt;65,3,AW82&lt;70,4,TRUE,5),MATCH(YEAR($F$15),Appendix!$G$3:$L$3,0))</f>
        <v>0</v>
      </c>
      <c r="AZ82" s="92">
        <f t="shared" si="39"/>
        <v>0</v>
      </c>
      <c r="BA82" s="89">
        <f t="shared" ref="BA82:BA117" si="51">FLOOR((DATEDIF($B82-DAY($B82)+1,M$15,"m")-1)/12,1)</f>
        <v>123</v>
      </c>
      <c r="BB82" s="90">
        <f>IF($M82&gt;'Wage Ceilings '!$C$7+SUMIF('Wage Ceilings '!$B$8:'Wage Ceilings '!$B$11,"&lt;="&amp;$M$15,'Wage Ceilings '!$D$8:'Wage Ceilings '!$D$11),'Wage Ceilings '!$C$7+SUMIF('Wage Ceilings '!$B$8:'Wage Ceilings '!$B$11,"&lt;="&amp;$M$15,'Wage Ceilings '!$D$8:'Wage Ceilings '!$D$11),$M82)</f>
        <v>0</v>
      </c>
      <c r="BC82" s="91" cm="1">
        <f t="array" ref="BC82">INDEX(Appendix!$G$4:$J$8,_xlfn.IFS(BA82&lt;55,1,BA82&lt;60,2,BA82&lt;65,3,BA82&lt;70,4,TRUE,5),MATCH(YEAR($F$15),Appendix!$G$3:$L$3,0))</f>
        <v>0</v>
      </c>
      <c r="BD82" s="92">
        <f t="shared" ref="BD82:BD117" si="52">BB82*BC82</f>
        <v>0</v>
      </c>
      <c r="BE82" s="89">
        <f t="shared" ref="BE82:BE117" si="53">FLOOR((DATEDIF($B82-DAY($B82)+1,N$15,"m")-1)/12,1)</f>
        <v>123</v>
      </c>
      <c r="BF82" s="90">
        <f>IF($N82&gt;'Wage Ceilings '!$C$7+SUMIF('Wage Ceilings '!$B$8:'Wage Ceilings '!$B$11,"&lt;="&amp;$N$15,'Wage Ceilings '!$D$8:'Wage Ceilings '!$D$11),'Wage Ceilings '!$C$7+SUMIF('Wage Ceilings '!$B$8:'Wage Ceilings '!$B$11,"&lt;="&amp;$N$15,'Wage Ceilings '!$D$8:'Wage Ceilings '!$D$11),$N82)</f>
        <v>0</v>
      </c>
      <c r="BG82" s="91" cm="1">
        <f t="array" ref="BG82">INDEX(Appendix!$G$4:$J$8,_xlfn.IFS(BE82&lt;55,1,BE82&lt;60,2,BE82&lt;65,3,BE82&lt;70,4,TRUE,5),MATCH(YEAR($F$15),Appendix!$G$3:$L$3,0))</f>
        <v>0</v>
      </c>
      <c r="BH82" s="92">
        <f t="shared" si="40"/>
        <v>0</v>
      </c>
      <c r="BI82" s="89">
        <f t="shared" ref="BI82:BI117" si="54">FLOOR((DATEDIF($B82-DAY($B82)+1,O$15,"m")-1)/12,1)</f>
        <v>123</v>
      </c>
      <c r="BJ82" s="90">
        <f>IF($O82&gt;'Wage Ceilings '!$C$7+SUMIF('Wage Ceilings '!$B$8:'Wage Ceilings '!$B$11,"&lt;="&amp;$O$15,'Wage Ceilings '!$D$8:'Wage Ceilings '!$D$11),'Wage Ceilings '!$C$7+SUMIF('Wage Ceilings '!$B$8:'Wage Ceilings '!$B$11,"&lt;="&amp;$O$15,'Wage Ceilings '!$D$8:'Wage Ceilings '!$D$11),$O82)</f>
        <v>0</v>
      </c>
      <c r="BK82" s="91" cm="1">
        <f t="array" ref="BK82">INDEX(Appendix!$G$4:$J$8,_xlfn.IFS(BI82&lt;55,1,BI82&lt;60,2,BI82&lt;65,3,BI82&lt;70,4,TRUE,5),MATCH(YEAR($F$15),Appendix!$G$3:$L$3,0))</f>
        <v>0</v>
      </c>
      <c r="BL82" s="92">
        <f t="shared" si="41"/>
        <v>0</v>
      </c>
      <c r="BM82" s="89">
        <f t="shared" ref="BM82:BM117" si="55">FLOOR((DATEDIF($B82-DAY($B82)+1,P$15,"m")-1)/12,1)</f>
        <v>123</v>
      </c>
      <c r="BN82" s="90">
        <f>IF($P82&gt;'Wage Ceilings '!$C$7+SUMIF('Wage Ceilings '!$B$8:'Wage Ceilings '!$B$11,"&lt;="&amp;$P$15,'Wage Ceilings '!$D$8:'Wage Ceilings '!$D$11),'Wage Ceilings '!$C$7+SUMIF('Wage Ceilings '!$B$8:'Wage Ceilings '!$B$11,"&lt;="&amp;$P$15,'Wage Ceilings '!$D$8:'Wage Ceilings '!$D$11),$P82)</f>
        <v>0</v>
      </c>
      <c r="BO82" s="91" cm="1">
        <f t="array" ref="BO82">INDEX(Appendix!$G$4:$J$8,_xlfn.IFS(BM82&lt;55,1,BM82&lt;60,2,BM82&lt;65,3,BM82&lt;70,4,TRUE,5),MATCH(YEAR($F$15),Appendix!$G$3:$L$3,0))</f>
        <v>0</v>
      </c>
      <c r="BP82" s="92">
        <f t="shared" si="42"/>
        <v>0</v>
      </c>
      <c r="BQ82" s="89">
        <f t="shared" ref="BQ82:BQ117" si="56">FLOOR((DATEDIF($B82-DAY($B82)+1,Q$15,"m")-1)/12,1)</f>
        <v>123</v>
      </c>
      <c r="BR82" s="90">
        <f>IF($Q82&gt;'Wage Ceilings '!$C$7+SUMIF('Wage Ceilings '!$B$8:'Wage Ceilings '!$B$11,"&lt;="&amp;$Q$15,'Wage Ceilings '!$D$8:'Wage Ceilings '!$D$11),'Wage Ceilings '!$C$7+SUMIF('Wage Ceilings '!$B$8:'Wage Ceilings '!$B$11,"&lt;="&amp;$Q$15,'Wage Ceilings '!$D$8:'Wage Ceilings '!$D$11),$Q82)</f>
        <v>0</v>
      </c>
      <c r="BS82" s="91" cm="1">
        <f t="array" ref="BS82">INDEX(Appendix!$G$4:$J$8,_xlfn.IFS(BQ82&lt;55,1,BQ82&lt;60,2,BQ82&lt;65,3,BQ82&lt;70,4,TRUE,5),MATCH(YEAR($F$15),Appendix!$G$3:$L$3,0))</f>
        <v>0</v>
      </c>
      <c r="BT82" s="92">
        <f t="shared" si="43"/>
        <v>0</v>
      </c>
      <c r="BU82" s="89">
        <f t="shared" ref="BU82:BU117" si="57">FLOOR((DATEDIF($B82-DAY($B82)+1,R$15,"m")-1)/12,1)</f>
        <v>123</v>
      </c>
      <c r="BV82" s="90">
        <f>IF($R82&gt;'Wage Ceilings '!$C$7+SUMIF('Wage Ceilings '!$B$8:'Wage Ceilings '!$B$11,"&lt;="&amp;$R$15,'Wage Ceilings '!$D$8:'Wage Ceilings '!$D$11),'Wage Ceilings '!$C$7+SUMIF('Wage Ceilings '!$B$8:'Wage Ceilings '!$B$11,"&lt;="&amp;$R$15,'Wage Ceilings '!$D$8:'Wage Ceilings '!$D$11),$R82)</f>
        <v>0</v>
      </c>
      <c r="BW82" s="91" cm="1">
        <f t="array" ref="BW82">INDEX(Appendix!$G$4:$J$8,_xlfn.IFS(BU82&lt;55,1,BU82&lt;60,2,BU82&lt;65,3,BU82&lt;70,4,TRUE,5),MATCH(YEAR($F$15),Appendix!$G$3:$L$3,0))</f>
        <v>0</v>
      </c>
      <c r="BX82" s="92">
        <f t="shared" si="44"/>
        <v>0</v>
      </c>
      <c r="BY82" s="89" t="str">
        <f t="shared" ref="BY82:BY117" si="58">IFERROR(IF(C82="Yes", FLOOR((DATEDIF($B82-DAY($B82)+1,$E82,"m")-1)/12,1), "NA"),"NA")</f>
        <v>NA</v>
      </c>
      <c r="BZ82" s="92">
        <f>IF(S82&gt;=('Wage Ceilings '!$C$3-SUM(Z82,AD82,AH82,AL82,AP82,AX82,AT82,BB82,BF82,BJ82,BN82,BR82,BV82)),('Wage Ceilings '!$C$3-SUM(Z82,AD82,AH82,AL82,AP82,AX82,AT82,BB82,BF82,BJ82,BN82,BR82,BV82)),S82)</f>
        <v>0</v>
      </c>
      <c r="CA82" s="91" cm="1">
        <f t="array" ref="CA82">INDEX(Appendix!$G$4:$J$8,_xlfn.IFS(BY82&lt;55,1,BY82&lt;60,2,BY82&lt;65,3,BY82&lt;70,4,TRUE,5),MATCH(YEAR($F$15),Appendix!$G$3:$L$3,0))</f>
        <v>0</v>
      </c>
      <c r="CB82" s="92">
        <f t="shared" si="32"/>
        <v>0</v>
      </c>
      <c r="CC82" s="47"/>
    </row>
    <row r="83" spans="1:81" x14ac:dyDescent="0.2">
      <c r="A83" s="64" t="s">
        <v>133</v>
      </c>
      <c r="B83" s="65"/>
      <c r="C83" s="65"/>
      <c r="D83" s="66"/>
      <c r="E83" s="66"/>
      <c r="F83" s="67"/>
      <c r="G83" s="67"/>
      <c r="H83" s="67"/>
      <c r="I83" s="67"/>
      <c r="J83" s="67"/>
      <c r="K83" s="67"/>
      <c r="L83" s="67"/>
      <c r="M83" s="67"/>
      <c r="N83" s="67"/>
      <c r="O83" s="67"/>
      <c r="P83" s="67"/>
      <c r="Q83" s="67"/>
      <c r="R83" s="67"/>
      <c r="S83" s="67"/>
      <c r="T83" s="57">
        <f t="shared" ref="T83:T117" si="59">SUM(AB83,AF83,AJ83,AN83,AR83,AV83)</f>
        <v>0</v>
      </c>
      <c r="U83" s="57">
        <f t="shared" ref="U83:U117" si="60">SUM(BD83,BH83,BL83,BP83,BT83,BX83)</f>
        <v>0</v>
      </c>
      <c r="V83" s="58">
        <f t="shared" ref="V83:V117" si="61">AZ83</f>
        <v>0</v>
      </c>
      <c r="W83" s="58">
        <f t="shared" ref="W83:W117" si="62">CB83</f>
        <v>0</v>
      </c>
      <c r="X83" s="58">
        <f t="shared" ref="X83:X117" si="63">SUM(T83:W83)</f>
        <v>0</v>
      </c>
      <c r="Y83" s="89">
        <f t="shared" si="45"/>
        <v>122</v>
      </c>
      <c r="Z83" s="90">
        <f>IF($F83&gt;'Wage Ceilings '!$C$7+SUMIF('Wage Ceilings '!$B$8:'Wage Ceilings '!$B$11,"&lt;="&amp;$F$15,'Wage Ceilings '!$D$8:'Wage Ceilings '!$D$11),'Wage Ceilings '!$C$7+SUMIF('Wage Ceilings '!$B$8:'Wage Ceilings '!$B$11,"&lt;="&amp;$F$15,'Wage Ceilings '!$D$8:'Wage Ceilings '!$D$11),$F83)</f>
        <v>0</v>
      </c>
      <c r="AA83" s="91" cm="1">
        <f t="array" ref="AA83">INDEX(Appendix!$G$4:$J$8,_xlfn.IFS(Y83&lt;55,1,Y83&lt;60,2,Y83&lt;65,3,Y83&lt;70,4,TRUE,5),MATCH(YEAR($F$15),Appendix!$G$3:$L$3,0))</f>
        <v>0</v>
      </c>
      <c r="AB83" s="92">
        <f t="shared" si="33"/>
        <v>0</v>
      </c>
      <c r="AC83" s="89">
        <f t="shared" si="46"/>
        <v>123</v>
      </c>
      <c r="AD83" s="90">
        <f>IF($G83&gt;'Wage Ceilings '!$C$7+SUMIF('Wage Ceilings '!$B$8:'Wage Ceilings '!$B$11,"&lt;="&amp;$G$15,'Wage Ceilings '!$D$8:'Wage Ceilings '!$D$11),'Wage Ceilings '!$C$7+SUMIF('Wage Ceilings '!$B$8:'Wage Ceilings '!$B$11,"&lt;="&amp;$G$15,'Wage Ceilings '!$D$8:'Wage Ceilings '!$D$11),$G83)</f>
        <v>0</v>
      </c>
      <c r="AE83" s="91" cm="1">
        <f t="array" ref="AE83">INDEX(Appendix!$G$4:$J$8,_xlfn.IFS(AC83&lt;55,1,AC83&lt;60,2,AC83&lt;65,3,AC83&lt;70,4,TRUE,5),MATCH(YEAR($F$15),Appendix!$G$3:$L$3,0))</f>
        <v>0</v>
      </c>
      <c r="AF83" s="92">
        <f t="shared" si="34"/>
        <v>0</v>
      </c>
      <c r="AG83" s="89">
        <f t="shared" si="47"/>
        <v>123</v>
      </c>
      <c r="AH83" s="90">
        <f>IF($H83&gt;'Wage Ceilings '!$C$7+SUMIF('Wage Ceilings '!$B$8:'Wage Ceilings '!$B$11,"&lt;="&amp;$H$15,'Wage Ceilings '!$D$8:'Wage Ceilings '!$D$11),'Wage Ceilings '!$C$7+SUMIF('Wage Ceilings '!$B$8:'Wage Ceilings '!$B$11,"&lt;="&amp;$H$15,'Wage Ceilings '!$D$8:'Wage Ceilings '!$D$11),$H83)</f>
        <v>0</v>
      </c>
      <c r="AI83" s="91" cm="1">
        <f t="array" ref="AI83">INDEX(Appendix!$G$4:$J$8,_xlfn.IFS(AG83&lt;55,1,AG83&lt;60,2,AG83&lt;65,3,AG83&lt;70,4,TRUE,5),MATCH(YEAR($F$15),Appendix!$G$3:$L$3,0))</f>
        <v>0</v>
      </c>
      <c r="AJ83" s="92">
        <f t="shared" si="35"/>
        <v>0</v>
      </c>
      <c r="AK83" s="89">
        <f t="shared" si="48"/>
        <v>123</v>
      </c>
      <c r="AL83" s="90">
        <f>IF($I83&gt;'Wage Ceilings '!$C$7+SUMIF('Wage Ceilings '!$B$8:'Wage Ceilings '!$B$11,"&lt;="&amp;$I$15,'Wage Ceilings '!$D$8:'Wage Ceilings '!$D$11),'Wage Ceilings '!$C$7+SUMIF('Wage Ceilings '!$B$8:'Wage Ceilings '!$B$11,"&lt;="&amp;$I$15,'Wage Ceilings '!$D$8:'Wage Ceilings '!$D$11),$I83)</f>
        <v>0</v>
      </c>
      <c r="AM83" s="91" cm="1">
        <f t="array" ref="AM83">INDEX(Appendix!$G$4:$J$8,_xlfn.IFS(AK83&lt;55,1,AK83&lt;60,2,AK83&lt;65,3,AK83&lt;70,4,TRUE,5),MATCH(YEAR($F$15),Appendix!$G$3:$L$3,0))</f>
        <v>0</v>
      </c>
      <c r="AN83" s="92">
        <f t="shared" si="36"/>
        <v>0</v>
      </c>
      <c r="AO83" s="89">
        <f t="shared" si="49"/>
        <v>123</v>
      </c>
      <c r="AP83" s="90">
        <f>IF($J83&gt;'Wage Ceilings '!$C$7+SUMIF('Wage Ceilings '!$B$8:'Wage Ceilings '!$B$11,"&lt;="&amp;$J$15,'Wage Ceilings '!$D$8:'Wage Ceilings '!$D$11),'Wage Ceilings '!$C$7+SUMIF('Wage Ceilings '!$B$8:'Wage Ceilings '!$B$11,"&lt;="&amp;$J$15,'Wage Ceilings '!$D$8:'Wage Ceilings '!$D$11),$J83)</f>
        <v>0</v>
      </c>
      <c r="AQ83" s="91" cm="1">
        <f t="array" ref="AQ83">INDEX(Appendix!$G$4:$J$8,_xlfn.IFS(AO83&lt;55,1,AO83&lt;60,2,AO83&lt;65,3,AO83&lt;70,4,TRUE,5),MATCH(YEAR($F$15),Appendix!$G$3:$L$3,0))</f>
        <v>0</v>
      </c>
      <c r="AR83" s="92">
        <f t="shared" si="37"/>
        <v>0</v>
      </c>
      <c r="AS83" s="89">
        <f t="shared" ref="AS83:AS117" si="64">FLOOR((DATEDIF($B83-DAY($B83)+1,K$15,"m")-1)/12,1)</f>
        <v>123</v>
      </c>
      <c r="AT83" s="90">
        <f>IF($K83&gt;'Wage Ceilings '!$C$7+SUMIF('Wage Ceilings '!$B$8:'Wage Ceilings '!$B$11,"&lt;="&amp;$K$15,'Wage Ceilings '!$D$8:'Wage Ceilings '!$D$11),'Wage Ceilings '!$C$7+SUMIF('Wage Ceilings '!$B$8:'Wage Ceilings '!$B$11,"&lt;="&amp;$K$15,'Wage Ceilings '!$D$8:'Wage Ceilings '!$D$11),$K83)</f>
        <v>0</v>
      </c>
      <c r="AU83" s="91" cm="1">
        <f t="array" ref="AU83">INDEX(Appendix!$G$4:$J$8,_xlfn.IFS(AS83&lt;55,1,AS83&lt;60,2,AS83&lt;65,3,AS83&lt;70,4,TRUE,5),MATCH(YEAR($F$15),Appendix!$G$3:$L$3,0))</f>
        <v>0</v>
      </c>
      <c r="AV83" s="92">
        <f t="shared" si="38"/>
        <v>0</v>
      </c>
      <c r="AW83" s="89" t="str">
        <f t="shared" si="50"/>
        <v>NA</v>
      </c>
      <c r="AX83" s="92">
        <f>IF(L83&gt;=('Wage Ceilings '!$C$3-SUM(Z83,AD83,AH83,AL83,AP83,AT83,BB83,BF83,BJ83,BN83,BR83,BV83)),('Wage Ceilings '!$C$3-SUM(Z83,AD83,AH83,AL83,AP83,AT83,BB83,BF83,BJ83,BN83,BR83,BV83)),L83)</f>
        <v>0</v>
      </c>
      <c r="AY83" s="91" cm="1">
        <f t="array" ref="AY83">INDEX(Appendix!$G$4:$J$8,_xlfn.IFS(AW83&lt;55,1,AW83&lt;60,2,AW83&lt;65,3,AW83&lt;70,4,TRUE,5),MATCH(YEAR($F$15),Appendix!$G$3:$L$3,0))</f>
        <v>0</v>
      </c>
      <c r="AZ83" s="92">
        <f t="shared" si="39"/>
        <v>0</v>
      </c>
      <c r="BA83" s="89">
        <f t="shared" si="51"/>
        <v>123</v>
      </c>
      <c r="BB83" s="90">
        <f>IF($M83&gt;'Wage Ceilings '!$C$7+SUMIF('Wage Ceilings '!$B$8:'Wage Ceilings '!$B$11,"&lt;="&amp;$M$15,'Wage Ceilings '!$D$8:'Wage Ceilings '!$D$11),'Wage Ceilings '!$C$7+SUMIF('Wage Ceilings '!$B$8:'Wage Ceilings '!$B$11,"&lt;="&amp;$M$15,'Wage Ceilings '!$D$8:'Wage Ceilings '!$D$11),$M83)</f>
        <v>0</v>
      </c>
      <c r="BC83" s="91" cm="1">
        <f t="array" ref="BC83">INDEX(Appendix!$G$4:$J$8,_xlfn.IFS(BA83&lt;55,1,BA83&lt;60,2,BA83&lt;65,3,BA83&lt;70,4,TRUE,5),MATCH(YEAR($F$15),Appendix!$G$3:$L$3,0))</f>
        <v>0</v>
      </c>
      <c r="BD83" s="92">
        <f t="shared" si="52"/>
        <v>0</v>
      </c>
      <c r="BE83" s="89">
        <f t="shared" si="53"/>
        <v>123</v>
      </c>
      <c r="BF83" s="90">
        <f>IF($N83&gt;'Wage Ceilings '!$C$7+SUMIF('Wage Ceilings '!$B$8:'Wage Ceilings '!$B$11,"&lt;="&amp;$N$15,'Wage Ceilings '!$D$8:'Wage Ceilings '!$D$11),'Wage Ceilings '!$C$7+SUMIF('Wage Ceilings '!$B$8:'Wage Ceilings '!$B$11,"&lt;="&amp;$N$15,'Wage Ceilings '!$D$8:'Wage Ceilings '!$D$11),$N83)</f>
        <v>0</v>
      </c>
      <c r="BG83" s="91" cm="1">
        <f t="array" ref="BG83">INDEX(Appendix!$G$4:$J$8,_xlfn.IFS(BE83&lt;55,1,BE83&lt;60,2,BE83&lt;65,3,BE83&lt;70,4,TRUE,5),MATCH(YEAR($F$15),Appendix!$G$3:$L$3,0))</f>
        <v>0</v>
      </c>
      <c r="BH83" s="92">
        <f t="shared" si="40"/>
        <v>0</v>
      </c>
      <c r="BI83" s="89">
        <f t="shared" si="54"/>
        <v>123</v>
      </c>
      <c r="BJ83" s="90">
        <f>IF($O83&gt;'Wage Ceilings '!$C$7+SUMIF('Wage Ceilings '!$B$8:'Wage Ceilings '!$B$11,"&lt;="&amp;$O$15,'Wage Ceilings '!$D$8:'Wage Ceilings '!$D$11),'Wage Ceilings '!$C$7+SUMIF('Wage Ceilings '!$B$8:'Wage Ceilings '!$B$11,"&lt;="&amp;$O$15,'Wage Ceilings '!$D$8:'Wage Ceilings '!$D$11),$O83)</f>
        <v>0</v>
      </c>
      <c r="BK83" s="91" cm="1">
        <f t="array" ref="BK83">INDEX(Appendix!$G$4:$J$8,_xlfn.IFS(BI83&lt;55,1,BI83&lt;60,2,BI83&lt;65,3,BI83&lt;70,4,TRUE,5),MATCH(YEAR($F$15),Appendix!$G$3:$L$3,0))</f>
        <v>0</v>
      </c>
      <c r="BL83" s="92">
        <f t="shared" si="41"/>
        <v>0</v>
      </c>
      <c r="BM83" s="89">
        <f t="shared" si="55"/>
        <v>123</v>
      </c>
      <c r="BN83" s="90">
        <f>IF($P83&gt;'Wage Ceilings '!$C$7+SUMIF('Wage Ceilings '!$B$8:'Wage Ceilings '!$B$11,"&lt;="&amp;$P$15,'Wage Ceilings '!$D$8:'Wage Ceilings '!$D$11),'Wage Ceilings '!$C$7+SUMIF('Wage Ceilings '!$B$8:'Wage Ceilings '!$B$11,"&lt;="&amp;$P$15,'Wage Ceilings '!$D$8:'Wage Ceilings '!$D$11),$P83)</f>
        <v>0</v>
      </c>
      <c r="BO83" s="91" cm="1">
        <f t="array" ref="BO83">INDEX(Appendix!$G$4:$J$8,_xlfn.IFS(BM83&lt;55,1,BM83&lt;60,2,BM83&lt;65,3,BM83&lt;70,4,TRUE,5),MATCH(YEAR($F$15),Appendix!$G$3:$L$3,0))</f>
        <v>0</v>
      </c>
      <c r="BP83" s="92">
        <f t="shared" si="42"/>
        <v>0</v>
      </c>
      <c r="BQ83" s="89">
        <f t="shared" si="56"/>
        <v>123</v>
      </c>
      <c r="BR83" s="90">
        <f>IF($Q83&gt;'Wage Ceilings '!$C$7+SUMIF('Wage Ceilings '!$B$8:'Wage Ceilings '!$B$11,"&lt;="&amp;$Q$15,'Wage Ceilings '!$D$8:'Wage Ceilings '!$D$11),'Wage Ceilings '!$C$7+SUMIF('Wage Ceilings '!$B$8:'Wage Ceilings '!$B$11,"&lt;="&amp;$Q$15,'Wage Ceilings '!$D$8:'Wage Ceilings '!$D$11),$Q83)</f>
        <v>0</v>
      </c>
      <c r="BS83" s="91" cm="1">
        <f t="array" ref="BS83">INDEX(Appendix!$G$4:$J$8,_xlfn.IFS(BQ83&lt;55,1,BQ83&lt;60,2,BQ83&lt;65,3,BQ83&lt;70,4,TRUE,5),MATCH(YEAR($F$15),Appendix!$G$3:$L$3,0))</f>
        <v>0</v>
      </c>
      <c r="BT83" s="92">
        <f t="shared" si="43"/>
        <v>0</v>
      </c>
      <c r="BU83" s="89">
        <f t="shared" si="57"/>
        <v>123</v>
      </c>
      <c r="BV83" s="90">
        <f>IF($R83&gt;'Wage Ceilings '!$C$7+SUMIF('Wage Ceilings '!$B$8:'Wage Ceilings '!$B$11,"&lt;="&amp;$R$15,'Wage Ceilings '!$D$8:'Wage Ceilings '!$D$11),'Wage Ceilings '!$C$7+SUMIF('Wage Ceilings '!$B$8:'Wage Ceilings '!$B$11,"&lt;="&amp;$R$15,'Wage Ceilings '!$D$8:'Wage Ceilings '!$D$11),$R83)</f>
        <v>0</v>
      </c>
      <c r="BW83" s="91" cm="1">
        <f t="array" ref="BW83">INDEX(Appendix!$G$4:$J$8,_xlfn.IFS(BU83&lt;55,1,BU83&lt;60,2,BU83&lt;65,3,BU83&lt;70,4,TRUE,5),MATCH(YEAR($F$15),Appendix!$G$3:$L$3,0))</f>
        <v>0</v>
      </c>
      <c r="BX83" s="92">
        <f t="shared" si="44"/>
        <v>0</v>
      </c>
      <c r="BY83" s="89" t="str">
        <f t="shared" si="58"/>
        <v>NA</v>
      </c>
      <c r="BZ83" s="92">
        <f>IF(S83&gt;=('Wage Ceilings '!$C$3-SUM(Z83,AD83,AH83,AL83,AP83,AX83,AT83,BB83,BF83,BJ83,BN83,BR83,BV83)),('Wage Ceilings '!$C$3-SUM(Z83,AD83,AH83,AL83,AP83,AX83,AT83,BB83,BF83,BJ83,BN83,BR83,BV83)),S83)</f>
        <v>0</v>
      </c>
      <c r="CA83" s="91" cm="1">
        <f t="array" ref="CA83">INDEX(Appendix!$G$4:$J$8,_xlfn.IFS(BY83&lt;55,1,BY83&lt;60,2,BY83&lt;65,3,BY83&lt;70,4,TRUE,5),MATCH(YEAR($F$15),Appendix!$G$3:$L$3,0))</f>
        <v>0</v>
      </c>
      <c r="CB83" s="92">
        <f t="shared" ref="CB83:CB117" si="65">BZ83*CA83</f>
        <v>0</v>
      </c>
      <c r="CC83" s="47"/>
    </row>
    <row r="84" spans="1:81" x14ac:dyDescent="0.2">
      <c r="A84" s="64" t="s">
        <v>134</v>
      </c>
      <c r="B84" s="65"/>
      <c r="C84" s="65"/>
      <c r="D84" s="66"/>
      <c r="E84" s="66"/>
      <c r="F84" s="67"/>
      <c r="G84" s="67"/>
      <c r="H84" s="67"/>
      <c r="I84" s="67"/>
      <c r="J84" s="67"/>
      <c r="K84" s="67"/>
      <c r="L84" s="67"/>
      <c r="M84" s="67"/>
      <c r="N84" s="67"/>
      <c r="O84" s="67"/>
      <c r="P84" s="67"/>
      <c r="Q84" s="67"/>
      <c r="R84" s="67"/>
      <c r="S84" s="67"/>
      <c r="T84" s="57">
        <f t="shared" si="59"/>
        <v>0</v>
      </c>
      <c r="U84" s="57">
        <f t="shared" si="60"/>
        <v>0</v>
      </c>
      <c r="V84" s="58">
        <f t="shared" si="61"/>
        <v>0</v>
      </c>
      <c r="W84" s="58">
        <f t="shared" si="62"/>
        <v>0</v>
      </c>
      <c r="X84" s="58">
        <f t="shared" si="63"/>
        <v>0</v>
      </c>
      <c r="Y84" s="89">
        <f t="shared" si="45"/>
        <v>122</v>
      </c>
      <c r="Z84" s="90">
        <f>IF($F84&gt;'Wage Ceilings '!$C$7+SUMIF('Wage Ceilings '!$B$8:'Wage Ceilings '!$B$11,"&lt;="&amp;$F$15,'Wage Ceilings '!$D$8:'Wage Ceilings '!$D$11),'Wage Ceilings '!$C$7+SUMIF('Wage Ceilings '!$B$8:'Wage Ceilings '!$B$11,"&lt;="&amp;$F$15,'Wage Ceilings '!$D$8:'Wage Ceilings '!$D$11),$F84)</f>
        <v>0</v>
      </c>
      <c r="AA84" s="91" cm="1">
        <f t="array" ref="AA84">INDEX(Appendix!$G$4:$J$8,_xlfn.IFS(Y84&lt;55,1,Y84&lt;60,2,Y84&lt;65,3,Y84&lt;70,4,TRUE,5),MATCH(YEAR($F$15),Appendix!$G$3:$L$3,0))</f>
        <v>0</v>
      </c>
      <c r="AB84" s="92">
        <f t="shared" si="33"/>
        <v>0</v>
      </c>
      <c r="AC84" s="89">
        <f t="shared" si="46"/>
        <v>123</v>
      </c>
      <c r="AD84" s="90">
        <f>IF($G84&gt;'Wage Ceilings '!$C$7+SUMIF('Wage Ceilings '!$B$8:'Wage Ceilings '!$B$11,"&lt;="&amp;$G$15,'Wage Ceilings '!$D$8:'Wage Ceilings '!$D$11),'Wage Ceilings '!$C$7+SUMIF('Wage Ceilings '!$B$8:'Wage Ceilings '!$B$11,"&lt;="&amp;$G$15,'Wage Ceilings '!$D$8:'Wage Ceilings '!$D$11),$G84)</f>
        <v>0</v>
      </c>
      <c r="AE84" s="91" cm="1">
        <f t="array" ref="AE84">INDEX(Appendix!$G$4:$J$8,_xlfn.IFS(AC84&lt;55,1,AC84&lt;60,2,AC84&lt;65,3,AC84&lt;70,4,TRUE,5),MATCH(YEAR($F$15),Appendix!$G$3:$L$3,0))</f>
        <v>0</v>
      </c>
      <c r="AF84" s="92">
        <f t="shared" si="34"/>
        <v>0</v>
      </c>
      <c r="AG84" s="89">
        <f t="shared" si="47"/>
        <v>123</v>
      </c>
      <c r="AH84" s="90">
        <f>IF($H84&gt;'Wage Ceilings '!$C$7+SUMIF('Wage Ceilings '!$B$8:'Wage Ceilings '!$B$11,"&lt;="&amp;$H$15,'Wage Ceilings '!$D$8:'Wage Ceilings '!$D$11),'Wage Ceilings '!$C$7+SUMIF('Wage Ceilings '!$B$8:'Wage Ceilings '!$B$11,"&lt;="&amp;$H$15,'Wage Ceilings '!$D$8:'Wage Ceilings '!$D$11),$H84)</f>
        <v>0</v>
      </c>
      <c r="AI84" s="91" cm="1">
        <f t="array" ref="AI84">INDEX(Appendix!$G$4:$J$8,_xlfn.IFS(AG84&lt;55,1,AG84&lt;60,2,AG84&lt;65,3,AG84&lt;70,4,TRUE,5),MATCH(YEAR($F$15),Appendix!$G$3:$L$3,0))</f>
        <v>0</v>
      </c>
      <c r="AJ84" s="92">
        <f t="shared" si="35"/>
        <v>0</v>
      </c>
      <c r="AK84" s="89">
        <f t="shared" si="48"/>
        <v>123</v>
      </c>
      <c r="AL84" s="90">
        <f>IF($I84&gt;'Wage Ceilings '!$C$7+SUMIF('Wage Ceilings '!$B$8:'Wage Ceilings '!$B$11,"&lt;="&amp;$I$15,'Wage Ceilings '!$D$8:'Wage Ceilings '!$D$11),'Wage Ceilings '!$C$7+SUMIF('Wage Ceilings '!$B$8:'Wage Ceilings '!$B$11,"&lt;="&amp;$I$15,'Wage Ceilings '!$D$8:'Wage Ceilings '!$D$11),$I84)</f>
        <v>0</v>
      </c>
      <c r="AM84" s="91" cm="1">
        <f t="array" ref="AM84">INDEX(Appendix!$G$4:$J$8,_xlfn.IFS(AK84&lt;55,1,AK84&lt;60,2,AK84&lt;65,3,AK84&lt;70,4,TRUE,5),MATCH(YEAR($F$15),Appendix!$G$3:$L$3,0))</f>
        <v>0</v>
      </c>
      <c r="AN84" s="92">
        <f t="shared" si="36"/>
        <v>0</v>
      </c>
      <c r="AO84" s="89">
        <f t="shared" si="49"/>
        <v>123</v>
      </c>
      <c r="AP84" s="90">
        <f>IF($J84&gt;'Wage Ceilings '!$C$7+SUMIF('Wage Ceilings '!$B$8:'Wage Ceilings '!$B$11,"&lt;="&amp;$J$15,'Wage Ceilings '!$D$8:'Wage Ceilings '!$D$11),'Wage Ceilings '!$C$7+SUMIF('Wage Ceilings '!$B$8:'Wage Ceilings '!$B$11,"&lt;="&amp;$J$15,'Wage Ceilings '!$D$8:'Wage Ceilings '!$D$11),$J84)</f>
        <v>0</v>
      </c>
      <c r="AQ84" s="91" cm="1">
        <f t="array" ref="AQ84">INDEX(Appendix!$G$4:$J$8,_xlfn.IFS(AO84&lt;55,1,AO84&lt;60,2,AO84&lt;65,3,AO84&lt;70,4,TRUE,5),MATCH(YEAR($F$15),Appendix!$G$3:$L$3,0))</f>
        <v>0</v>
      </c>
      <c r="AR84" s="92">
        <f t="shared" si="37"/>
        <v>0</v>
      </c>
      <c r="AS84" s="89">
        <f t="shared" si="64"/>
        <v>123</v>
      </c>
      <c r="AT84" s="90">
        <f>IF($K84&gt;'Wage Ceilings '!$C$7+SUMIF('Wage Ceilings '!$B$8:'Wage Ceilings '!$B$11,"&lt;="&amp;$K$15,'Wage Ceilings '!$D$8:'Wage Ceilings '!$D$11),'Wage Ceilings '!$C$7+SUMIF('Wage Ceilings '!$B$8:'Wage Ceilings '!$B$11,"&lt;="&amp;$K$15,'Wage Ceilings '!$D$8:'Wage Ceilings '!$D$11),$K84)</f>
        <v>0</v>
      </c>
      <c r="AU84" s="91" cm="1">
        <f t="array" ref="AU84">INDEX(Appendix!$G$4:$J$8,_xlfn.IFS(AS84&lt;55,1,AS84&lt;60,2,AS84&lt;65,3,AS84&lt;70,4,TRUE,5),MATCH(YEAR($F$15),Appendix!$G$3:$L$3,0))</f>
        <v>0</v>
      </c>
      <c r="AV84" s="92">
        <f t="shared" si="38"/>
        <v>0</v>
      </c>
      <c r="AW84" s="89" t="str">
        <f t="shared" si="50"/>
        <v>NA</v>
      </c>
      <c r="AX84" s="92">
        <f>IF(L84&gt;=('Wage Ceilings '!$C$3-SUM(Z84,AD84,AH84,AL84,AP84,AT84,BB84,BF84,BJ84,BN84,BR84,BV84)),('Wage Ceilings '!$C$3-SUM(Z84,AD84,AH84,AL84,AP84,AT84,BB84,BF84,BJ84,BN84,BR84,BV84)),L84)</f>
        <v>0</v>
      </c>
      <c r="AY84" s="91" cm="1">
        <f t="array" ref="AY84">INDEX(Appendix!$G$4:$J$8,_xlfn.IFS(AW84&lt;55,1,AW84&lt;60,2,AW84&lt;65,3,AW84&lt;70,4,TRUE,5),MATCH(YEAR($F$15),Appendix!$G$3:$L$3,0))</f>
        <v>0</v>
      </c>
      <c r="AZ84" s="92">
        <f t="shared" si="39"/>
        <v>0</v>
      </c>
      <c r="BA84" s="89">
        <f t="shared" si="51"/>
        <v>123</v>
      </c>
      <c r="BB84" s="90">
        <f>IF($M84&gt;'Wage Ceilings '!$C$7+SUMIF('Wage Ceilings '!$B$8:'Wage Ceilings '!$B$11,"&lt;="&amp;$M$15,'Wage Ceilings '!$D$8:'Wage Ceilings '!$D$11),'Wage Ceilings '!$C$7+SUMIF('Wage Ceilings '!$B$8:'Wage Ceilings '!$B$11,"&lt;="&amp;$M$15,'Wage Ceilings '!$D$8:'Wage Ceilings '!$D$11),$M84)</f>
        <v>0</v>
      </c>
      <c r="BC84" s="91" cm="1">
        <f t="array" ref="BC84">INDEX(Appendix!$G$4:$J$8,_xlfn.IFS(BA84&lt;55,1,BA84&lt;60,2,BA84&lt;65,3,BA84&lt;70,4,TRUE,5),MATCH(YEAR($F$15),Appendix!$G$3:$L$3,0))</f>
        <v>0</v>
      </c>
      <c r="BD84" s="92">
        <f t="shared" si="52"/>
        <v>0</v>
      </c>
      <c r="BE84" s="89">
        <f t="shared" si="53"/>
        <v>123</v>
      </c>
      <c r="BF84" s="90">
        <f>IF($N84&gt;'Wage Ceilings '!$C$7+SUMIF('Wage Ceilings '!$B$8:'Wage Ceilings '!$B$11,"&lt;="&amp;$N$15,'Wage Ceilings '!$D$8:'Wage Ceilings '!$D$11),'Wage Ceilings '!$C$7+SUMIF('Wage Ceilings '!$B$8:'Wage Ceilings '!$B$11,"&lt;="&amp;$N$15,'Wage Ceilings '!$D$8:'Wage Ceilings '!$D$11),$N84)</f>
        <v>0</v>
      </c>
      <c r="BG84" s="91" cm="1">
        <f t="array" ref="BG84">INDEX(Appendix!$G$4:$J$8,_xlfn.IFS(BE84&lt;55,1,BE84&lt;60,2,BE84&lt;65,3,BE84&lt;70,4,TRUE,5),MATCH(YEAR($F$15),Appendix!$G$3:$L$3,0))</f>
        <v>0</v>
      </c>
      <c r="BH84" s="92">
        <f t="shared" si="40"/>
        <v>0</v>
      </c>
      <c r="BI84" s="89">
        <f t="shared" si="54"/>
        <v>123</v>
      </c>
      <c r="BJ84" s="90">
        <f>IF($O84&gt;'Wage Ceilings '!$C$7+SUMIF('Wage Ceilings '!$B$8:'Wage Ceilings '!$B$11,"&lt;="&amp;$O$15,'Wage Ceilings '!$D$8:'Wage Ceilings '!$D$11),'Wage Ceilings '!$C$7+SUMIF('Wage Ceilings '!$B$8:'Wage Ceilings '!$B$11,"&lt;="&amp;$O$15,'Wage Ceilings '!$D$8:'Wage Ceilings '!$D$11),$O84)</f>
        <v>0</v>
      </c>
      <c r="BK84" s="91" cm="1">
        <f t="array" ref="BK84">INDEX(Appendix!$G$4:$J$8,_xlfn.IFS(BI84&lt;55,1,BI84&lt;60,2,BI84&lt;65,3,BI84&lt;70,4,TRUE,5),MATCH(YEAR($F$15),Appendix!$G$3:$L$3,0))</f>
        <v>0</v>
      </c>
      <c r="BL84" s="92">
        <f t="shared" si="41"/>
        <v>0</v>
      </c>
      <c r="BM84" s="89">
        <f t="shared" si="55"/>
        <v>123</v>
      </c>
      <c r="BN84" s="90">
        <f>IF($P84&gt;'Wage Ceilings '!$C$7+SUMIF('Wage Ceilings '!$B$8:'Wage Ceilings '!$B$11,"&lt;="&amp;$P$15,'Wage Ceilings '!$D$8:'Wage Ceilings '!$D$11),'Wage Ceilings '!$C$7+SUMIF('Wage Ceilings '!$B$8:'Wage Ceilings '!$B$11,"&lt;="&amp;$P$15,'Wage Ceilings '!$D$8:'Wage Ceilings '!$D$11),$P84)</f>
        <v>0</v>
      </c>
      <c r="BO84" s="91" cm="1">
        <f t="array" ref="BO84">INDEX(Appendix!$G$4:$J$8,_xlfn.IFS(BM84&lt;55,1,BM84&lt;60,2,BM84&lt;65,3,BM84&lt;70,4,TRUE,5),MATCH(YEAR($F$15),Appendix!$G$3:$L$3,0))</f>
        <v>0</v>
      </c>
      <c r="BP84" s="92">
        <f t="shared" si="42"/>
        <v>0</v>
      </c>
      <c r="BQ84" s="89">
        <f t="shared" si="56"/>
        <v>123</v>
      </c>
      <c r="BR84" s="90">
        <f>IF($Q84&gt;'Wage Ceilings '!$C$7+SUMIF('Wage Ceilings '!$B$8:'Wage Ceilings '!$B$11,"&lt;="&amp;$Q$15,'Wage Ceilings '!$D$8:'Wage Ceilings '!$D$11),'Wage Ceilings '!$C$7+SUMIF('Wage Ceilings '!$B$8:'Wage Ceilings '!$B$11,"&lt;="&amp;$Q$15,'Wage Ceilings '!$D$8:'Wage Ceilings '!$D$11),$Q84)</f>
        <v>0</v>
      </c>
      <c r="BS84" s="91" cm="1">
        <f t="array" ref="BS84">INDEX(Appendix!$G$4:$J$8,_xlfn.IFS(BQ84&lt;55,1,BQ84&lt;60,2,BQ84&lt;65,3,BQ84&lt;70,4,TRUE,5),MATCH(YEAR($F$15),Appendix!$G$3:$L$3,0))</f>
        <v>0</v>
      </c>
      <c r="BT84" s="92">
        <f t="shared" si="43"/>
        <v>0</v>
      </c>
      <c r="BU84" s="89">
        <f t="shared" si="57"/>
        <v>123</v>
      </c>
      <c r="BV84" s="90">
        <f>IF($R84&gt;'Wage Ceilings '!$C$7+SUMIF('Wage Ceilings '!$B$8:'Wage Ceilings '!$B$11,"&lt;="&amp;$R$15,'Wage Ceilings '!$D$8:'Wage Ceilings '!$D$11),'Wage Ceilings '!$C$7+SUMIF('Wage Ceilings '!$B$8:'Wage Ceilings '!$B$11,"&lt;="&amp;$R$15,'Wage Ceilings '!$D$8:'Wage Ceilings '!$D$11),$R84)</f>
        <v>0</v>
      </c>
      <c r="BW84" s="91" cm="1">
        <f t="array" ref="BW84">INDEX(Appendix!$G$4:$J$8,_xlfn.IFS(BU84&lt;55,1,BU84&lt;60,2,BU84&lt;65,3,BU84&lt;70,4,TRUE,5),MATCH(YEAR($F$15),Appendix!$G$3:$L$3,0))</f>
        <v>0</v>
      </c>
      <c r="BX84" s="92">
        <f t="shared" si="44"/>
        <v>0</v>
      </c>
      <c r="BY84" s="89" t="str">
        <f t="shared" si="58"/>
        <v>NA</v>
      </c>
      <c r="BZ84" s="92">
        <f>IF(S84&gt;=('Wage Ceilings '!$C$3-SUM(Z84,AD84,AH84,AL84,AP84,AX84,AT84,BB84,BF84,BJ84,BN84,BR84,BV84)),('Wage Ceilings '!$C$3-SUM(Z84,AD84,AH84,AL84,AP84,AX84,AT84,BB84,BF84,BJ84,BN84,BR84,BV84)),S84)</f>
        <v>0</v>
      </c>
      <c r="CA84" s="91" cm="1">
        <f t="array" ref="CA84">INDEX(Appendix!$G$4:$J$8,_xlfn.IFS(BY84&lt;55,1,BY84&lt;60,2,BY84&lt;65,3,BY84&lt;70,4,TRUE,5),MATCH(YEAR($F$15),Appendix!$G$3:$L$3,0))</f>
        <v>0</v>
      </c>
      <c r="CB84" s="92">
        <f t="shared" si="65"/>
        <v>0</v>
      </c>
      <c r="CC84" s="47"/>
    </row>
    <row r="85" spans="1:81" x14ac:dyDescent="0.2">
      <c r="A85" s="64" t="s">
        <v>135</v>
      </c>
      <c r="B85" s="65"/>
      <c r="C85" s="65"/>
      <c r="D85" s="66"/>
      <c r="E85" s="66"/>
      <c r="F85" s="67"/>
      <c r="G85" s="67"/>
      <c r="H85" s="67"/>
      <c r="I85" s="67"/>
      <c r="J85" s="67"/>
      <c r="K85" s="67"/>
      <c r="L85" s="67"/>
      <c r="M85" s="67"/>
      <c r="N85" s="67"/>
      <c r="O85" s="67"/>
      <c r="P85" s="67"/>
      <c r="Q85" s="67"/>
      <c r="R85" s="67"/>
      <c r="S85" s="67"/>
      <c r="T85" s="57">
        <f t="shared" si="59"/>
        <v>0</v>
      </c>
      <c r="U85" s="57">
        <f t="shared" si="60"/>
        <v>0</v>
      </c>
      <c r="V85" s="58">
        <f t="shared" si="61"/>
        <v>0</v>
      </c>
      <c r="W85" s="58">
        <f t="shared" si="62"/>
        <v>0</v>
      </c>
      <c r="X85" s="58">
        <f t="shared" si="63"/>
        <v>0</v>
      </c>
      <c r="Y85" s="89">
        <f t="shared" si="45"/>
        <v>122</v>
      </c>
      <c r="Z85" s="90">
        <f>IF($F85&gt;'Wage Ceilings '!$C$7+SUMIF('Wage Ceilings '!$B$8:'Wage Ceilings '!$B$11,"&lt;="&amp;$F$15,'Wage Ceilings '!$D$8:'Wage Ceilings '!$D$11),'Wage Ceilings '!$C$7+SUMIF('Wage Ceilings '!$B$8:'Wage Ceilings '!$B$11,"&lt;="&amp;$F$15,'Wage Ceilings '!$D$8:'Wage Ceilings '!$D$11),$F85)</f>
        <v>0</v>
      </c>
      <c r="AA85" s="91" cm="1">
        <f t="array" ref="AA85">INDEX(Appendix!$G$4:$J$8,_xlfn.IFS(Y85&lt;55,1,Y85&lt;60,2,Y85&lt;65,3,Y85&lt;70,4,TRUE,5),MATCH(YEAR($F$15),Appendix!$G$3:$L$3,0))</f>
        <v>0</v>
      </c>
      <c r="AB85" s="92">
        <f t="shared" si="33"/>
        <v>0</v>
      </c>
      <c r="AC85" s="89">
        <f t="shared" si="46"/>
        <v>123</v>
      </c>
      <c r="AD85" s="90">
        <f>IF($G85&gt;'Wage Ceilings '!$C$7+SUMIF('Wage Ceilings '!$B$8:'Wage Ceilings '!$B$11,"&lt;="&amp;$G$15,'Wage Ceilings '!$D$8:'Wage Ceilings '!$D$11),'Wage Ceilings '!$C$7+SUMIF('Wage Ceilings '!$B$8:'Wage Ceilings '!$B$11,"&lt;="&amp;$G$15,'Wage Ceilings '!$D$8:'Wage Ceilings '!$D$11),$G85)</f>
        <v>0</v>
      </c>
      <c r="AE85" s="91" cm="1">
        <f t="array" ref="AE85">INDEX(Appendix!$G$4:$J$8,_xlfn.IFS(AC85&lt;55,1,AC85&lt;60,2,AC85&lt;65,3,AC85&lt;70,4,TRUE,5),MATCH(YEAR($F$15),Appendix!$G$3:$L$3,0))</f>
        <v>0</v>
      </c>
      <c r="AF85" s="92">
        <f t="shared" si="34"/>
        <v>0</v>
      </c>
      <c r="AG85" s="89">
        <f t="shared" si="47"/>
        <v>123</v>
      </c>
      <c r="AH85" s="90">
        <f>IF($H85&gt;'Wage Ceilings '!$C$7+SUMIF('Wage Ceilings '!$B$8:'Wage Ceilings '!$B$11,"&lt;="&amp;$H$15,'Wage Ceilings '!$D$8:'Wage Ceilings '!$D$11),'Wage Ceilings '!$C$7+SUMIF('Wage Ceilings '!$B$8:'Wage Ceilings '!$B$11,"&lt;="&amp;$H$15,'Wage Ceilings '!$D$8:'Wage Ceilings '!$D$11),$H85)</f>
        <v>0</v>
      </c>
      <c r="AI85" s="91" cm="1">
        <f t="array" ref="AI85">INDEX(Appendix!$G$4:$J$8,_xlfn.IFS(AG85&lt;55,1,AG85&lt;60,2,AG85&lt;65,3,AG85&lt;70,4,TRUE,5),MATCH(YEAR($F$15),Appendix!$G$3:$L$3,0))</f>
        <v>0</v>
      </c>
      <c r="AJ85" s="92">
        <f t="shared" si="35"/>
        <v>0</v>
      </c>
      <c r="AK85" s="89">
        <f t="shared" si="48"/>
        <v>123</v>
      </c>
      <c r="AL85" s="90">
        <f>IF($I85&gt;'Wage Ceilings '!$C$7+SUMIF('Wage Ceilings '!$B$8:'Wage Ceilings '!$B$11,"&lt;="&amp;$I$15,'Wage Ceilings '!$D$8:'Wage Ceilings '!$D$11),'Wage Ceilings '!$C$7+SUMIF('Wage Ceilings '!$B$8:'Wage Ceilings '!$B$11,"&lt;="&amp;$I$15,'Wage Ceilings '!$D$8:'Wage Ceilings '!$D$11),$I85)</f>
        <v>0</v>
      </c>
      <c r="AM85" s="91" cm="1">
        <f t="array" ref="AM85">INDEX(Appendix!$G$4:$J$8,_xlfn.IFS(AK85&lt;55,1,AK85&lt;60,2,AK85&lt;65,3,AK85&lt;70,4,TRUE,5),MATCH(YEAR($F$15),Appendix!$G$3:$L$3,0))</f>
        <v>0</v>
      </c>
      <c r="AN85" s="92">
        <f t="shared" si="36"/>
        <v>0</v>
      </c>
      <c r="AO85" s="89">
        <f t="shared" si="49"/>
        <v>123</v>
      </c>
      <c r="AP85" s="90">
        <f>IF($J85&gt;'Wage Ceilings '!$C$7+SUMIF('Wage Ceilings '!$B$8:'Wage Ceilings '!$B$11,"&lt;="&amp;$J$15,'Wage Ceilings '!$D$8:'Wage Ceilings '!$D$11),'Wage Ceilings '!$C$7+SUMIF('Wage Ceilings '!$B$8:'Wage Ceilings '!$B$11,"&lt;="&amp;$J$15,'Wage Ceilings '!$D$8:'Wage Ceilings '!$D$11),$J85)</f>
        <v>0</v>
      </c>
      <c r="AQ85" s="91" cm="1">
        <f t="array" ref="AQ85">INDEX(Appendix!$G$4:$J$8,_xlfn.IFS(AO85&lt;55,1,AO85&lt;60,2,AO85&lt;65,3,AO85&lt;70,4,TRUE,5),MATCH(YEAR($F$15),Appendix!$G$3:$L$3,0))</f>
        <v>0</v>
      </c>
      <c r="AR85" s="92">
        <f t="shared" si="37"/>
        <v>0</v>
      </c>
      <c r="AS85" s="89">
        <f t="shared" si="64"/>
        <v>123</v>
      </c>
      <c r="AT85" s="90">
        <f>IF($K85&gt;'Wage Ceilings '!$C$7+SUMIF('Wage Ceilings '!$B$8:'Wage Ceilings '!$B$11,"&lt;="&amp;$K$15,'Wage Ceilings '!$D$8:'Wage Ceilings '!$D$11),'Wage Ceilings '!$C$7+SUMIF('Wage Ceilings '!$B$8:'Wage Ceilings '!$B$11,"&lt;="&amp;$K$15,'Wage Ceilings '!$D$8:'Wage Ceilings '!$D$11),$K85)</f>
        <v>0</v>
      </c>
      <c r="AU85" s="91" cm="1">
        <f t="array" ref="AU85">INDEX(Appendix!$G$4:$J$8,_xlfn.IFS(AS85&lt;55,1,AS85&lt;60,2,AS85&lt;65,3,AS85&lt;70,4,TRUE,5),MATCH(YEAR($F$15),Appendix!$G$3:$L$3,0))</f>
        <v>0</v>
      </c>
      <c r="AV85" s="92">
        <f t="shared" si="38"/>
        <v>0</v>
      </c>
      <c r="AW85" s="89" t="str">
        <f t="shared" si="50"/>
        <v>NA</v>
      </c>
      <c r="AX85" s="92">
        <f>IF(L85&gt;=('Wage Ceilings '!$C$3-SUM(Z85,AD85,AH85,AL85,AP85,AT85,BB85,BF85,BJ85,BN85,BR85,BV85)),('Wage Ceilings '!$C$3-SUM(Z85,AD85,AH85,AL85,AP85,AT85,BB85,BF85,BJ85,BN85,BR85,BV85)),L85)</f>
        <v>0</v>
      </c>
      <c r="AY85" s="91" cm="1">
        <f t="array" ref="AY85">INDEX(Appendix!$G$4:$J$8,_xlfn.IFS(AW85&lt;55,1,AW85&lt;60,2,AW85&lt;65,3,AW85&lt;70,4,TRUE,5),MATCH(YEAR($F$15),Appendix!$G$3:$L$3,0))</f>
        <v>0</v>
      </c>
      <c r="AZ85" s="92">
        <f t="shared" si="39"/>
        <v>0</v>
      </c>
      <c r="BA85" s="89">
        <f t="shared" si="51"/>
        <v>123</v>
      </c>
      <c r="BB85" s="90">
        <f>IF($M85&gt;'Wage Ceilings '!$C$7+SUMIF('Wage Ceilings '!$B$8:'Wage Ceilings '!$B$11,"&lt;="&amp;$M$15,'Wage Ceilings '!$D$8:'Wage Ceilings '!$D$11),'Wage Ceilings '!$C$7+SUMIF('Wage Ceilings '!$B$8:'Wage Ceilings '!$B$11,"&lt;="&amp;$M$15,'Wage Ceilings '!$D$8:'Wage Ceilings '!$D$11),$M85)</f>
        <v>0</v>
      </c>
      <c r="BC85" s="91" cm="1">
        <f t="array" ref="BC85">INDEX(Appendix!$G$4:$J$8,_xlfn.IFS(BA85&lt;55,1,BA85&lt;60,2,BA85&lt;65,3,BA85&lt;70,4,TRUE,5),MATCH(YEAR($F$15),Appendix!$G$3:$L$3,0))</f>
        <v>0</v>
      </c>
      <c r="BD85" s="92">
        <f t="shared" si="52"/>
        <v>0</v>
      </c>
      <c r="BE85" s="89">
        <f t="shared" si="53"/>
        <v>123</v>
      </c>
      <c r="BF85" s="90">
        <f>IF($N85&gt;'Wage Ceilings '!$C$7+SUMIF('Wage Ceilings '!$B$8:'Wage Ceilings '!$B$11,"&lt;="&amp;$N$15,'Wage Ceilings '!$D$8:'Wage Ceilings '!$D$11),'Wage Ceilings '!$C$7+SUMIF('Wage Ceilings '!$B$8:'Wage Ceilings '!$B$11,"&lt;="&amp;$N$15,'Wage Ceilings '!$D$8:'Wage Ceilings '!$D$11),$N85)</f>
        <v>0</v>
      </c>
      <c r="BG85" s="91" cm="1">
        <f t="array" ref="BG85">INDEX(Appendix!$G$4:$J$8,_xlfn.IFS(BE85&lt;55,1,BE85&lt;60,2,BE85&lt;65,3,BE85&lt;70,4,TRUE,5),MATCH(YEAR($F$15),Appendix!$G$3:$L$3,0))</f>
        <v>0</v>
      </c>
      <c r="BH85" s="92">
        <f t="shared" si="40"/>
        <v>0</v>
      </c>
      <c r="BI85" s="89">
        <f t="shared" si="54"/>
        <v>123</v>
      </c>
      <c r="BJ85" s="90">
        <f>IF($O85&gt;'Wage Ceilings '!$C$7+SUMIF('Wage Ceilings '!$B$8:'Wage Ceilings '!$B$11,"&lt;="&amp;$O$15,'Wage Ceilings '!$D$8:'Wage Ceilings '!$D$11),'Wage Ceilings '!$C$7+SUMIF('Wage Ceilings '!$B$8:'Wage Ceilings '!$B$11,"&lt;="&amp;$O$15,'Wage Ceilings '!$D$8:'Wage Ceilings '!$D$11),$O85)</f>
        <v>0</v>
      </c>
      <c r="BK85" s="91" cm="1">
        <f t="array" ref="BK85">INDEX(Appendix!$G$4:$J$8,_xlfn.IFS(BI85&lt;55,1,BI85&lt;60,2,BI85&lt;65,3,BI85&lt;70,4,TRUE,5),MATCH(YEAR($F$15),Appendix!$G$3:$L$3,0))</f>
        <v>0</v>
      </c>
      <c r="BL85" s="92">
        <f t="shared" si="41"/>
        <v>0</v>
      </c>
      <c r="BM85" s="89">
        <f t="shared" si="55"/>
        <v>123</v>
      </c>
      <c r="BN85" s="90">
        <f>IF($P85&gt;'Wage Ceilings '!$C$7+SUMIF('Wage Ceilings '!$B$8:'Wage Ceilings '!$B$11,"&lt;="&amp;$P$15,'Wage Ceilings '!$D$8:'Wage Ceilings '!$D$11),'Wage Ceilings '!$C$7+SUMIF('Wage Ceilings '!$B$8:'Wage Ceilings '!$B$11,"&lt;="&amp;$P$15,'Wage Ceilings '!$D$8:'Wage Ceilings '!$D$11),$P85)</f>
        <v>0</v>
      </c>
      <c r="BO85" s="91" cm="1">
        <f t="array" ref="BO85">INDEX(Appendix!$G$4:$J$8,_xlfn.IFS(BM85&lt;55,1,BM85&lt;60,2,BM85&lt;65,3,BM85&lt;70,4,TRUE,5),MATCH(YEAR($F$15),Appendix!$G$3:$L$3,0))</f>
        <v>0</v>
      </c>
      <c r="BP85" s="92">
        <f t="shared" si="42"/>
        <v>0</v>
      </c>
      <c r="BQ85" s="89">
        <f t="shared" si="56"/>
        <v>123</v>
      </c>
      <c r="BR85" s="90">
        <f>IF($Q85&gt;'Wage Ceilings '!$C$7+SUMIF('Wage Ceilings '!$B$8:'Wage Ceilings '!$B$11,"&lt;="&amp;$Q$15,'Wage Ceilings '!$D$8:'Wage Ceilings '!$D$11),'Wage Ceilings '!$C$7+SUMIF('Wage Ceilings '!$B$8:'Wage Ceilings '!$B$11,"&lt;="&amp;$Q$15,'Wage Ceilings '!$D$8:'Wage Ceilings '!$D$11),$Q85)</f>
        <v>0</v>
      </c>
      <c r="BS85" s="91" cm="1">
        <f t="array" ref="BS85">INDEX(Appendix!$G$4:$J$8,_xlfn.IFS(BQ85&lt;55,1,BQ85&lt;60,2,BQ85&lt;65,3,BQ85&lt;70,4,TRUE,5),MATCH(YEAR($F$15),Appendix!$G$3:$L$3,0))</f>
        <v>0</v>
      </c>
      <c r="BT85" s="92">
        <f t="shared" si="43"/>
        <v>0</v>
      </c>
      <c r="BU85" s="89">
        <f t="shared" si="57"/>
        <v>123</v>
      </c>
      <c r="BV85" s="90">
        <f>IF($R85&gt;'Wage Ceilings '!$C$7+SUMIF('Wage Ceilings '!$B$8:'Wage Ceilings '!$B$11,"&lt;="&amp;$R$15,'Wage Ceilings '!$D$8:'Wage Ceilings '!$D$11),'Wage Ceilings '!$C$7+SUMIF('Wage Ceilings '!$B$8:'Wage Ceilings '!$B$11,"&lt;="&amp;$R$15,'Wage Ceilings '!$D$8:'Wage Ceilings '!$D$11),$R85)</f>
        <v>0</v>
      </c>
      <c r="BW85" s="91" cm="1">
        <f t="array" ref="BW85">INDEX(Appendix!$G$4:$J$8,_xlfn.IFS(BU85&lt;55,1,BU85&lt;60,2,BU85&lt;65,3,BU85&lt;70,4,TRUE,5),MATCH(YEAR($F$15),Appendix!$G$3:$L$3,0))</f>
        <v>0</v>
      </c>
      <c r="BX85" s="92">
        <f t="shared" si="44"/>
        <v>0</v>
      </c>
      <c r="BY85" s="89" t="str">
        <f t="shared" si="58"/>
        <v>NA</v>
      </c>
      <c r="BZ85" s="92">
        <f>IF(S85&gt;=('Wage Ceilings '!$C$3-SUM(Z85,AD85,AH85,AL85,AP85,AX85,AT85,BB85,BF85,BJ85,BN85,BR85,BV85)),('Wage Ceilings '!$C$3-SUM(Z85,AD85,AH85,AL85,AP85,AX85,AT85,BB85,BF85,BJ85,BN85,BR85,BV85)),S85)</f>
        <v>0</v>
      </c>
      <c r="CA85" s="91" cm="1">
        <f t="array" ref="CA85">INDEX(Appendix!$G$4:$J$8,_xlfn.IFS(BY85&lt;55,1,BY85&lt;60,2,BY85&lt;65,3,BY85&lt;70,4,TRUE,5),MATCH(YEAR($F$15),Appendix!$G$3:$L$3,0))</f>
        <v>0</v>
      </c>
      <c r="CB85" s="92">
        <f t="shared" si="65"/>
        <v>0</v>
      </c>
      <c r="CC85" s="47"/>
    </row>
    <row r="86" spans="1:81" x14ac:dyDescent="0.2">
      <c r="A86" s="64" t="s">
        <v>136</v>
      </c>
      <c r="B86" s="65"/>
      <c r="C86" s="65"/>
      <c r="D86" s="66"/>
      <c r="E86" s="66"/>
      <c r="F86" s="67"/>
      <c r="G86" s="67"/>
      <c r="H86" s="67"/>
      <c r="I86" s="67"/>
      <c r="J86" s="67"/>
      <c r="K86" s="67"/>
      <c r="L86" s="67"/>
      <c r="M86" s="67"/>
      <c r="N86" s="67"/>
      <c r="O86" s="67"/>
      <c r="P86" s="67"/>
      <c r="Q86" s="67"/>
      <c r="R86" s="67"/>
      <c r="S86" s="67"/>
      <c r="T86" s="57">
        <f t="shared" si="59"/>
        <v>0</v>
      </c>
      <c r="U86" s="57">
        <f t="shared" si="60"/>
        <v>0</v>
      </c>
      <c r="V86" s="58">
        <f t="shared" si="61"/>
        <v>0</v>
      </c>
      <c r="W86" s="58">
        <f t="shared" si="62"/>
        <v>0</v>
      </c>
      <c r="X86" s="58">
        <f t="shared" si="63"/>
        <v>0</v>
      </c>
      <c r="Y86" s="89">
        <f t="shared" si="45"/>
        <v>122</v>
      </c>
      <c r="Z86" s="90">
        <f>IF($F86&gt;'Wage Ceilings '!$C$7+SUMIF('Wage Ceilings '!$B$8:'Wage Ceilings '!$B$11,"&lt;="&amp;$F$15,'Wage Ceilings '!$D$8:'Wage Ceilings '!$D$11),'Wage Ceilings '!$C$7+SUMIF('Wage Ceilings '!$B$8:'Wage Ceilings '!$B$11,"&lt;="&amp;$F$15,'Wage Ceilings '!$D$8:'Wage Ceilings '!$D$11),$F86)</f>
        <v>0</v>
      </c>
      <c r="AA86" s="91" cm="1">
        <f t="array" ref="AA86">INDEX(Appendix!$G$4:$J$8,_xlfn.IFS(Y86&lt;55,1,Y86&lt;60,2,Y86&lt;65,3,Y86&lt;70,4,TRUE,5),MATCH(YEAR($F$15),Appendix!$G$3:$L$3,0))</f>
        <v>0</v>
      </c>
      <c r="AB86" s="92">
        <f t="shared" si="33"/>
        <v>0</v>
      </c>
      <c r="AC86" s="89">
        <f t="shared" si="46"/>
        <v>123</v>
      </c>
      <c r="AD86" s="90">
        <f>IF($G86&gt;'Wage Ceilings '!$C$7+SUMIF('Wage Ceilings '!$B$8:'Wage Ceilings '!$B$11,"&lt;="&amp;$G$15,'Wage Ceilings '!$D$8:'Wage Ceilings '!$D$11),'Wage Ceilings '!$C$7+SUMIF('Wage Ceilings '!$B$8:'Wage Ceilings '!$B$11,"&lt;="&amp;$G$15,'Wage Ceilings '!$D$8:'Wage Ceilings '!$D$11),$G86)</f>
        <v>0</v>
      </c>
      <c r="AE86" s="91" cm="1">
        <f t="array" ref="AE86">INDEX(Appendix!$G$4:$J$8,_xlfn.IFS(AC86&lt;55,1,AC86&lt;60,2,AC86&lt;65,3,AC86&lt;70,4,TRUE,5),MATCH(YEAR($F$15),Appendix!$G$3:$L$3,0))</f>
        <v>0</v>
      </c>
      <c r="AF86" s="92">
        <f t="shared" si="34"/>
        <v>0</v>
      </c>
      <c r="AG86" s="89">
        <f t="shared" si="47"/>
        <v>123</v>
      </c>
      <c r="AH86" s="90">
        <f>IF($H86&gt;'Wage Ceilings '!$C$7+SUMIF('Wage Ceilings '!$B$8:'Wage Ceilings '!$B$11,"&lt;="&amp;$H$15,'Wage Ceilings '!$D$8:'Wage Ceilings '!$D$11),'Wage Ceilings '!$C$7+SUMIF('Wage Ceilings '!$B$8:'Wage Ceilings '!$B$11,"&lt;="&amp;$H$15,'Wage Ceilings '!$D$8:'Wage Ceilings '!$D$11),$H86)</f>
        <v>0</v>
      </c>
      <c r="AI86" s="91" cm="1">
        <f t="array" ref="AI86">INDEX(Appendix!$G$4:$J$8,_xlfn.IFS(AG86&lt;55,1,AG86&lt;60,2,AG86&lt;65,3,AG86&lt;70,4,TRUE,5),MATCH(YEAR($F$15),Appendix!$G$3:$L$3,0))</f>
        <v>0</v>
      </c>
      <c r="AJ86" s="92">
        <f t="shared" si="35"/>
        <v>0</v>
      </c>
      <c r="AK86" s="89">
        <f t="shared" si="48"/>
        <v>123</v>
      </c>
      <c r="AL86" s="90">
        <f>IF($I86&gt;'Wage Ceilings '!$C$7+SUMIF('Wage Ceilings '!$B$8:'Wage Ceilings '!$B$11,"&lt;="&amp;$I$15,'Wage Ceilings '!$D$8:'Wage Ceilings '!$D$11),'Wage Ceilings '!$C$7+SUMIF('Wage Ceilings '!$B$8:'Wage Ceilings '!$B$11,"&lt;="&amp;$I$15,'Wage Ceilings '!$D$8:'Wage Ceilings '!$D$11),$I86)</f>
        <v>0</v>
      </c>
      <c r="AM86" s="91" cm="1">
        <f t="array" ref="AM86">INDEX(Appendix!$G$4:$J$8,_xlfn.IFS(AK86&lt;55,1,AK86&lt;60,2,AK86&lt;65,3,AK86&lt;70,4,TRUE,5),MATCH(YEAR($F$15),Appendix!$G$3:$L$3,0))</f>
        <v>0</v>
      </c>
      <c r="AN86" s="92">
        <f t="shared" si="36"/>
        <v>0</v>
      </c>
      <c r="AO86" s="89">
        <f t="shared" si="49"/>
        <v>123</v>
      </c>
      <c r="AP86" s="90">
        <f>IF($J86&gt;'Wage Ceilings '!$C$7+SUMIF('Wage Ceilings '!$B$8:'Wage Ceilings '!$B$11,"&lt;="&amp;$J$15,'Wage Ceilings '!$D$8:'Wage Ceilings '!$D$11),'Wage Ceilings '!$C$7+SUMIF('Wage Ceilings '!$B$8:'Wage Ceilings '!$B$11,"&lt;="&amp;$J$15,'Wage Ceilings '!$D$8:'Wage Ceilings '!$D$11),$J86)</f>
        <v>0</v>
      </c>
      <c r="AQ86" s="91" cm="1">
        <f t="array" ref="AQ86">INDEX(Appendix!$G$4:$J$8,_xlfn.IFS(AO86&lt;55,1,AO86&lt;60,2,AO86&lt;65,3,AO86&lt;70,4,TRUE,5),MATCH(YEAR($F$15),Appendix!$G$3:$L$3,0))</f>
        <v>0</v>
      </c>
      <c r="AR86" s="92">
        <f t="shared" si="37"/>
        <v>0</v>
      </c>
      <c r="AS86" s="89">
        <f t="shared" si="64"/>
        <v>123</v>
      </c>
      <c r="AT86" s="90">
        <f>IF($K86&gt;'Wage Ceilings '!$C$7+SUMIF('Wage Ceilings '!$B$8:'Wage Ceilings '!$B$11,"&lt;="&amp;$K$15,'Wage Ceilings '!$D$8:'Wage Ceilings '!$D$11),'Wage Ceilings '!$C$7+SUMIF('Wage Ceilings '!$B$8:'Wage Ceilings '!$B$11,"&lt;="&amp;$K$15,'Wage Ceilings '!$D$8:'Wage Ceilings '!$D$11),$K86)</f>
        <v>0</v>
      </c>
      <c r="AU86" s="91" cm="1">
        <f t="array" ref="AU86">INDEX(Appendix!$G$4:$J$8,_xlfn.IFS(AS86&lt;55,1,AS86&lt;60,2,AS86&lt;65,3,AS86&lt;70,4,TRUE,5),MATCH(YEAR($F$15),Appendix!$G$3:$L$3,0))</f>
        <v>0</v>
      </c>
      <c r="AV86" s="92">
        <f t="shared" si="38"/>
        <v>0</v>
      </c>
      <c r="AW86" s="89" t="str">
        <f t="shared" si="50"/>
        <v>NA</v>
      </c>
      <c r="AX86" s="92">
        <f>IF(L86&gt;=('Wage Ceilings '!$C$3-SUM(Z86,AD86,AH86,AL86,AP86,AT86,BB86,BF86,BJ86,BN86,BR86,BV86)),('Wage Ceilings '!$C$3-SUM(Z86,AD86,AH86,AL86,AP86,AT86,BB86,BF86,BJ86,BN86,BR86,BV86)),L86)</f>
        <v>0</v>
      </c>
      <c r="AY86" s="91" cm="1">
        <f t="array" ref="AY86">INDEX(Appendix!$G$4:$J$8,_xlfn.IFS(AW86&lt;55,1,AW86&lt;60,2,AW86&lt;65,3,AW86&lt;70,4,TRUE,5),MATCH(YEAR($F$15),Appendix!$G$3:$L$3,0))</f>
        <v>0</v>
      </c>
      <c r="AZ86" s="92">
        <f t="shared" si="39"/>
        <v>0</v>
      </c>
      <c r="BA86" s="89">
        <f t="shared" si="51"/>
        <v>123</v>
      </c>
      <c r="BB86" s="90">
        <f>IF($M86&gt;'Wage Ceilings '!$C$7+SUMIF('Wage Ceilings '!$B$8:'Wage Ceilings '!$B$11,"&lt;="&amp;$M$15,'Wage Ceilings '!$D$8:'Wage Ceilings '!$D$11),'Wage Ceilings '!$C$7+SUMIF('Wage Ceilings '!$B$8:'Wage Ceilings '!$B$11,"&lt;="&amp;$M$15,'Wage Ceilings '!$D$8:'Wage Ceilings '!$D$11),$M86)</f>
        <v>0</v>
      </c>
      <c r="BC86" s="91" cm="1">
        <f t="array" ref="BC86">INDEX(Appendix!$G$4:$J$8,_xlfn.IFS(BA86&lt;55,1,BA86&lt;60,2,BA86&lt;65,3,BA86&lt;70,4,TRUE,5),MATCH(YEAR($F$15),Appendix!$G$3:$L$3,0))</f>
        <v>0</v>
      </c>
      <c r="BD86" s="92">
        <f t="shared" si="52"/>
        <v>0</v>
      </c>
      <c r="BE86" s="89">
        <f t="shared" si="53"/>
        <v>123</v>
      </c>
      <c r="BF86" s="90">
        <f>IF($N86&gt;'Wage Ceilings '!$C$7+SUMIF('Wage Ceilings '!$B$8:'Wage Ceilings '!$B$11,"&lt;="&amp;$N$15,'Wage Ceilings '!$D$8:'Wage Ceilings '!$D$11),'Wage Ceilings '!$C$7+SUMIF('Wage Ceilings '!$B$8:'Wage Ceilings '!$B$11,"&lt;="&amp;$N$15,'Wage Ceilings '!$D$8:'Wage Ceilings '!$D$11),$N86)</f>
        <v>0</v>
      </c>
      <c r="BG86" s="91" cm="1">
        <f t="array" ref="BG86">INDEX(Appendix!$G$4:$J$8,_xlfn.IFS(BE86&lt;55,1,BE86&lt;60,2,BE86&lt;65,3,BE86&lt;70,4,TRUE,5),MATCH(YEAR($F$15),Appendix!$G$3:$L$3,0))</f>
        <v>0</v>
      </c>
      <c r="BH86" s="92">
        <f t="shared" si="40"/>
        <v>0</v>
      </c>
      <c r="BI86" s="89">
        <f t="shared" si="54"/>
        <v>123</v>
      </c>
      <c r="BJ86" s="90">
        <f>IF($O86&gt;'Wage Ceilings '!$C$7+SUMIF('Wage Ceilings '!$B$8:'Wage Ceilings '!$B$11,"&lt;="&amp;$O$15,'Wage Ceilings '!$D$8:'Wage Ceilings '!$D$11),'Wage Ceilings '!$C$7+SUMIF('Wage Ceilings '!$B$8:'Wage Ceilings '!$B$11,"&lt;="&amp;$O$15,'Wage Ceilings '!$D$8:'Wage Ceilings '!$D$11),$O86)</f>
        <v>0</v>
      </c>
      <c r="BK86" s="91" cm="1">
        <f t="array" ref="BK86">INDEX(Appendix!$G$4:$J$8,_xlfn.IFS(BI86&lt;55,1,BI86&lt;60,2,BI86&lt;65,3,BI86&lt;70,4,TRUE,5),MATCH(YEAR($F$15),Appendix!$G$3:$L$3,0))</f>
        <v>0</v>
      </c>
      <c r="BL86" s="92">
        <f t="shared" si="41"/>
        <v>0</v>
      </c>
      <c r="BM86" s="89">
        <f t="shared" si="55"/>
        <v>123</v>
      </c>
      <c r="BN86" s="90">
        <f>IF($P86&gt;'Wage Ceilings '!$C$7+SUMIF('Wage Ceilings '!$B$8:'Wage Ceilings '!$B$11,"&lt;="&amp;$P$15,'Wage Ceilings '!$D$8:'Wage Ceilings '!$D$11),'Wage Ceilings '!$C$7+SUMIF('Wage Ceilings '!$B$8:'Wage Ceilings '!$B$11,"&lt;="&amp;$P$15,'Wage Ceilings '!$D$8:'Wage Ceilings '!$D$11),$P86)</f>
        <v>0</v>
      </c>
      <c r="BO86" s="91" cm="1">
        <f t="array" ref="BO86">INDEX(Appendix!$G$4:$J$8,_xlfn.IFS(BM86&lt;55,1,BM86&lt;60,2,BM86&lt;65,3,BM86&lt;70,4,TRUE,5),MATCH(YEAR($F$15),Appendix!$G$3:$L$3,0))</f>
        <v>0</v>
      </c>
      <c r="BP86" s="92">
        <f t="shared" si="42"/>
        <v>0</v>
      </c>
      <c r="BQ86" s="89">
        <f t="shared" si="56"/>
        <v>123</v>
      </c>
      <c r="BR86" s="90">
        <f>IF($Q86&gt;'Wage Ceilings '!$C$7+SUMIF('Wage Ceilings '!$B$8:'Wage Ceilings '!$B$11,"&lt;="&amp;$Q$15,'Wage Ceilings '!$D$8:'Wage Ceilings '!$D$11),'Wage Ceilings '!$C$7+SUMIF('Wage Ceilings '!$B$8:'Wage Ceilings '!$B$11,"&lt;="&amp;$Q$15,'Wage Ceilings '!$D$8:'Wage Ceilings '!$D$11),$Q86)</f>
        <v>0</v>
      </c>
      <c r="BS86" s="91" cm="1">
        <f t="array" ref="BS86">INDEX(Appendix!$G$4:$J$8,_xlfn.IFS(BQ86&lt;55,1,BQ86&lt;60,2,BQ86&lt;65,3,BQ86&lt;70,4,TRUE,5),MATCH(YEAR($F$15),Appendix!$G$3:$L$3,0))</f>
        <v>0</v>
      </c>
      <c r="BT86" s="92">
        <f t="shared" si="43"/>
        <v>0</v>
      </c>
      <c r="BU86" s="89">
        <f t="shared" si="57"/>
        <v>123</v>
      </c>
      <c r="BV86" s="90">
        <f>IF($R86&gt;'Wage Ceilings '!$C$7+SUMIF('Wage Ceilings '!$B$8:'Wage Ceilings '!$B$11,"&lt;="&amp;$R$15,'Wage Ceilings '!$D$8:'Wage Ceilings '!$D$11),'Wage Ceilings '!$C$7+SUMIF('Wage Ceilings '!$B$8:'Wage Ceilings '!$B$11,"&lt;="&amp;$R$15,'Wage Ceilings '!$D$8:'Wage Ceilings '!$D$11),$R86)</f>
        <v>0</v>
      </c>
      <c r="BW86" s="91" cm="1">
        <f t="array" ref="BW86">INDEX(Appendix!$G$4:$J$8,_xlfn.IFS(BU86&lt;55,1,BU86&lt;60,2,BU86&lt;65,3,BU86&lt;70,4,TRUE,5),MATCH(YEAR($F$15),Appendix!$G$3:$L$3,0))</f>
        <v>0</v>
      </c>
      <c r="BX86" s="92">
        <f t="shared" si="44"/>
        <v>0</v>
      </c>
      <c r="BY86" s="89" t="str">
        <f t="shared" si="58"/>
        <v>NA</v>
      </c>
      <c r="BZ86" s="92">
        <f>IF(S86&gt;=('Wage Ceilings '!$C$3-SUM(Z86,AD86,AH86,AL86,AP86,AX86,AT86,BB86,BF86,BJ86,BN86,BR86,BV86)),('Wage Ceilings '!$C$3-SUM(Z86,AD86,AH86,AL86,AP86,AX86,AT86,BB86,BF86,BJ86,BN86,BR86,BV86)),S86)</f>
        <v>0</v>
      </c>
      <c r="CA86" s="91" cm="1">
        <f t="array" ref="CA86">INDEX(Appendix!$G$4:$J$8,_xlfn.IFS(BY86&lt;55,1,BY86&lt;60,2,BY86&lt;65,3,BY86&lt;70,4,TRUE,5),MATCH(YEAR($F$15),Appendix!$G$3:$L$3,0))</f>
        <v>0</v>
      </c>
      <c r="CB86" s="92">
        <f t="shared" si="65"/>
        <v>0</v>
      </c>
      <c r="CC86" s="47"/>
    </row>
    <row r="87" spans="1:81" x14ac:dyDescent="0.2">
      <c r="A87" s="64" t="s">
        <v>137</v>
      </c>
      <c r="B87" s="65"/>
      <c r="C87" s="65"/>
      <c r="D87" s="66"/>
      <c r="E87" s="66"/>
      <c r="F87" s="67"/>
      <c r="G87" s="67"/>
      <c r="H87" s="67"/>
      <c r="I87" s="67"/>
      <c r="J87" s="67"/>
      <c r="K87" s="67"/>
      <c r="L87" s="67"/>
      <c r="M87" s="67"/>
      <c r="N87" s="67"/>
      <c r="O87" s="67"/>
      <c r="P87" s="67"/>
      <c r="Q87" s="67"/>
      <c r="R87" s="67"/>
      <c r="S87" s="67"/>
      <c r="T87" s="57">
        <f t="shared" si="59"/>
        <v>0</v>
      </c>
      <c r="U87" s="57">
        <f t="shared" si="60"/>
        <v>0</v>
      </c>
      <c r="V87" s="58">
        <f t="shared" si="61"/>
        <v>0</v>
      </c>
      <c r="W87" s="58">
        <f t="shared" si="62"/>
        <v>0</v>
      </c>
      <c r="X87" s="58">
        <f t="shared" si="63"/>
        <v>0</v>
      </c>
      <c r="Y87" s="89">
        <f t="shared" si="45"/>
        <v>122</v>
      </c>
      <c r="Z87" s="90">
        <f>IF($F87&gt;'Wage Ceilings '!$C$7+SUMIF('Wage Ceilings '!$B$8:'Wage Ceilings '!$B$11,"&lt;="&amp;$F$15,'Wage Ceilings '!$D$8:'Wage Ceilings '!$D$11),'Wage Ceilings '!$C$7+SUMIF('Wage Ceilings '!$B$8:'Wage Ceilings '!$B$11,"&lt;="&amp;$F$15,'Wage Ceilings '!$D$8:'Wage Ceilings '!$D$11),$F87)</f>
        <v>0</v>
      </c>
      <c r="AA87" s="91" cm="1">
        <f t="array" ref="AA87">INDEX(Appendix!$G$4:$J$8,_xlfn.IFS(Y87&lt;55,1,Y87&lt;60,2,Y87&lt;65,3,Y87&lt;70,4,TRUE,5),MATCH(YEAR($F$15),Appendix!$G$3:$L$3,0))</f>
        <v>0</v>
      </c>
      <c r="AB87" s="92">
        <f t="shared" si="33"/>
        <v>0</v>
      </c>
      <c r="AC87" s="89">
        <f t="shared" si="46"/>
        <v>123</v>
      </c>
      <c r="AD87" s="90">
        <f>IF($G87&gt;'Wage Ceilings '!$C$7+SUMIF('Wage Ceilings '!$B$8:'Wage Ceilings '!$B$11,"&lt;="&amp;$G$15,'Wage Ceilings '!$D$8:'Wage Ceilings '!$D$11),'Wage Ceilings '!$C$7+SUMIF('Wage Ceilings '!$B$8:'Wage Ceilings '!$B$11,"&lt;="&amp;$G$15,'Wage Ceilings '!$D$8:'Wage Ceilings '!$D$11),$G87)</f>
        <v>0</v>
      </c>
      <c r="AE87" s="91" cm="1">
        <f t="array" ref="AE87">INDEX(Appendix!$G$4:$J$8,_xlfn.IFS(AC87&lt;55,1,AC87&lt;60,2,AC87&lt;65,3,AC87&lt;70,4,TRUE,5),MATCH(YEAR($F$15),Appendix!$G$3:$L$3,0))</f>
        <v>0</v>
      </c>
      <c r="AF87" s="92">
        <f t="shared" si="34"/>
        <v>0</v>
      </c>
      <c r="AG87" s="89">
        <f t="shared" si="47"/>
        <v>123</v>
      </c>
      <c r="AH87" s="90">
        <f>IF($H87&gt;'Wage Ceilings '!$C$7+SUMIF('Wage Ceilings '!$B$8:'Wage Ceilings '!$B$11,"&lt;="&amp;$H$15,'Wage Ceilings '!$D$8:'Wage Ceilings '!$D$11),'Wage Ceilings '!$C$7+SUMIF('Wage Ceilings '!$B$8:'Wage Ceilings '!$B$11,"&lt;="&amp;$H$15,'Wage Ceilings '!$D$8:'Wage Ceilings '!$D$11),$H87)</f>
        <v>0</v>
      </c>
      <c r="AI87" s="91" cm="1">
        <f t="array" ref="AI87">INDEX(Appendix!$G$4:$J$8,_xlfn.IFS(AG87&lt;55,1,AG87&lt;60,2,AG87&lt;65,3,AG87&lt;70,4,TRUE,5),MATCH(YEAR($F$15),Appendix!$G$3:$L$3,0))</f>
        <v>0</v>
      </c>
      <c r="AJ87" s="92">
        <f t="shared" si="35"/>
        <v>0</v>
      </c>
      <c r="AK87" s="89">
        <f t="shared" si="48"/>
        <v>123</v>
      </c>
      <c r="AL87" s="90">
        <f>IF($I87&gt;'Wage Ceilings '!$C$7+SUMIF('Wage Ceilings '!$B$8:'Wage Ceilings '!$B$11,"&lt;="&amp;$I$15,'Wage Ceilings '!$D$8:'Wage Ceilings '!$D$11),'Wage Ceilings '!$C$7+SUMIF('Wage Ceilings '!$B$8:'Wage Ceilings '!$B$11,"&lt;="&amp;$I$15,'Wage Ceilings '!$D$8:'Wage Ceilings '!$D$11),$I87)</f>
        <v>0</v>
      </c>
      <c r="AM87" s="91" cm="1">
        <f t="array" ref="AM87">INDEX(Appendix!$G$4:$J$8,_xlfn.IFS(AK87&lt;55,1,AK87&lt;60,2,AK87&lt;65,3,AK87&lt;70,4,TRUE,5),MATCH(YEAR($F$15),Appendix!$G$3:$L$3,0))</f>
        <v>0</v>
      </c>
      <c r="AN87" s="92">
        <f t="shared" si="36"/>
        <v>0</v>
      </c>
      <c r="AO87" s="89">
        <f t="shared" si="49"/>
        <v>123</v>
      </c>
      <c r="AP87" s="90">
        <f>IF($J87&gt;'Wage Ceilings '!$C$7+SUMIF('Wage Ceilings '!$B$8:'Wage Ceilings '!$B$11,"&lt;="&amp;$J$15,'Wage Ceilings '!$D$8:'Wage Ceilings '!$D$11),'Wage Ceilings '!$C$7+SUMIF('Wage Ceilings '!$B$8:'Wage Ceilings '!$B$11,"&lt;="&amp;$J$15,'Wage Ceilings '!$D$8:'Wage Ceilings '!$D$11),$J87)</f>
        <v>0</v>
      </c>
      <c r="AQ87" s="91" cm="1">
        <f t="array" ref="AQ87">INDEX(Appendix!$G$4:$J$8,_xlfn.IFS(AO87&lt;55,1,AO87&lt;60,2,AO87&lt;65,3,AO87&lt;70,4,TRUE,5),MATCH(YEAR($F$15),Appendix!$G$3:$L$3,0))</f>
        <v>0</v>
      </c>
      <c r="AR87" s="92">
        <f t="shared" si="37"/>
        <v>0</v>
      </c>
      <c r="AS87" s="89">
        <f t="shared" si="64"/>
        <v>123</v>
      </c>
      <c r="AT87" s="90">
        <f>IF($K87&gt;'Wage Ceilings '!$C$7+SUMIF('Wage Ceilings '!$B$8:'Wage Ceilings '!$B$11,"&lt;="&amp;$K$15,'Wage Ceilings '!$D$8:'Wage Ceilings '!$D$11),'Wage Ceilings '!$C$7+SUMIF('Wage Ceilings '!$B$8:'Wage Ceilings '!$B$11,"&lt;="&amp;$K$15,'Wage Ceilings '!$D$8:'Wage Ceilings '!$D$11),$K87)</f>
        <v>0</v>
      </c>
      <c r="AU87" s="91" cm="1">
        <f t="array" ref="AU87">INDEX(Appendix!$G$4:$J$8,_xlfn.IFS(AS87&lt;55,1,AS87&lt;60,2,AS87&lt;65,3,AS87&lt;70,4,TRUE,5),MATCH(YEAR($F$15),Appendix!$G$3:$L$3,0))</f>
        <v>0</v>
      </c>
      <c r="AV87" s="92">
        <f t="shared" si="38"/>
        <v>0</v>
      </c>
      <c r="AW87" s="89" t="str">
        <f t="shared" si="50"/>
        <v>NA</v>
      </c>
      <c r="AX87" s="92">
        <f>IF(L87&gt;=('Wage Ceilings '!$C$3-SUM(Z87,AD87,AH87,AL87,AP87,AT87,BB87,BF87,BJ87,BN87,BR87,BV87)),('Wage Ceilings '!$C$3-SUM(Z87,AD87,AH87,AL87,AP87,AT87,BB87,BF87,BJ87,BN87,BR87,BV87)),L87)</f>
        <v>0</v>
      </c>
      <c r="AY87" s="91" cm="1">
        <f t="array" ref="AY87">INDEX(Appendix!$G$4:$J$8,_xlfn.IFS(AW87&lt;55,1,AW87&lt;60,2,AW87&lt;65,3,AW87&lt;70,4,TRUE,5),MATCH(YEAR($F$15),Appendix!$G$3:$L$3,0))</f>
        <v>0</v>
      </c>
      <c r="AZ87" s="92">
        <f t="shared" si="39"/>
        <v>0</v>
      </c>
      <c r="BA87" s="89">
        <f t="shared" si="51"/>
        <v>123</v>
      </c>
      <c r="BB87" s="90">
        <f>IF($M87&gt;'Wage Ceilings '!$C$7+SUMIF('Wage Ceilings '!$B$8:'Wage Ceilings '!$B$11,"&lt;="&amp;$M$15,'Wage Ceilings '!$D$8:'Wage Ceilings '!$D$11),'Wage Ceilings '!$C$7+SUMIF('Wage Ceilings '!$B$8:'Wage Ceilings '!$B$11,"&lt;="&amp;$M$15,'Wage Ceilings '!$D$8:'Wage Ceilings '!$D$11),$M87)</f>
        <v>0</v>
      </c>
      <c r="BC87" s="91" cm="1">
        <f t="array" ref="BC87">INDEX(Appendix!$G$4:$J$8,_xlfn.IFS(BA87&lt;55,1,BA87&lt;60,2,BA87&lt;65,3,BA87&lt;70,4,TRUE,5),MATCH(YEAR($F$15),Appendix!$G$3:$L$3,0))</f>
        <v>0</v>
      </c>
      <c r="BD87" s="92">
        <f t="shared" si="52"/>
        <v>0</v>
      </c>
      <c r="BE87" s="89">
        <f t="shared" si="53"/>
        <v>123</v>
      </c>
      <c r="BF87" s="90">
        <f>IF($N87&gt;'Wage Ceilings '!$C$7+SUMIF('Wage Ceilings '!$B$8:'Wage Ceilings '!$B$11,"&lt;="&amp;$N$15,'Wage Ceilings '!$D$8:'Wage Ceilings '!$D$11),'Wage Ceilings '!$C$7+SUMIF('Wage Ceilings '!$B$8:'Wage Ceilings '!$B$11,"&lt;="&amp;$N$15,'Wage Ceilings '!$D$8:'Wage Ceilings '!$D$11),$N87)</f>
        <v>0</v>
      </c>
      <c r="BG87" s="91" cm="1">
        <f t="array" ref="BG87">INDEX(Appendix!$G$4:$J$8,_xlfn.IFS(BE87&lt;55,1,BE87&lt;60,2,BE87&lt;65,3,BE87&lt;70,4,TRUE,5),MATCH(YEAR($F$15),Appendix!$G$3:$L$3,0))</f>
        <v>0</v>
      </c>
      <c r="BH87" s="92">
        <f t="shared" si="40"/>
        <v>0</v>
      </c>
      <c r="BI87" s="89">
        <f t="shared" si="54"/>
        <v>123</v>
      </c>
      <c r="BJ87" s="90">
        <f>IF($O87&gt;'Wage Ceilings '!$C$7+SUMIF('Wage Ceilings '!$B$8:'Wage Ceilings '!$B$11,"&lt;="&amp;$O$15,'Wage Ceilings '!$D$8:'Wage Ceilings '!$D$11),'Wage Ceilings '!$C$7+SUMIF('Wage Ceilings '!$B$8:'Wage Ceilings '!$B$11,"&lt;="&amp;$O$15,'Wage Ceilings '!$D$8:'Wage Ceilings '!$D$11),$O87)</f>
        <v>0</v>
      </c>
      <c r="BK87" s="91" cm="1">
        <f t="array" ref="BK87">INDEX(Appendix!$G$4:$J$8,_xlfn.IFS(BI87&lt;55,1,BI87&lt;60,2,BI87&lt;65,3,BI87&lt;70,4,TRUE,5),MATCH(YEAR($F$15),Appendix!$G$3:$L$3,0))</f>
        <v>0</v>
      </c>
      <c r="BL87" s="92">
        <f t="shared" si="41"/>
        <v>0</v>
      </c>
      <c r="BM87" s="89">
        <f t="shared" si="55"/>
        <v>123</v>
      </c>
      <c r="BN87" s="90">
        <f>IF($P87&gt;'Wage Ceilings '!$C$7+SUMIF('Wage Ceilings '!$B$8:'Wage Ceilings '!$B$11,"&lt;="&amp;$P$15,'Wage Ceilings '!$D$8:'Wage Ceilings '!$D$11),'Wage Ceilings '!$C$7+SUMIF('Wage Ceilings '!$B$8:'Wage Ceilings '!$B$11,"&lt;="&amp;$P$15,'Wage Ceilings '!$D$8:'Wage Ceilings '!$D$11),$P87)</f>
        <v>0</v>
      </c>
      <c r="BO87" s="91" cm="1">
        <f t="array" ref="BO87">INDEX(Appendix!$G$4:$J$8,_xlfn.IFS(BM87&lt;55,1,BM87&lt;60,2,BM87&lt;65,3,BM87&lt;70,4,TRUE,5),MATCH(YEAR($F$15),Appendix!$G$3:$L$3,0))</f>
        <v>0</v>
      </c>
      <c r="BP87" s="92">
        <f t="shared" si="42"/>
        <v>0</v>
      </c>
      <c r="BQ87" s="89">
        <f t="shared" si="56"/>
        <v>123</v>
      </c>
      <c r="BR87" s="90">
        <f>IF($Q87&gt;'Wage Ceilings '!$C$7+SUMIF('Wage Ceilings '!$B$8:'Wage Ceilings '!$B$11,"&lt;="&amp;$Q$15,'Wage Ceilings '!$D$8:'Wage Ceilings '!$D$11),'Wage Ceilings '!$C$7+SUMIF('Wage Ceilings '!$B$8:'Wage Ceilings '!$B$11,"&lt;="&amp;$Q$15,'Wage Ceilings '!$D$8:'Wage Ceilings '!$D$11),$Q87)</f>
        <v>0</v>
      </c>
      <c r="BS87" s="91" cm="1">
        <f t="array" ref="BS87">INDEX(Appendix!$G$4:$J$8,_xlfn.IFS(BQ87&lt;55,1,BQ87&lt;60,2,BQ87&lt;65,3,BQ87&lt;70,4,TRUE,5),MATCH(YEAR($F$15),Appendix!$G$3:$L$3,0))</f>
        <v>0</v>
      </c>
      <c r="BT87" s="92">
        <f t="shared" si="43"/>
        <v>0</v>
      </c>
      <c r="BU87" s="89">
        <f t="shared" si="57"/>
        <v>123</v>
      </c>
      <c r="BV87" s="90">
        <f>IF($R87&gt;'Wage Ceilings '!$C$7+SUMIF('Wage Ceilings '!$B$8:'Wage Ceilings '!$B$11,"&lt;="&amp;$R$15,'Wage Ceilings '!$D$8:'Wage Ceilings '!$D$11),'Wage Ceilings '!$C$7+SUMIF('Wage Ceilings '!$B$8:'Wage Ceilings '!$B$11,"&lt;="&amp;$R$15,'Wage Ceilings '!$D$8:'Wage Ceilings '!$D$11),$R87)</f>
        <v>0</v>
      </c>
      <c r="BW87" s="91" cm="1">
        <f t="array" ref="BW87">INDEX(Appendix!$G$4:$J$8,_xlfn.IFS(BU87&lt;55,1,BU87&lt;60,2,BU87&lt;65,3,BU87&lt;70,4,TRUE,5),MATCH(YEAR($F$15),Appendix!$G$3:$L$3,0))</f>
        <v>0</v>
      </c>
      <c r="BX87" s="92">
        <f t="shared" si="44"/>
        <v>0</v>
      </c>
      <c r="BY87" s="89" t="str">
        <f t="shared" si="58"/>
        <v>NA</v>
      </c>
      <c r="BZ87" s="92">
        <f>IF(S87&gt;=('Wage Ceilings '!$C$3-SUM(Z87,AD87,AH87,AL87,AP87,AX87,AT87,BB87,BF87,BJ87,BN87,BR87,BV87)),('Wage Ceilings '!$C$3-SUM(Z87,AD87,AH87,AL87,AP87,AX87,AT87,BB87,BF87,BJ87,BN87,BR87,BV87)),S87)</f>
        <v>0</v>
      </c>
      <c r="CA87" s="91" cm="1">
        <f t="array" ref="CA87">INDEX(Appendix!$G$4:$J$8,_xlfn.IFS(BY87&lt;55,1,BY87&lt;60,2,BY87&lt;65,3,BY87&lt;70,4,TRUE,5),MATCH(YEAR($F$15),Appendix!$G$3:$L$3,0))</f>
        <v>0</v>
      </c>
      <c r="CB87" s="92">
        <f t="shared" si="65"/>
        <v>0</v>
      </c>
      <c r="CC87" s="47"/>
    </row>
    <row r="88" spans="1:81" x14ac:dyDescent="0.2">
      <c r="A88" s="64" t="s">
        <v>138</v>
      </c>
      <c r="B88" s="65"/>
      <c r="C88" s="65"/>
      <c r="D88" s="66"/>
      <c r="E88" s="66"/>
      <c r="F88" s="67"/>
      <c r="G88" s="67"/>
      <c r="H88" s="67"/>
      <c r="I88" s="67"/>
      <c r="J88" s="67"/>
      <c r="K88" s="67"/>
      <c r="L88" s="67"/>
      <c r="M88" s="67"/>
      <c r="N88" s="67"/>
      <c r="O88" s="67"/>
      <c r="P88" s="67"/>
      <c r="Q88" s="67"/>
      <c r="R88" s="67"/>
      <c r="S88" s="67"/>
      <c r="T88" s="57">
        <f t="shared" si="59"/>
        <v>0</v>
      </c>
      <c r="U88" s="57">
        <f t="shared" si="60"/>
        <v>0</v>
      </c>
      <c r="V88" s="58">
        <f t="shared" si="61"/>
        <v>0</v>
      </c>
      <c r="W88" s="58">
        <f t="shared" si="62"/>
        <v>0</v>
      </c>
      <c r="X88" s="58">
        <f t="shared" si="63"/>
        <v>0</v>
      </c>
      <c r="Y88" s="89">
        <f t="shared" si="45"/>
        <v>122</v>
      </c>
      <c r="Z88" s="90">
        <f>IF($F88&gt;'Wage Ceilings '!$C$7+SUMIF('Wage Ceilings '!$B$8:'Wage Ceilings '!$B$11,"&lt;="&amp;$F$15,'Wage Ceilings '!$D$8:'Wage Ceilings '!$D$11),'Wage Ceilings '!$C$7+SUMIF('Wage Ceilings '!$B$8:'Wage Ceilings '!$B$11,"&lt;="&amp;$F$15,'Wage Ceilings '!$D$8:'Wage Ceilings '!$D$11),$F88)</f>
        <v>0</v>
      </c>
      <c r="AA88" s="91" cm="1">
        <f t="array" ref="AA88">INDEX(Appendix!$G$4:$J$8,_xlfn.IFS(Y88&lt;55,1,Y88&lt;60,2,Y88&lt;65,3,Y88&lt;70,4,TRUE,5),MATCH(YEAR($F$15),Appendix!$G$3:$L$3,0))</f>
        <v>0</v>
      </c>
      <c r="AB88" s="92">
        <f t="shared" si="33"/>
        <v>0</v>
      </c>
      <c r="AC88" s="89">
        <f t="shared" si="46"/>
        <v>123</v>
      </c>
      <c r="AD88" s="90">
        <f>IF($G88&gt;'Wage Ceilings '!$C$7+SUMIF('Wage Ceilings '!$B$8:'Wage Ceilings '!$B$11,"&lt;="&amp;$G$15,'Wage Ceilings '!$D$8:'Wage Ceilings '!$D$11),'Wage Ceilings '!$C$7+SUMIF('Wage Ceilings '!$B$8:'Wage Ceilings '!$B$11,"&lt;="&amp;$G$15,'Wage Ceilings '!$D$8:'Wage Ceilings '!$D$11),$G88)</f>
        <v>0</v>
      </c>
      <c r="AE88" s="91" cm="1">
        <f t="array" ref="AE88">INDEX(Appendix!$G$4:$J$8,_xlfn.IFS(AC88&lt;55,1,AC88&lt;60,2,AC88&lt;65,3,AC88&lt;70,4,TRUE,5),MATCH(YEAR($F$15),Appendix!$G$3:$L$3,0))</f>
        <v>0</v>
      </c>
      <c r="AF88" s="92">
        <f t="shared" si="34"/>
        <v>0</v>
      </c>
      <c r="AG88" s="89">
        <f t="shared" si="47"/>
        <v>123</v>
      </c>
      <c r="AH88" s="90">
        <f>IF($H88&gt;'Wage Ceilings '!$C$7+SUMIF('Wage Ceilings '!$B$8:'Wage Ceilings '!$B$11,"&lt;="&amp;$H$15,'Wage Ceilings '!$D$8:'Wage Ceilings '!$D$11),'Wage Ceilings '!$C$7+SUMIF('Wage Ceilings '!$B$8:'Wage Ceilings '!$B$11,"&lt;="&amp;$H$15,'Wage Ceilings '!$D$8:'Wage Ceilings '!$D$11),$H88)</f>
        <v>0</v>
      </c>
      <c r="AI88" s="91" cm="1">
        <f t="array" ref="AI88">INDEX(Appendix!$G$4:$J$8,_xlfn.IFS(AG88&lt;55,1,AG88&lt;60,2,AG88&lt;65,3,AG88&lt;70,4,TRUE,5),MATCH(YEAR($F$15),Appendix!$G$3:$L$3,0))</f>
        <v>0</v>
      </c>
      <c r="AJ88" s="92">
        <f t="shared" si="35"/>
        <v>0</v>
      </c>
      <c r="AK88" s="89">
        <f t="shared" si="48"/>
        <v>123</v>
      </c>
      <c r="AL88" s="90">
        <f>IF($I88&gt;'Wage Ceilings '!$C$7+SUMIF('Wage Ceilings '!$B$8:'Wage Ceilings '!$B$11,"&lt;="&amp;$I$15,'Wage Ceilings '!$D$8:'Wage Ceilings '!$D$11),'Wage Ceilings '!$C$7+SUMIF('Wage Ceilings '!$B$8:'Wage Ceilings '!$B$11,"&lt;="&amp;$I$15,'Wage Ceilings '!$D$8:'Wage Ceilings '!$D$11),$I88)</f>
        <v>0</v>
      </c>
      <c r="AM88" s="91" cm="1">
        <f t="array" ref="AM88">INDEX(Appendix!$G$4:$J$8,_xlfn.IFS(AK88&lt;55,1,AK88&lt;60,2,AK88&lt;65,3,AK88&lt;70,4,TRUE,5),MATCH(YEAR($F$15),Appendix!$G$3:$L$3,0))</f>
        <v>0</v>
      </c>
      <c r="AN88" s="92">
        <f t="shared" si="36"/>
        <v>0</v>
      </c>
      <c r="AO88" s="89">
        <f t="shared" si="49"/>
        <v>123</v>
      </c>
      <c r="AP88" s="90">
        <f>IF($J88&gt;'Wage Ceilings '!$C$7+SUMIF('Wage Ceilings '!$B$8:'Wage Ceilings '!$B$11,"&lt;="&amp;$J$15,'Wage Ceilings '!$D$8:'Wage Ceilings '!$D$11),'Wage Ceilings '!$C$7+SUMIF('Wage Ceilings '!$B$8:'Wage Ceilings '!$B$11,"&lt;="&amp;$J$15,'Wage Ceilings '!$D$8:'Wage Ceilings '!$D$11),$J88)</f>
        <v>0</v>
      </c>
      <c r="AQ88" s="91" cm="1">
        <f t="array" ref="AQ88">INDEX(Appendix!$G$4:$J$8,_xlfn.IFS(AO88&lt;55,1,AO88&lt;60,2,AO88&lt;65,3,AO88&lt;70,4,TRUE,5),MATCH(YEAR($F$15),Appendix!$G$3:$L$3,0))</f>
        <v>0</v>
      </c>
      <c r="AR88" s="92">
        <f t="shared" si="37"/>
        <v>0</v>
      </c>
      <c r="AS88" s="89">
        <f t="shared" si="64"/>
        <v>123</v>
      </c>
      <c r="AT88" s="90">
        <f>IF($K88&gt;'Wage Ceilings '!$C$7+SUMIF('Wage Ceilings '!$B$8:'Wage Ceilings '!$B$11,"&lt;="&amp;$K$15,'Wage Ceilings '!$D$8:'Wage Ceilings '!$D$11),'Wage Ceilings '!$C$7+SUMIF('Wage Ceilings '!$B$8:'Wage Ceilings '!$B$11,"&lt;="&amp;$K$15,'Wage Ceilings '!$D$8:'Wage Ceilings '!$D$11),$K88)</f>
        <v>0</v>
      </c>
      <c r="AU88" s="91" cm="1">
        <f t="array" ref="AU88">INDEX(Appendix!$G$4:$J$8,_xlfn.IFS(AS88&lt;55,1,AS88&lt;60,2,AS88&lt;65,3,AS88&lt;70,4,TRUE,5),MATCH(YEAR($F$15),Appendix!$G$3:$L$3,0))</f>
        <v>0</v>
      </c>
      <c r="AV88" s="92">
        <f t="shared" si="38"/>
        <v>0</v>
      </c>
      <c r="AW88" s="89" t="str">
        <f t="shared" si="50"/>
        <v>NA</v>
      </c>
      <c r="AX88" s="92">
        <f>IF(L88&gt;=('Wage Ceilings '!$C$3-SUM(Z88,AD88,AH88,AL88,AP88,AT88,BB88,BF88,BJ88,BN88,BR88,BV88)),('Wage Ceilings '!$C$3-SUM(Z88,AD88,AH88,AL88,AP88,AT88,BB88,BF88,BJ88,BN88,BR88,BV88)),L88)</f>
        <v>0</v>
      </c>
      <c r="AY88" s="91" cm="1">
        <f t="array" ref="AY88">INDEX(Appendix!$G$4:$J$8,_xlfn.IFS(AW88&lt;55,1,AW88&lt;60,2,AW88&lt;65,3,AW88&lt;70,4,TRUE,5),MATCH(YEAR($F$15),Appendix!$G$3:$L$3,0))</f>
        <v>0</v>
      </c>
      <c r="AZ88" s="92">
        <f t="shared" si="39"/>
        <v>0</v>
      </c>
      <c r="BA88" s="89">
        <f t="shared" si="51"/>
        <v>123</v>
      </c>
      <c r="BB88" s="90">
        <f>IF($M88&gt;'Wage Ceilings '!$C$7+SUMIF('Wage Ceilings '!$B$8:'Wage Ceilings '!$B$11,"&lt;="&amp;$M$15,'Wage Ceilings '!$D$8:'Wage Ceilings '!$D$11),'Wage Ceilings '!$C$7+SUMIF('Wage Ceilings '!$B$8:'Wage Ceilings '!$B$11,"&lt;="&amp;$M$15,'Wage Ceilings '!$D$8:'Wage Ceilings '!$D$11),$M88)</f>
        <v>0</v>
      </c>
      <c r="BC88" s="91" cm="1">
        <f t="array" ref="BC88">INDEX(Appendix!$G$4:$J$8,_xlfn.IFS(BA88&lt;55,1,BA88&lt;60,2,BA88&lt;65,3,BA88&lt;70,4,TRUE,5),MATCH(YEAR($F$15),Appendix!$G$3:$L$3,0))</f>
        <v>0</v>
      </c>
      <c r="BD88" s="92">
        <f t="shared" si="52"/>
        <v>0</v>
      </c>
      <c r="BE88" s="89">
        <f t="shared" si="53"/>
        <v>123</v>
      </c>
      <c r="BF88" s="90">
        <f>IF($N88&gt;'Wage Ceilings '!$C$7+SUMIF('Wage Ceilings '!$B$8:'Wage Ceilings '!$B$11,"&lt;="&amp;$N$15,'Wage Ceilings '!$D$8:'Wage Ceilings '!$D$11),'Wage Ceilings '!$C$7+SUMIF('Wage Ceilings '!$B$8:'Wage Ceilings '!$B$11,"&lt;="&amp;$N$15,'Wage Ceilings '!$D$8:'Wage Ceilings '!$D$11),$N88)</f>
        <v>0</v>
      </c>
      <c r="BG88" s="91" cm="1">
        <f t="array" ref="BG88">INDEX(Appendix!$G$4:$J$8,_xlfn.IFS(BE88&lt;55,1,BE88&lt;60,2,BE88&lt;65,3,BE88&lt;70,4,TRUE,5),MATCH(YEAR($F$15),Appendix!$G$3:$L$3,0))</f>
        <v>0</v>
      </c>
      <c r="BH88" s="92">
        <f t="shared" si="40"/>
        <v>0</v>
      </c>
      <c r="BI88" s="89">
        <f t="shared" si="54"/>
        <v>123</v>
      </c>
      <c r="BJ88" s="90">
        <f>IF($O88&gt;'Wage Ceilings '!$C$7+SUMIF('Wage Ceilings '!$B$8:'Wage Ceilings '!$B$11,"&lt;="&amp;$O$15,'Wage Ceilings '!$D$8:'Wage Ceilings '!$D$11),'Wage Ceilings '!$C$7+SUMIF('Wage Ceilings '!$B$8:'Wage Ceilings '!$B$11,"&lt;="&amp;$O$15,'Wage Ceilings '!$D$8:'Wage Ceilings '!$D$11),$O88)</f>
        <v>0</v>
      </c>
      <c r="BK88" s="91" cm="1">
        <f t="array" ref="BK88">INDEX(Appendix!$G$4:$J$8,_xlfn.IFS(BI88&lt;55,1,BI88&lt;60,2,BI88&lt;65,3,BI88&lt;70,4,TRUE,5),MATCH(YEAR($F$15),Appendix!$G$3:$L$3,0))</f>
        <v>0</v>
      </c>
      <c r="BL88" s="92">
        <f t="shared" si="41"/>
        <v>0</v>
      </c>
      <c r="BM88" s="89">
        <f t="shared" si="55"/>
        <v>123</v>
      </c>
      <c r="BN88" s="90">
        <f>IF($P88&gt;'Wage Ceilings '!$C$7+SUMIF('Wage Ceilings '!$B$8:'Wage Ceilings '!$B$11,"&lt;="&amp;$P$15,'Wage Ceilings '!$D$8:'Wage Ceilings '!$D$11),'Wage Ceilings '!$C$7+SUMIF('Wage Ceilings '!$B$8:'Wage Ceilings '!$B$11,"&lt;="&amp;$P$15,'Wage Ceilings '!$D$8:'Wage Ceilings '!$D$11),$P88)</f>
        <v>0</v>
      </c>
      <c r="BO88" s="91" cm="1">
        <f t="array" ref="BO88">INDEX(Appendix!$G$4:$J$8,_xlfn.IFS(BM88&lt;55,1,BM88&lt;60,2,BM88&lt;65,3,BM88&lt;70,4,TRUE,5),MATCH(YEAR($F$15),Appendix!$G$3:$L$3,0))</f>
        <v>0</v>
      </c>
      <c r="BP88" s="92">
        <f t="shared" si="42"/>
        <v>0</v>
      </c>
      <c r="BQ88" s="89">
        <f t="shared" si="56"/>
        <v>123</v>
      </c>
      <c r="BR88" s="90">
        <f>IF($Q88&gt;'Wage Ceilings '!$C$7+SUMIF('Wage Ceilings '!$B$8:'Wage Ceilings '!$B$11,"&lt;="&amp;$Q$15,'Wage Ceilings '!$D$8:'Wage Ceilings '!$D$11),'Wage Ceilings '!$C$7+SUMIF('Wage Ceilings '!$B$8:'Wage Ceilings '!$B$11,"&lt;="&amp;$Q$15,'Wage Ceilings '!$D$8:'Wage Ceilings '!$D$11),$Q88)</f>
        <v>0</v>
      </c>
      <c r="BS88" s="91" cm="1">
        <f t="array" ref="BS88">INDEX(Appendix!$G$4:$J$8,_xlfn.IFS(BQ88&lt;55,1,BQ88&lt;60,2,BQ88&lt;65,3,BQ88&lt;70,4,TRUE,5),MATCH(YEAR($F$15),Appendix!$G$3:$L$3,0))</f>
        <v>0</v>
      </c>
      <c r="BT88" s="92">
        <f t="shared" si="43"/>
        <v>0</v>
      </c>
      <c r="BU88" s="89">
        <f t="shared" si="57"/>
        <v>123</v>
      </c>
      <c r="BV88" s="90">
        <f>IF($R88&gt;'Wage Ceilings '!$C$7+SUMIF('Wage Ceilings '!$B$8:'Wage Ceilings '!$B$11,"&lt;="&amp;$R$15,'Wage Ceilings '!$D$8:'Wage Ceilings '!$D$11),'Wage Ceilings '!$C$7+SUMIF('Wage Ceilings '!$B$8:'Wage Ceilings '!$B$11,"&lt;="&amp;$R$15,'Wage Ceilings '!$D$8:'Wage Ceilings '!$D$11),$R88)</f>
        <v>0</v>
      </c>
      <c r="BW88" s="91" cm="1">
        <f t="array" ref="BW88">INDEX(Appendix!$G$4:$J$8,_xlfn.IFS(BU88&lt;55,1,BU88&lt;60,2,BU88&lt;65,3,BU88&lt;70,4,TRUE,5),MATCH(YEAR($F$15),Appendix!$G$3:$L$3,0))</f>
        <v>0</v>
      </c>
      <c r="BX88" s="92">
        <f t="shared" si="44"/>
        <v>0</v>
      </c>
      <c r="BY88" s="89" t="str">
        <f t="shared" si="58"/>
        <v>NA</v>
      </c>
      <c r="BZ88" s="92">
        <f>IF(S88&gt;=('Wage Ceilings '!$C$3-SUM(Z88,AD88,AH88,AL88,AP88,AX88,AT88,BB88,BF88,BJ88,BN88,BR88,BV88)),('Wage Ceilings '!$C$3-SUM(Z88,AD88,AH88,AL88,AP88,AX88,AT88,BB88,BF88,BJ88,BN88,BR88,BV88)),S88)</f>
        <v>0</v>
      </c>
      <c r="CA88" s="91" cm="1">
        <f t="array" ref="CA88">INDEX(Appendix!$G$4:$J$8,_xlfn.IFS(BY88&lt;55,1,BY88&lt;60,2,BY88&lt;65,3,BY88&lt;70,4,TRUE,5),MATCH(YEAR($F$15),Appendix!$G$3:$L$3,0))</f>
        <v>0</v>
      </c>
      <c r="CB88" s="92">
        <f t="shared" si="65"/>
        <v>0</v>
      </c>
      <c r="CC88" s="47"/>
    </row>
    <row r="89" spans="1:81" x14ac:dyDescent="0.2">
      <c r="A89" s="64" t="s">
        <v>139</v>
      </c>
      <c r="B89" s="65"/>
      <c r="C89" s="65"/>
      <c r="D89" s="66"/>
      <c r="E89" s="66"/>
      <c r="F89" s="67"/>
      <c r="G89" s="67"/>
      <c r="H89" s="67"/>
      <c r="I89" s="67"/>
      <c r="J89" s="67"/>
      <c r="K89" s="67"/>
      <c r="L89" s="67"/>
      <c r="M89" s="67"/>
      <c r="N89" s="67"/>
      <c r="O89" s="67"/>
      <c r="P89" s="67"/>
      <c r="Q89" s="67"/>
      <c r="R89" s="67"/>
      <c r="S89" s="67"/>
      <c r="T89" s="57">
        <f t="shared" si="59"/>
        <v>0</v>
      </c>
      <c r="U89" s="57">
        <f t="shared" si="60"/>
        <v>0</v>
      </c>
      <c r="V89" s="58">
        <f t="shared" si="61"/>
        <v>0</v>
      </c>
      <c r="W89" s="58">
        <f t="shared" si="62"/>
        <v>0</v>
      </c>
      <c r="X89" s="58">
        <f t="shared" si="63"/>
        <v>0</v>
      </c>
      <c r="Y89" s="89">
        <f t="shared" si="45"/>
        <v>122</v>
      </c>
      <c r="Z89" s="90">
        <f>IF($F89&gt;'Wage Ceilings '!$C$7+SUMIF('Wage Ceilings '!$B$8:'Wage Ceilings '!$B$11,"&lt;="&amp;$F$15,'Wage Ceilings '!$D$8:'Wage Ceilings '!$D$11),'Wage Ceilings '!$C$7+SUMIF('Wage Ceilings '!$B$8:'Wage Ceilings '!$B$11,"&lt;="&amp;$F$15,'Wage Ceilings '!$D$8:'Wage Ceilings '!$D$11),$F89)</f>
        <v>0</v>
      </c>
      <c r="AA89" s="91" cm="1">
        <f t="array" ref="AA89">INDEX(Appendix!$G$4:$J$8,_xlfn.IFS(Y89&lt;55,1,Y89&lt;60,2,Y89&lt;65,3,Y89&lt;70,4,TRUE,5),MATCH(YEAR($F$15),Appendix!$G$3:$L$3,0))</f>
        <v>0</v>
      </c>
      <c r="AB89" s="92">
        <f t="shared" si="33"/>
        <v>0</v>
      </c>
      <c r="AC89" s="89">
        <f t="shared" si="46"/>
        <v>123</v>
      </c>
      <c r="AD89" s="90">
        <f>IF($G89&gt;'Wage Ceilings '!$C$7+SUMIF('Wage Ceilings '!$B$8:'Wage Ceilings '!$B$11,"&lt;="&amp;$G$15,'Wage Ceilings '!$D$8:'Wage Ceilings '!$D$11),'Wage Ceilings '!$C$7+SUMIF('Wage Ceilings '!$B$8:'Wage Ceilings '!$B$11,"&lt;="&amp;$G$15,'Wage Ceilings '!$D$8:'Wage Ceilings '!$D$11),$G89)</f>
        <v>0</v>
      </c>
      <c r="AE89" s="91" cm="1">
        <f t="array" ref="AE89">INDEX(Appendix!$G$4:$J$8,_xlfn.IFS(AC89&lt;55,1,AC89&lt;60,2,AC89&lt;65,3,AC89&lt;70,4,TRUE,5),MATCH(YEAR($F$15),Appendix!$G$3:$L$3,0))</f>
        <v>0</v>
      </c>
      <c r="AF89" s="92">
        <f t="shared" si="34"/>
        <v>0</v>
      </c>
      <c r="AG89" s="89">
        <f t="shared" si="47"/>
        <v>123</v>
      </c>
      <c r="AH89" s="90">
        <f>IF($H89&gt;'Wage Ceilings '!$C$7+SUMIF('Wage Ceilings '!$B$8:'Wage Ceilings '!$B$11,"&lt;="&amp;$H$15,'Wage Ceilings '!$D$8:'Wage Ceilings '!$D$11),'Wage Ceilings '!$C$7+SUMIF('Wage Ceilings '!$B$8:'Wage Ceilings '!$B$11,"&lt;="&amp;$H$15,'Wage Ceilings '!$D$8:'Wage Ceilings '!$D$11),$H89)</f>
        <v>0</v>
      </c>
      <c r="AI89" s="91" cm="1">
        <f t="array" ref="AI89">INDEX(Appendix!$G$4:$J$8,_xlfn.IFS(AG89&lt;55,1,AG89&lt;60,2,AG89&lt;65,3,AG89&lt;70,4,TRUE,5),MATCH(YEAR($F$15),Appendix!$G$3:$L$3,0))</f>
        <v>0</v>
      </c>
      <c r="AJ89" s="92">
        <f t="shared" si="35"/>
        <v>0</v>
      </c>
      <c r="AK89" s="89">
        <f t="shared" si="48"/>
        <v>123</v>
      </c>
      <c r="AL89" s="90">
        <f>IF($I89&gt;'Wage Ceilings '!$C$7+SUMIF('Wage Ceilings '!$B$8:'Wage Ceilings '!$B$11,"&lt;="&amp;$I$15,'Wage Ceilings '!$D$8:'Wage Ceilings '!$D$11),'Wage Ceilings '!$C$7+SUMIF('Wage Ceilings '!$B$8:'Wage Ceilings '!$B$11,"&lt;="&amp;$I$15,'Wage Ceilings '!$D$8:'Wage Ceilings '!$D$11),$I89)</f>
        <v>0</v>
      </c>
      <c r="AM89" s="91" cm="1">
        <f t="array" ref="AM89">INDEX(Appendix!$G$4:$J$8,_xlfn.IFS(AK89&lt;55,1,AK89&lt;60,2,AK89&lt;65,3,AK89&lt;70,4,TRUE,5),MATCH(YEAR($F$15),Appendix!$G$3:$L$3,0))</f>
        <v>0</v>
      </c>
      <c r="AN89" s="92">
        <f t="shared" si="36"/>
        <v>0</v>
      </c>
      <c r="AO89" s="89">
        <f t="shared" si="49"/>
        <v>123</v>
      </c>
      <c r="AP89" s="90">
        <f>IF($J89&gt;'Wage Ceilings '!$C$7+SUMIF('Wage Ceilings '!$B$8:'Wage Ceilings '!$B$11,"&lt;="&amp;$J$15,'Wage Ceilings '!$D$8:'Wage Ceilings '!$D$11),'Wage Ceilings '!$C$7+SUMIF('Wage Ceilings '!$B$8:'Wage Ceilings '!$B$11,"&lt;="&amp;$J$15,'Wage Ceilings '!$D$8:'Wage Ceilings '!$D$11),$J89)</f>
        <v>0</v>
      </c>
      <c r="AQ89" s="91" cm="1">
        <f t="array" ref="AQ89">INDEX(Appendix!$G$4:$J$8,_xlfn.IFS(AO89&lt;55,1,AO89&lt;60,2,AO89&lt;65,3,AO89&lt;70,4,TRUE,5),MATCH(YEAR($F$15),Appendix!$G$3:$L$3,0))</f>
        <v>0</v>
      </c>
      <c r="AR89" s="92">
        <f t="shared" si="37"/>
        <v>0</v>
      </c>
      <c r="AS89" s="89">
        <f t="shared" si="64"/>
        <v>123</v>
      </c>
      <c r="AT89" s="90">
        <f>IF($K89&gt;'Wage Ceilings '!$C$7+SUMIF('Wage Ceilings '!$B$8:'Wage Ceilings '!$B$11,"&lt;="&amp;$K$15,'Wage Ceilings '!$D$8:'Wage Ceilings '!$D$11),'Wage Ceilings '!$C$7+SUMIF('Wage Ceilings '!$B$8:'Wage Ceilings '!$B$11,"&lt;="&amp;$K$15,'Wage Ceilings '!$D$8:'Wage Ceilings '!$D$11),$K89)</f>
        <v>0</v>
      </c>
      <c r="AU89" s="91" cm="1">
        <f t="array" ref="AU89">INDEX(Appendix!$G$4:$J$8,_xlfn.IFS(AS89&lt;55,1,AS89&lt;60,2,AS89&lt;65,3,AS89&lt;70,4,TRUE,5),MATCH(YEAR($F$15),Appendix!$G$3:$L$3,0))</f>
        <v>0</v>
      </c>
      <c r="AV89" s="92">
        <f t="shared" si="38"/>
        <v>0</v>
      </c>
      <c r="AW89" s="89" t="str">
        <f t="shared" si="50"/>
        <v>NA</v>
      </c>
      <c r="AX89" s="92">
        <f>IF(L89&gt;=('Wage Ceilings '!$C$3-SUM(Z89,AD89,AH89,AL89,AP89,AT89,BB89,BF89,BJ89,BN89,BR89,BV89)),('Wage Ceilings '!$C$3-SUM(Z89,AD89,AH89,AL89,AP89,AT89,BB89,BF89,BJ89,BN89,BR89,BV89)),L89)</f>
        <v>0</v>
      </c>
      <c r="AY89" s="91" cm="1">
        <f t="array" ref="AY89">INDEX(Appendix!$G$4:$J$8,_xlfn.IFS(AW89&lt;55,1,AW89&lt;60,2,AW89&lt;65,3,AW89&lt;70,4,TRUE,5),MATCH(YEAR($F$15),Appendix!$G$3:$L$3,0))</f>
        <v>0</v>
      </c>
      <c r="AZ89" s="92">
        <f t="shared" si="39"/>
        <v>0</v>
      </c>
      <c r="BA89" s="89">
        <f t="shared" si="51"/>
        <v>123</v>
      </c>
      <c r="BB89" s="90">
        <f>IF($M89&gt;'Wage Ceilings '!$C$7+SUMIF('Wage Ceilings '!$B$8:'Wage Ceilings '!$B$11,"&lt;="&amp;$M$15,'Wage Ceilings '!$D$8:'Wage Ceilings '!$D$11),'Wage Ceilings '!$C$7+SUMIF('Wage Ceilings '!$B$8:'Wage Ceilings '!$B$11,"&lt;="&amp;$M$15,'Wage Ceilings '!$D$8:'Wage Ceilings '!$D$11),$M89)</f>
        <v>0</v>
      </c>
      <c r="BC89" s="91" cm="1">
        <f t="array" ref="BC89">INDEX(Appendix!$G$4:$J$8,_xlfn.IFS(BA89&lt;55,1,BA89&lt;60,2,BA89&lt;65,3,BA89&lt;70,4,TRUE,5),MATCH(YEAR($F$15),Appendix!$G$3:$L$3,0))</f>
        <v>0</v>
      </c>
      <c r="BD89" s="92">
        <f t="shared" si="52"/>
        <v>0</v>
      </c>
      <c r="BE89" s="89">
        <f t="shared" si="53"/>
        <v>123</v>
      </c>
      <c r="BF89" s="90">
        <f>IF($N89&gt;'Wage Ceilings '!$C$7+SUMIF('Wage Ceilings '!$B$8:'Wage Ceilings '!$B$11,"&lt;="&amp;$N$15,'Wage Ceilings '!$D$8:'Wage Ceilings '!$D$11),'Wage Ceilings '!$C$7+SUMIF('Wage Ceilings '!$B$8:'Wage Ceilings '!$B$11,"&lt;="&amp;$N$15,'Wage Ceilings '!$D$8:'Wage Ceilings '!$D$11),$N89)</f>
        <v>0</v>
      </c>
      <c r="BG89" s="91" cm="1">
        <f t="array" ref="BG89">INDEX(Appendix!$G$4:$J$8,_xlfn.IFS(BE89&lt;55,1,BE89&lt;60,2,BE89&lt;65,3,BE89&lt;70,4,TRUE,5),MATCH(YEAR($F$15),Appendix!$G$3:$L$3,0))</f>
        <v>0</v>
      </c>
      <c r="BH89" s="92">
        <f t="shared" si="40"/>
        <v>0</v>
      </c>
      <c r="BI89" s="89">
        <f t="shared" si="54"/>
        <v>123</v>
      </c>
      <c r="BJ89" s="90">
        <f>IF($O89&gt;'Wage Ceilings '!$C$7+SUMIF('Wage Ceilings '!$B$8:'Wage Ceilings '!$B$11,"&lt;="&amp;$O$15,'Wage Ceilings '!$D$8:'Wage Ceilings '!$D$11),'Wage Ceilings '!$C$7+SUMIF('Wage Ceilings '!$B$8:'Wage Ceilings '!$B$11,"&lt;="&amp;$O$15,'Wage Ceilings '!$D$8:'Wage Ceilings '!$D$11),$O89)</f>
        <v>0</v>
      </c>
      <c r="BK89" s="91" cm="1">
        <f t="array" ref="BK89">INDEX(Appendix!$G$4:$J$8,_xlfn.IFS(BI89&lt;55,1,BI89&lt;60,2,BI89&lt;65,3,BI89&lt;70,4,TRUE,5),MATCH(YEAR($F$15),Appendix!$G$3:$L$3,0))</f>
        <v>0</v>
      </c>
      <c r="BL89" s="92">
        <f t="shared" si="41"/>
        <v>0</v>
      </c>
      <c r="BM89" s="89">
        <f t="shared" si="55"/>
        <v>123</v>
      </c>
      <c r="BN89" s="90">
        <f>IF($P89&gt;'Wage Ceilings '!$C$7+SUMIF('Wage Ceilings '!$B$8:'Wage Ceilings '!$B$11,"&lt;="&amp;$P$15,'Wage Ceilings '!$D$8:'Wage Ceilings '!$D$11),'Wage Ceilings '!$C$7+SUMIF('Wage Ceilings '!$B$8:'Wage Ceilings '!$B$11,"&lt;="&amp;$P$15,'Wage Ceilings '!$D$8:'Wage Ceilings '!$D$11),$P89)</f>
        <v>0</v>
      </c>
      <c r="BO89" s="91" cm="1">
        <f t="array" ref="BO89">INDEX(Appendix!$G$4:$J$8,_xlfn.IFS(BM89&lt;55,1,BM89&lt;60,2,BM89&lt;65,3,BM89&lt;70,4,TRUE,5),MATCH(YEAR($F$15),Appendix!$G$3:$L$3,0))</f>
        <v>0</v>
      </c>
      <c r="BP89" s="92">
        <f t="shared" si="42"/>
        <v>0</v>
      </c>
      <c r="BQ89" s="89">
        <f t="shared" si="56"/>
        <v>123</v>
      </c>
      <c r="BR89" s="90">
        <f>IF($Q89&gt;'Wage Ceilings '!$C$7+SUMIF('Wage Ceilings '!$B$8:'Wage Ceilings '!$B$11,"&lt;="&amp;$Q$15,'Wage Ceilings '!$D$8:'Wage Ceilings '!$D$11),'Wage Ceilings '!$C$7+SUMIF('Wage Ceilings '!$B$8:'Wage Ceilings '!$B$11,"&lt;="&amp;$Q$15,'Wage Ceilings '!$D$8:'Wage Ceilings '!$D$11),$Q89)</f>
        <v>0</v>
      </c>
      <c r="BS89" s="91" cm="1">
        <f t="array" ref="BS89">INDEX(Appendix!$G$4:$J$8,_xlfn.IFS(BQ89&lt;55,1,BQ89&lt;60,2,BQ89&lt;65,3,BQ89&lt;70,4,TRUE,5),MATCH(YEAR($F$15),Appendix!$G$3:$L$3,0))</f>
        <v>0</v>
      </c>
      <c r="BT89" s="92">
        <f t="shared" si="43"/>
        <v>0</v>
      </c>
      <c r="BU89" s="89">
        <f t="shared" si="57"/>
        <v>123</v>
      </c>
      <c r="BV89" s="90">
        <f>IF($R89&gt;'Wage Ceilings '!$C$7+SUMIF('Wage Ceilings '!$B$8:'Wage Ceilings '!$B$11,"&lt;="&amp;$R$15,'Wage Ceilings '!$D$8:'Wage Ceilings '!$D$11),'Wage Ceilings '!$C$7+SUMIF('Wage Ceilings '!$B$8:'Wage Ceilings '!$B$11,"&lt;="&amp;$R$15,'Wage Ceilings '!$D$8:'Wage Ceilings '!$D$11),$R89)</f>
        <v>0</v>
      </c>
      <c r="BW89" s="91" cm="1">
        <f t="array" ref="BW89">INDEX(Appendix!$G$4:$J$8,_xlfn.IFS(BU89&lt;55,1,BU89&lt;60,2,BU89&lt;65,3,BU89&lt;70,4,TRUE,5),MATCH(YEAR($F$15),Appendix!$G$3:$L$3,0))</f>
        <v>0</v>
      </c>
      <c r="BX89" s="92">
        <f t="shared" si="44"/>
        <v>0</v>
      </c>
      <c r="BY89" s="89" t="str">
        <f t="shared" si="58"/>
        <v>NA</v>
      </c>
      <c r="BZ89" s="92">
        <f>IF(S89&gt;=('Wage Ceilings '!$C$3-SUM(Z89,AD89,AH89,AL89,AP89,AX89,AT89,BB89,BF89,BJ89,BN89,BR89,BV89)),('Wage Ceilings '!$C$3-SUM(Z89,AD89,AH89,AL89,AP89,AX89,AT89,BB89,BF89,BJ89,BN89,BR89,BV89)),S89)</f>
        <v>0</v>
      </c>
      <c r="CA89" s="91" cm="1">
        <f t="array" ref="CA89">INDEX(Appendix!$G$4:$J$8,_xlfn.IFS(BY89&lt;55,1,BY89&lt;60,2,BY89&lt;65,3,BY89&lt;70,4,TRUE,5),MATCH(YEAR($F$15),Appendix!$G$3:$L$3,0))</f>
        <v>0</v>
      </c>
      <c r="CB89" s="92">
        <f t="shared" si="65"/>
        <v>0</v>
      </c>
      <c r="CC89" s="47"/>
    </row>
    <row r="90" spans="1:81" x14ac:dyDescent="0.2">
      <c r="A90" s="64" t="s">
        <v>140</v>
      </c>
      <c r="B90" s="65"/>
      <c r="C90" s="65"/>
      <c r="D90" s="66"/>
      <c r="E90" s="66"/>
      <c r="F90" s="67"/>
      <c r="G90" s="67"/>
      <c r="H90" s="67"/>
      <c r="I90" s="67"/>
      <c r="J90" s="67"/>
      <c r="K90" s="67"/>
      <c r="L90" s="67"/>
      <c r="M90" s="67"/>
      <c r="N90" s="67"/>
      <c r="O90" s="67"/>
      <c r="P90" s="67"/>
      <c r="Q90" s="67"/>
      <c r="R90" s="67"/>
      <c r="S90" s="67"/>
      <c r="T90" s="57">
        <f t="shared" si="59"/>
        <v>0</v>
      </c>
      <c r="U90" s="57">
        <f t="shared" si="60"/>
        <v>0</v>
      </c>
      <c r="V90" s="58">
        <f t="shared" si="61"/>
        <v>0</v>
      </c>
      <c r="W90" s="58">
        <f t="shared" si="62"/>
        <v>0</v>
      </c>
      <c r="X90" s="58">
        <f t="shared" si="63"/>
        <v>0</v>
      </c>
      <c r="Y90" s="89">
        <f t="shared" si="45"/>
        <v>122</v>
      </c>
      <c r="Z90" s="90">
        <f>IF($F90&gt;'Wage Ceilings '!$C$7+SUMIF('Wage Ceilings '!$B$8:'Wage Ceilings '!$B$11,"&lt;="&amp;$F$15,'Wage Ceilings '!$D$8:'Wage Ceilings '!$D$11),'Wage Ceilings '!$C$7+SUMIF('Wage Ceilings '!$B$8:'Wage Ceilings '!$B$11,"&lt;="&amp;$F$15,'Wage Ceilings '!$D$8:'Wage Ceilings '!$D$11),$F90)</f>
        <v>0</v>
      </c>
      <c r="AA90" s="91" cm="1">
        <f t="array" ref="AA90">INDEX(Appendix!$G$4:$J$8,_xlfn.IFS(Y90&lt;55,1,Y90&lt;60,2,Y90&lt;65,3,Y90&lt;70,4,TRUE,5),MATCH(YEAR($F$15),Appendix!$G$3:$L$3,0))</f>
        <v>0</v>
      </c>
      <c r="AB90" s="92">
        <f t="shared" si="33"/>
        <v>0</v>
      </c>
      <c r="AC90" s="89">
        <f t="shared" si="46"/>
        <v>123</v>
      </c>
      <c r="AD90" s="90">
        <f>IF($G90&gt;'Wage Ceilings '!$C$7+SUMIF('Wage Ceilings '!$B$8:'Wage Ceilings '!$B$11,"&lt;="&amp;$G$15,'Wage Ceilings '!$D$8:'Wage Ceilings '!$D$11),'Wage Ceilings '!$C$7+SUMIF('Wage Ceilings '!$B$8:'Wage Ceilings '!$B$11,"&lt;="&amp;$G$15,'Wage Ceilings '!$D$8:'Wage Ceilings '!$D$11),$G90)</f>
        <v>0</v>
      </c>
      <c r="AE90" s="91" cm="1">
        <f t="array" ref="AE90">INDEX(Appendix!$G$4:$J$8,_xlfn.IFS(AC90&lt;55,1,AC90&lt;60,2,AC90&lt;65,3,AC90&lt;70,4,TRUE,5),MATCH(YEAR($F$15),Appendix!$G$3:$L$3,0))</f>
        <v>0</v>
      </c>
      <c r="AF90" s="92">
        <f t="shared" si="34"/>
        <v>0</v>
      </c>
      <c r="AG90" s="89">
        <f t="shared" si="47"/>
        <v>123</v>
      </c>
      <c r="AH90" s="90">
        <f>IF($H90&gt;'Wage Ceilings '!$C$7+SUMIF('Wage Ceilings '!$B$8:'Wage Ceilings '!$B$11,"&lt;="&amp;$H$15,'Wage Ceilings '!$D$8:'Wage Ceilings '!$D$11),'Wage Ceilings '!$C$7+SUMIF('Wage Ceilings '!$B$8:'Wage Ceilings '!$B$11,"&lt;="&amp;$H$15,'Wage Ceilings '!$D$8:'Wage Ceilings '!$D$11),$H90)</f>
        <v>0</v>
      </c>
      <c r="AI90" s="91" cm="1">
        <f t="array" ref="AI90">INDEX(Appendix!$G$4:$J$8,_xlfn.IFS(AG90&lt;55,1,AG90&lt;60,2,AG90&lt;65,3,AG90&lt;70,4,TRUE,5),MATCH(YEAR($F$15),Appendix!$G$3:$L$3,0))</f>
        <v>0</v>
      </c>
      <c r="AJ90" s="92">
        <f t="shared" si="35"/>
        <v>0</v>
      </c>
      <c r="AK90" s="89">
        <f t="shared" si="48"/>
        <v>123</v>
      </c>
      <c r="AL90" s="90">
        <f>IF($I90&gt;'Wage Ceilings '!$C$7+SUMIF('Wage Ceilings '!$B$8:'Wage Ceilings '!$B$11,"&lt;="&amp;$I$15,'Wage Ceilings '!$D$8:'Wage Ceilings '!$D$11),'Wage Ceilings '!$C$7+SUMIF('Wage Ceilings '!$B$8:'Wage Ceilings '!$B$11,"&lt;="&amp;$I$15,'Wage Ceilings '!$D$8:'Wage Ceilings '!$D$11),$I90)</f>
        <v>0</v>
      </c>
      <c r="AM90" s="91" cm="1">
        <f t="array" ref="AM90">INDEX(Appendix!$G$4:$J$8,_xlfn.IFS(AK90&lt;55,1,AK90&lt;60,2,AK90&lt;65,3,AK90&lt;70,4,TRUE,5),MATCH(YEAR($F$15),Appendix!$G$3:$L$3,0))</f>
        <v>0</v>
      </c>
      <c r="AN90" s="92">
        <f t="shared" si="36"/>
        <v>0</v>
      </c>
      <c r="AO90" s="89">
        <f t="shared" si="49"/>
        <v>123</v>
      </c>
      <c r="AP90" s="90">
        <f>IF($J90&gt;'Wage Ceilings '!$C$7+SUMIF('Wage Ceilings '!$B$8:'Wage Ceilings '!$B$11,"&lt;="&amp;$J$15,'Wage Ceilings '!$D$8:'Wage Ceilings '!$D$11),'Wage Ceilings '!$C$7+SUMIF('Wage Ceilings '!$B$8:'Wage Ceilings '!$B$11,"&lt;="&amp;$J$15,'Wage Ceilings '!$D$8:'Wage Ceilings '!$D$11),$J90)</f>
        <v>0</v>
      </c>
      <c r="AQ90" s="91" cm="1">
        <f t="array" ref="AQ90">INDEX(Appendix!$G$4:$J$8,_xlfn.IFS(AO90&lt;55,1,AO90&lt;60,2,AO90&lt;65,3,AO90&lt;70,4,TRUE,5),MATCH(YEAR($F$15),Appendix!$G$3:$L$3,0))</f>
        <v>0</v>
      </c>
      <c r="AR90" s="92">
        <f t="shared" si="37"/>
        <v>0</v>
      </c>
      <c r="AS90" s="89">
        <f t="shared" si="64"/>
        <v>123</v>
      </c>
      <c r="AT90" s="90">
        <f>IF($K90&gt;'Wage Ceilings '!$C$7+SUMIF('Wage Ceilings '!$B$8:'Wage Ceilings '!$B$11,"&lt;="&amp;$K$15,'Wage Ceilings '!$D$8:'Wage Ceilings '!$D$11),'Wage Ceilings '!$C$7+SUMIF('Wage Ceilings '!$B$8:'Wage Ceilings '!$B$11,"&lt;="&amp;$K$15,'Wage Ceilings '!$D$8:'Wage Ceilings '!$D$11),$K90)</f>
        <v>0</v>
      </c>
      <c r="AU90" s="91" cm="1">
        <f t="array" ref="AU90">INDEX(Appendix!$G$4:$J$8,_xlfn.IFS(AS90&lt;55,1,AS90&lt;60,2,AS90&lt;65,3,AS90&lt;70,4,TRUE,5),MATCH(YEAR($F$15),Appendix!$G$3:$L$3,0))</f>
        <v>0</v>
      </c>
      <c r="AV90" s="92">
        <f t="shared" si="38"/>
        <v>0</v>
      </c>
      <c r="AW90" s="89" t="str">
        <f t="shared" si="50"/>
        <v>NA</v>
      </c>
      <c r="AX90" s="92">
        <f>IF(L90&gt;=('Wage Ceilings '!$C$3-SUM(Z90,AD90,AH90,AL90,AP90,AT90,BB90,BF90,BJ90,BN90,BR90,BV90)),('Wage Ceilings '!$C$3-SUM(Z90,AD90,AH90,AL90,AP90,AT90,BB90,BF90,BJ90,BN90,BR90,BV90)),L90)</f>
        <v>0</v>
      </c>
      <c r="AY90" s="91" cm="1">
        <f t="array" ref="AY90">INDEX(Appendix!$G$4:$J$8,_xlfn.IFS(AW90&lt;55,1,AW90&lt;60,2,AW90&lt;65,3,AW90&lt;70,4,TRUE,5),MATCH(YEAR($F$15),Appendix!$G$3:$L$3,0))</f>
        <v>0</v>
      </c>
      <c r="AZ90" s="92">
        <f t="shared" si="39"/>
        <v>0</v>
      </c>
      <c r="BA90" s="89">
        <f t="shared" si="51"/>
        <v>123</v>
      </c>
      <c r="BB90" s="90">
        <f>IF($M90&gt;'Wage Ceilings '!$C$7+SUMIF('Wage Ceilings '!$B$8:'Wage Ceilings '!$B$11,"&lt;="&amp;$M$15,'Wage Ceilings '!$D$8:'Wage Ceilings '!$D$11),'Wage Ceilings '!$C$7+SUMIF('Wage Ceilings '!$B$8:'Wage Ceilings '!$B$11,"&lt;="&amp;$M$15,'Wage Ceilings '!$D$8:'Wage Ceilings '!$D$11),$M90)</f>
        <v>0</v>
      </c>
      <c r="BC90" s="91" cm="1">
        <f t="array" ref="BC90">INDEX(Appendix!$G$4:$J$8,_xlfn.IFS(BA90&lt;55,1,BA90&lt;60,2,BA90&lt;65,3,BA90&lt;70,4,TRUE,5),MATCH(YEAR($F$15),Appendix!$G$3:$L$3,0))</f>
        <v>0</v>
      </c>
      <c r="BD90" s="92">
        <f t="shared" si="52"/>
        <v>0</v>
      </c>
      <c r="BE90" s="89">
        <f t="shared" si="53"/>
        <v>123</v>
      </c>
      <c r="BF90" s="90">
        <f>IF($N90&gt;'Wage Ceilings '!$C$7+SUMIF('Wage Ceilings '!$B$8:'Wage Ceilings '!$B$11,"&lt;="&amp;$N$15,'Wage Ceilings '!$D$8:'Wage Ceilings '!$D$11),'Wage Ceilings '!$C$7+SUMIF('Wage Ceilings '!$B$8:'Wage Ceilings '!$B$11,"&lt;="&amp;$N$15,'Wage Ceilings '!$D$8:'Wage Ceilings '!$D$11),$N90)</f>
        <v>0</v>
      </c>
      <c r="BG90" s="91" cm="1">
        <f t="array" ref="BG90">INDEX(Appendix!$G$4:$J$8,_xlfn.IFS(BE90&lt;55,1,BE90&lt;60,2,BE90&lt;65,3,BE90&lt;70,4,TRUE,5),MATCH(YEAR($F$15),Appendix!$G$3:$L$3,0))</f>
        <v>0</v>
      </c>
      <c r="BH90" s="92">
        <f t="shared" si="40"/>
        <v>0</v>
      </c>
      <c r="BI90" s="89">
        <f t="shared" si="54"/>
        <v>123</v>
      </c>
      <c r="BJ90" s="90">
        <f>IF($O90&gt;'Wage Ceilings '!$C$7+SUMIF('Wage Ceilings '!$B$8:'Wage Ceilings '!$B$11,"&lt;="&amp;$O$15,'Wage Ceilings '!$D$8:'Wage Ceilings '!$D$11),'Wage Ceilings '!$C$7+SUMIF('Wage Ceilings '!$B$8:'Wage Ceilings '!$B$11,"&lt;="&amp;$O$15,'Wage Ceilings '!$D$8:'Wage Ceilings '!$D$11),$O90)</f>
        <v>0</v>
      </c>
      <c r="BK90" s="91" cm="1">
        <f t="array" ref="BK90">INDEX(Appendix!$G$4:$J$8,_xlfn.IFS(BI90&lt;55,1,BI90&lt;60,2,BI90&lt;65,3,BI90&lt;70,4,TRUE,5),MATCH(YEAR($F$15),Appendix!$G$3:$L$3,0))</f>
        <v>0</v>
      </c>
      <c r="BL90" s="92">
        <f t="shared" si="41"/>
        <v>0</v>
      </c>
      <c r="BM90" s="89">
        <f t="shared" si="55"/>
        <v>123</v>
      </c>
      <c r="BN90" s="90">
        <f>IF($P90&gt;'Wage Ceilings '!$C$7+SUMIF('Wage Ceilings '!$B$8:'Wage Ceilings '!$B$11,"&lt;="&amp;$P$15,'Wage Ceilings '!$D$8:'Wage Ceilings '!$D$11),'Wage Ceilings '!$C$7+SUMIF('Wage Ceilings '!$B$8:'Wage Ceilings '!$B$11,"&lt;="&amp;$P$15,'Wage Ceilings '!$D$8:'Wage Ceilings '!$D$11),$P90)</f>
        <v>0</v>
      </c>
      <c r="BO90" s="91" cm="1">
        <f t="array" ref="BO90">INDEX(Appendix!$G$4:$J$8,_xlfn.IFS(BM90&lt;55,1,BM90&lt;60,2,BM90&lt;65,3,BM90&lt;70,4,TRUE,5),MATCH(YEAR($F$15),Appendix!$G$3:$L$3,0))</f>
        <v>0</v>
      </c>
      <c r="BP90" s="92">
        <f t="shared" si="42"/>
        <v>0</v>
      </c>
      <c r="BQ90" s="89">
        <f t="shared" si="56"/>
        <v>123</v>
      </c>
      <c r="BR90" s="90">
        <f>IF($Q90&gt;'Wage Ceilings '!$C$7+SUMIF('Wage Ceilings '!$B$8:'Wage Ceilings '!$B$11,"&lt;="&amp;$Q$15,'Wage Ceilings '!$D$8:'Wage Ceilings '!$D$11),'Wage Ceilings '!$C$7+SUMIF('Wage Ceilings '!$B$8:'Wage Ceilings '!$B$11,"&lt;="&amp;$Q$15,'Wage Ceilings '!$D$8:'Wage Ceilings '!$D$11),$Q90)</f>
        <v>0</v>
      </c>
      <c r="BS90" s="91" cm="1">
        <f t="array" ref="BS90">INDEX(Appendix!$G$4:$J$8,_xlfn.IFS(BQ90&lt;55,1,BQ90&lt;60,2,BQ90&lt;65,3,BQ90&lt;70,4,TRUE,5),MATCH(YEAR($F$15),Appendix!$G$3:$L$3,0))</f>
        <v>0</v>
      </c>
      <c r="BT90" s="92">
        <f t="shared" si="43"/>
        <v>0</v>
      </c>
      <c r="BU90" s="89">
        <f t="shared" si="57"/>
        <v>123</v>
      </c>
      <c r="BV90" s="90">
        <f>IF($R90&gt;'Wage Ceilings '!$C$7+SUMIF('Wage Ceilings '!$B$8:'Wage Ceilings '!$B$11,"&lt;="&amp;$R$15,'Wage Ceilings '!$D$8:'Wage Ceilings '!$D$11),'Wage Ceilings '!$C$7+SUMIF('Wage Ceilings '!$B$8:'Wage Ceilings '!$B$11,"&lt;="&amp;$R$15,'Wage Ceilings '!$D$8:'Wage Ceilings '!$D$11),$R90)</f>
        <v>0</v>
      </c>
      <c r="BW90" s="91" cm="1">
        <f t="array" ref="BW90">INDEX(Appendix!$G$4:$J$8,_xlfn.IFS(BU90&lt;55,1,BU90&lt;60,2,BU90&lt;65,3,BU90&lt;70,4,TRUE,5),MATCH(YEAR($F$15),Appendix!$G$3:$L$3,0))</f>
        <v>0</v>
      </c>
      <c r="BX90" s="92">
        <f t="shared" si="44"/>
        <v>0</v>
      </c>
      <c r="BY90" s="89" t="str">
        <f t="shared" si="58"/>
        <v>NA</v>
      </c>
      <c r="BZ90" s="92">
        <f>IF(S90&gt;=('Wage Ceilings '!$C$3-SUM(Z90,AD90,AH90,AL90,AP90,AX90,AT90,BB90,BF90,BJ90,BN90,BR90,BV90)),('Wage Ceilings '!$C$3-SUM(Z90,AD90,AH90,AL90,AP90,AX90,AT90,BB90,BF90,BJ90,BN90,BR90,BV90)),S90)</f>
        <v>0</v>
      </c>
      <c r="CA90" s="91" cm="1">
        <f t="array" ref="CA90">INDEX(Appendix!$G$4:$J$8,_xlfn.IFS(BY90&lt;55,1,BY90&lt;60,2,BY90&lt;65,3,BY90&lt;70,4,TRUE,5),MATCH(YEAR($F$15),Appendix!$G$3:$L$3,0))</f>
        <v>0</v>
      </c>
      <c r="CB90" s="92">
        <f t="shared" si="65"/>
        <v>0</v>
      </c>
      <c r="CC90" s="47"/>
    </row>
    <row r="91" spans="1:81" x14ac:dyDescent="0.2">
      <c r="A91" s="64" t="s">
        <v>141</v>
      </c>
      <c r="B91" s="65"/>
      <c r="C91" s="65"/>
      <c r="D91" s="66"/>
      <c r="E91" s="66"/>
      <c r="F91" s="67"/>
      <c r="G91" s="67"/>
      <c r="H91" s="67"/>
      <c r="I91" s="67"/>
      <c r="J91" s="67"/>
      <c r="K91" s="67"/>
      <c r="L91" s="67"/>
      <c r="M91" s="67"/>
      <c r="N91" s="67"/>
      <c r="O91" s="67"/>
      <c r="P91" s="67"/>
      <c r="Q91" s="67"/>
      <c r="R91" s="67"/>
      <c r="S91" s="67"/>
      <c r="T91" s="57">
        <f t="shared" si="59"/>
        <v>0</v>
      </c>
      <c r="U91" s="57">
        <f t="shared" si="60"/>
        <v>0</v>
      </c>
      <c r="V91" s="58">
        <f t="shared" si="61"/>
        <v>0</v>
      </c>
      <c r="W91" s="58">
        <f t="shared" si="62"/>
        <v>0</v>
      </c>
      <c r="X91" s="58">
        <f t="shared" si="63"/>
        <v>0</v>
      </c>
      <c r="Y91" s="89">
        <f t="shared" si="45"/>
        <v>122</v>
      </c>
      <c r="Z91" s="90">
        <f>IF($F91&gt;'Wage Ceilings '!$C$7+SUMIF('Wage Ceilings '!$B$8:'Wage Ceilings '!$B$11,"&lt;="&amp;$F$15,'Wage Ceilings '!$D$8:'Wage Ceilings '!$D$11),'Wage Ceilings '!$C$7+SUMIF('Wage Ceilings '!$B$8:'Wage Ceilings '!$B$11,"&lt;="&amp;$F$15,'Wage Ceilings '!$D$8:'Wage Ceilings '!$D$11),$F91)</f>
        <v>0</v>
      </c>
      <c r="AA91" s="91" cm="1">
        <f t="array" ref="AA91">INDEX(Appendix!$G$4:$J$8,_xlfn.IFS(Y91&lt;55,1,Y91&lt;60,2,Y91&lt;65,3,Y91&lt;70,4,TRUE,5),MATCH(YEAR($F$15),Appendix!$G$3:$L$3,0))</f>
        <v>0</v>
      </c>
      <c r="AB91" s="92">
        <f t="shared" si="33"/>
        <v>0</v>
      </c>
      <c r="AC91" s="89">
        <f t="shared" si="46"/>
        <v>123</v>
      </c>
      <c r="AD91" s="90">
        <f>IF($G91&gt;'Wage Ceilings '!$C$7+SUMIF('Wage Ceilings '!$B$8:'Wage Ceilings '!$B$11,"&lt;="&amp;$G$15,'Wage Ceilings '!$D$8:'Wage Ceilings '!$D$11),'Wage Ceilings '!$C$7+SUMIF('Wage Ceilings '!$B$8:'Wage Ceilings '!$B$11,"&lt;="&amp;$G$15,'Wage Ceilings '!$D$8:'Wage Ceilings '!$D$11),$G91)</f>
        <v>0</v>
      </c>
      <c r="AE91" s="91" cm="1">
        <f t="array" ref="AE91">INDEX(Appendix!$G$4:$J$8,_xlfn.IFS(AC91&lt;55,1,AC91&lt;60,2,AC91&lt;65,3,AC91&lt;70,4,TRUE,5),MATCH(YEAR($F$15),Appendix!$G$3:$L$3,0))</f>
        <v>0</v>
      </c>
      <c r="AF91" s="92">
        <f t="shared" si="34"/>
        <v>0</v>
      </c>
      <c r="AG91" s="89">
        <f t="shared" si="47"/>
        <v>123</v>
      </c>
      <c r="AH91" s="90">
        <f>IF($H91&gt;'Wage Ceilings '!$C$7+SUMIF('Wage Ceilings '!$B$8:'Wage Ceilings '!$B$11,"&lt;="&amp;$H$15,'Wage Ceilings '!$D$8:'Wage Ceilings '!$D$11),'Wage Ceilings '!$C$7+SUMIF('Wage Ceilings '!$B$8:'Wage Ceilings '!$B$11,"&lt;="&amp;$H$15,'Wage Ceilings '!$D$8:'Wage Ceilings '!$D$11),$H91)</f>
        <v>0</v>
      </c>
      <c r="AI91" s="91" cm="1">
        <f t="array" ref="AI91">INDEX(Appendix!$G$4:$J$8,_xlfn.IFS(AG91&lt;55,1,AG91&lt;60,2,AG91&lt;65,3,AG91&lt;70,4,TRUE,5),MATCH(YEAR($F$15),Appendix!$G$3:$L$3,0))</f>
        <v>0</v>
      </c>
      <c r="AJ91" s="92">
        <f t="shared" si="35"/>
        <v>0</v>
      </c>
      <c r="AK91" s="89">
        <f t="shared" si="48"/>
        <v>123</v>
      </c>
      <c r="AL91" s="90">
        <f>IF($I91&gt;'Wage Ceilings '!$C$7+SUMIF('Wage Ceilings '!$B$8:'Wage Ceilings '!$B$11,"&lt;="&amp;$I$15,'Wage Ceilings '!$D$8:'Wage Ceilings '!$D$11),'Wage Ceilings '!$C$7+SUMIF('Wage Ceilings '!$B$8:'Wage Ceilings '!$B$11,"&lt;="&amp;$I$15,'Wage Ceilings '!$D$8:'Wage Ceilings '!$D$11),$I91)</f>
        <v>0</v>
      </c>
      <c r="AM91" s="91" cm="1">
        <f t="array" ref="AM91">INDEX(Appendix!$G$4:$J$8,_xlfn.IFS(AK91&lt;55,1,AK91&lt;60,2,AK91&lt;65,3,AK91&lt;70,4,TRUE,5),MATCH(YEAR($F$15),Appendix!$G$3:$L$3,0))</f>
        <v>0</v>
      </c>
      <c r="AN91" s="92">
        <f t="shared" si="36"/>
        <v>0</v>
      </c>
      <c r="AO91" s="89">
        <f t="shared" si="49"/>
        <v>123</v>
      </c>
      <c r="AP91" s="90">
        <f>IF($J91&gt;'Wage Ceilings '!$C$7+SUMIF('Wage Ceilings '!$B$8:'Wage Ceilings '!$B$11,"&lt;="&amp;$J$15,'Wage Ceilings '!$D$8:'Wage Ceilings '!$D$11),'Wage Ceilings '!$C$7+SUMIF('Wage Ceilings '!$B$8:'Wage Ceilings '!$B$11,"&lt;="&amp;$J$15,'Wage Ceilings '!$D$8:'Wage Ceilings '!$D$11),$J91)</f>
        <v>0</v>
      </c>
      <c r="AQ91" s="91" cm="1">
        <f t="array" ref="AQ91">INDEX(Appendix!$G$4:$J$8,_xlfn.IFS(AO91&lt;55,1,AO91&lt;60,2,AO91&lt;65,3,AO91&lt;70,4,TRUE,5),MATCH(YEAR($F$15),Appendix!$G$3:$L$3,0))</f>
        <v>0</v>
      </c>
      <c r="AR91" s="92">
        <f t="shared" si="37"/>
        <v>0</v>
      </c>
      <c r="AS91" s="89">
        <f t="shared" si="64"/>
        <v>123</v>
      </c>
      <c r="AT91" s="90">
        <f>IF($K91&gt;'Wage Ceilings '!$C$7+SUMIF('Wage Ceilings '!$B$8:'Wage Ceilings '!$B$11,"&lt;="&amp;$K$15,'Wage Ceilings '!$D$8:'Wage Ceilings '!$D$11),'Wage Ceilings '!$C$7+SUMIF('Wage Ceilings '!$B$8:'Wage Ceilings '!$B$11,"&lt;="&amp;$K$15,'Wage Ceilings '!$D$8:'Wage Ceilings '!$D$11),$K91)</f>
        <v>0</v>
      </c>
      <c r="AU91" s="91" cm="1">
        <f t="array" ref="AU91">INDEX(Appendix!$G$4:$J$8,_xlfn.IFS(AS91&lt;55,1,AS91&lt;60,2,AS91&lt;65,3,AS91&lt;70,4,TRUE,5),MATCH(YEAR($F$15),Appendix!$G$3:$L$3,0))</f>
        <v>0</v>
      </c>
      <c r="AV91" s="92">
        <f t="shared" si="38"/>
        <v>0</v>
      </c>
      <c r="AW91" s="89" t="str">
        <f t="shared" si="50"/>
        <v>NA</v>
      </c>
      <c r="AX91" s="92">
        <f>IF(L91&gt;=('Wage Ceilings '!$C$3-SUM(Z91,AD91,AH91,AL91,AP91,AT91,BB91,BF91,BJ91,BN91,BR91,BV91)),('Wage Ceilings '!$C$3-SUM(Z91,AD91,AH91,AL91,AP91,AT91,BB91,BF91,BJ91,BN91,BR91,BV91)),L91)</f>
        <v>0</v>
      </c>
      <c r="AY91" s="91" cm="1">
        <f t="array" ref="AY91">INDEX(Appendix!$G$4:$J$8,_xlfn.IFS(AW91&lt;55,1,AW91&lt;60,2,AW91&lt;65,3,AW91&lt;70,4,TRUE,5),MATCH(YEAR($F$15),Appendix!$G$3:$L$3,0))</f>
        <v>0</v>
      </c>
      <c r="AZ91" s="92">
        <f t="shared" si="39"/>
        <v>0</v>
      </c>
      <c r="BA91" s="89">
        <f t="shared" si="51"/>
        <v>123</v>
      </c>
      <c r="BB91" s="90">
        <f>IF($M91&gt;'Wage Ceilings '!$C$7+SUMIF('Wage Ceilings '!$B$8:'Wage Ceilings '!$B$11,"&lt;="&amp;$M$15,'Wage Ceilings '!$D$8:'Wage Ceilings '!$D$11),'Wage Ceilings '!$C$7+SUMIF('Wage Ceilings '!$B$8:'Wage Ceilings '!$B$11,"&lt;="&amp;$M$15,'Wage Ceilings '!$D$8:'Wage Ceilings '!$D$11),$M91)</f>
        <v>0</v>
      </c>
      <c r="BC91" s="91" cm="1">
        <f t="array" ref="BC91">INDEX(Appendix!$G$4:$J$8,_xlfn.IFS(BA91&lt;55,1,BA91&lt;60,2,BA91&lt;65,3,BA91&lt;70,4,TRUE,5),MATCH(YEAR($F$15),Appendix!$G$3:$L$3,0))</f>
        <v>0</v>
      </c>
      <c r="BD91" s="92">
        <f t="shared" si="52"/>
        <v>0</v>
      </c>
      <c r="BE91" s="89">
        <f t="shared" si="53"/>
        <v>123</v>
      </c>
      <c r="BF91" s="90">
        <f>IF($N91&gt;'Wage Ceilings '!$C$7+SUMIF('Wage Ceilings '!$B$8:'Wage Ceilings '!$B$11,"&lt;="&amp;$N$15,'Wage Ceilings '!$D$8:'Wage Ceilings '!$D$11),'Wage Ceilings '!$C$7+SUMIF('Wage Ceilings '!$B$8:'Wage Ceilings '!$B$11,"&lt;="&amp;$N$15,'Wage Ceilings '!$D$8:'Wage Ceilings '!$D$11),$N91)</f>
        <v>0</v>
      </c>
      <c r="BG91" s="91" cm="1">
        <f t="array" ref="BG91">INDEX(Appendix!$G$4:$J$8,_xlfn.IFS(BE91&lt;55,1,BE91&lt;60,2,BE91&lt;65,3,BE91&lt;70,4,TRUE,5),MATCH(YEAR($F$15),Appendix!$G$3:$L$3,0))</f>
        <v>0</v>
      </c>
      <c r="BH91" s="92">
        <f t="shared" si="40"/>
        <v>0</v>
      </c>
      <c r="BI91" s="89">
        <f t="shared" si="54"/>
        <v>123</v>
      </c>
      <c r="BJ91" s="90">
        <f>IF($O91&gt;'Wage Ceilings '!$C$7+SUMIF('Wage Ceilings '!$B$8:'Wage Ceilings '!$B$11,"&lt;="&amp;$O$15,'Wage Ceilings '!$D$8:'Wage Ceilings '!$D$11),'Wage Ceilings '!$C$7+SUMIF('Wage Ceilings '!$B$8:'Wage Ceilings '!$B$11,"&lt;="&amp;$O$15,'Wage Ceilings '!$D$8:'Wage Ceilings '!$D$11),$O91)</f>
        <v>0</v>
      </c>
      <c r="BK91" s="91" cm="1">
        <f t="array" ref="BK91">INDEX(Appendix!$G$4:$J$8,_xlfn.IFS(BI91&lt;55,1,BI91&lt;60,2,BI91&lt;65,3,BI91&lt;70,4,TRUE,5),MATCH(YEAR($F$15),Appendix!$G$3:$L$3,0))</f>
        <v>0</v>
      </c>
      <c r="BL91" s="92">
        <f t="shared" si="41"/>
        <v>0</v>
      </c>
      <c r="BM91" s="89">
        <f t="shared" si="55"/>
        <v>123</v>
      </c>
      <c r="BN91" s="90">
        <f>IF($P91&gt;'Wage Ceilings '!$C$7+SUMIF('Wage Ceilings '!$B$8:'Wage Ceilings '!$B$11,"&lt;="&amp;$P$15,'Wage Ceilings '!$D$8:'Wage Ceilings '!$D$11),'Wage Ceilings '!$C$7+SUMIF('Wage Ceilings '!$B$8:'Wage Ceilings '!$B$11,"&lt;="&amp;$P$15,'Wage Ceilings '!$D$8:'Wage Ceilings '!$D$11),$P91)</f>
        <v>0</v>
      </c>
      <c r="BO91" s="91" cm="1">
        <f t="array" ref="BO91">INDEX(Appendix!$G$4:$J$8,_xlfn.IFS(BM91&lt;55,1,BM91&lt;60,2,BM91&lt;65,3,BM91&lt;70,4,TRUE,5),MATCH(YEAR($F$15),Appendix!$G$3:$L$3,0))</f>
        <v>0</v>
      </c>
      <c r="BP91" s="92">
        <f t="shared" si="42"/>
        <v>0</v>
      </c>
      <c r="BQ91" s="89">
        <f t="shared" si="56"/>
        <v>123</v>
      </c>
      <c r="BR91" s="90">
        <f>IF($Q91&gt;'Wage Ceilings '!$C$7+SUMIF('Wage Ceilings '!$B$8:'Wage Ceilings '!$B$11,"&lt;="&amp;$Q$15,'Wage Ceilings '!$D$8:'Wage Ceilings '!$D$11),'Wage Ceilings '!$C$7+SUMIF('Wage Ceilings '!$B$8:'Wage Ceilings '!$B$11,"&lt;="&amp;$Q$15,'Wage Ceilings '!$D$8:'Wage Ceilings '!$D$11),$Q91)</f>
        <v>0</v>
      </c>
      <c r="BS91" s="91" cm="1">
        <f t="array" ref="BS91">INDEX(Appendix!$G$4:$J$8,_xlfn.IFS(BQ91&lt;55,1,BQ91&lt;60,2,BQ91&lt;65,3,BQ91&lt;70,4,TRUE,5),MATCH(YEAR($F$15),Appendix!$G$3:$L$3,0))</f>
        <v>0</v>
      </c>
      <c r="BT91" s="92">
        <f t="shared" si="43"/>
        <v>0</v>
      </c>
      <c r="BU91" s="89">
        <f t="shared" si="57"/>
        <v>123</v>
      </c>
      <c r="BV91" s="90">
        <f>IF($R91&gt;'Wage Ceilings '!$C$7+SUMIF('Wage Ceilings '!$B$8:'Wage Ceilings '!$B$11,"&lt;="&amp;$R$15,'Wage Ceilings '!$D$8:'Wage Ceilings '!$D$11),'Wage Ceilings '!$C$7+SUMIF('Wage Ceilings '!$B$8:'Wage Ceilings '!$B$11,"&lt;="&amp;$R$15,'Wage Ceilings '!$D$8:'Wage Ceilings '!$D$11),$R91)</f>
        <v>0</v>
      </c>
      <c r="BW91" s="91" cm="1">
        <f t="array" ref="BW91">INDEX(Appendix!$G$4:$J$8,_xlfn.IFS(BU91&lt;55,1,BU91&lt;60,2,BU91&lt;65,3,BU91&lt;70,4,TRUE,5),MATCH(YEAR($F$15),Appendix!$G$3:$L$3,0))</f>
        <v>0</v>
      </c>
      <c r="BX91" s="92">
        <f t="shared" si="44"/>
        <v>0</v>
      </c>
      <c r="BY91" s="89" t="str">
        <f t="shared" si="58"/>
        <v>NA</v>
      </c>
      <c r="BZ91" s="92">
        <f>IF(S91&gt;=('Wage Ceilings '!$C$3-SUM(Z91,AD91,AH91,AL91,AP91,AX91,AT91,BB91,BF91,BJ91,BN91,BR91,BV91)),('Wage Ceilings '!$C$3-SUM(Z91,AD91,AH91,AL91,AP91,AX91,AT91,BB91,BF91,BJ91,BN91,BR91,BV91)),S91)</f>
        <v>0</v>
      </c>
      <c r="CA91" s="91" cm="1">
        <f t="array" ref="CA91">INDEX(Appendix!$G$4:$J$8,_xlfn.IFS(BY91&lt;55,1,BY91&lt;60,2,BY91&lt;65,3,BY91&lt;70,4,TRUE,5),MATCH(YEAR($F$15),Appendix!$G$3:$L$3,0))</f>
        <v>0</v>
      </c>
      <c r="CB91" s="92">
        <f t="shared" si="65"/>
        <v>0</v>
      </c>
      <c r="CC91" s="47"/>
    </row>
    <row r="92" spans="1:81" x14ac:dyDescent="0.2">
      <c r="A92" s="64" t="s">
        <v>142</v>
      </c>
      <c r="B92" s="65"/>
      <c r="C92" s="65"/>
      <c r="D92" s="66"/>
      <c r="E92" s="66"/>
      <c r="F92" s="67"/>
      <c r="G92" s="67"/>
      <c r="H92" s="67"/>
      <c r="I92" s="67"/>
      <c r="J92" s="67"/>
      <c r="K92" s="67"/>
      <c r="L92" s="67"/>
      <c r="M92" s="67"/>
      <c r="N92" s="67"/>
      <c r="O92" s="67"/>
      <c r="P92" s="67"/>
      <c r="Q92" s="67"/>
      <c r="R92" s="67"/>
      <c r="S92" s="67"/>
      <c r="T92" s="57">
        <f t="shared" si="59"/>
        <v>0</v>
      </c>
      <c r="U92" s="57">
        <f t="shared" si="60"/>
        <v>0</v>
      </c>
      <c r="V92" s="58">
        <f t="shared" si="61"/>
        <v>0</v>
      </c>
      <c r="W92" s="58">
        <f t="shared" si="62"/>
        <v>0</v>
      </c>
      <c r="X92" s="58">
        <f t="shared" si="63"/>
        <v>0</v>
      </c>
      <c r="Y92" s="89">
        <f t="shared" si="45"/>
        <v>122</v>
      </c>
      <c r="Z92" s="90">
        <f>IF($F92&gt;'Wage Ceilings '!$C$7+SUMIF('Wage Ceilings '!$B$8:'Wage Ceilings '!$B$11,"&lt;="&amp;$F$15,'Wage Ceilings '!$D$8:'Wage Ceilings '!$D$11),'Wage Ceilings '!$C$7+SUMIF('Wage Ceilings '!$B$8:'Wage Ceilings '!$B$11,"&lt;="&amp;$F$15,'Wage Ceilings '!$D$8:'Wage Ceilings '!$D$11),$F92)</f>
        <v>0</v>
      </c>
      <c r="AA92" s="91" cm="1">
        <f t="array" ref="AA92">INDEX(Appendix!$G$4:$J$8,_xlfn.IFS(Y92&lt;55,1,Y92&lt;60,2,Y92&lt;65,3,Y92&lt;70,4,TRUE,5),MATCH(YEAR($F$15),Appendix!$G$3:$L$3,0))</f>
        <v>0</v>
      </c>
      <c r="AB92" s="92">
        <f t="shared" si="33"/>
        <v>0</v>
      </c>
      <c r="AC92" s="89">
        <f t="shared" si="46"/>
        <v>123</v>
      </c>
      <c r="AD92" s="90">
        <f>IF($G92&gt;'Wage Ceilings '!$C$7+SUMIF('Wage Ceilings '!$B$8:'Wage Ceilings '!$B$11,"&lt;="&amp;$G$15,'Wage Ceilings '!$D$8:'Wage Ceilings '!$D$11),'Wage Ceilings '!$C$7+SUMIF('Wage Ceilings '!$B$8:'Wage Ceilings '!$B$11,"&lt;="&amp;$G$15,'Wage Ceilings '!$D$8:'Wage Ceilings '!$D$11),$G92)</f>
        <v>0</v>
      </c>
      <c r="AE92" s="91" cm="1">
        <f t="array" ref="AE92">INDEX(Appendix!$G$4:$J$8,_xlfn.IFS(AC92&lt;55,1,AC92&lt;60,2,AC92&lt;65,3,AC92&lt;70,4,TRUE,5),MATCH(YEAR($F$15),Appendix!$G$3:$L$3,0))</f>
        <v>0</v>
      </c>
      <c r="AF92" s="92">
        <f t="shared" si="34"/>
        <v>0</v>
      </c>
      <c r="AG92" s="89">
        <f t="shared" si="47"/>
        <v>123</v>
      </c>
      <c r="AH92" s="90">
        <f>IF($H92&gt;'Wage Ceilings '!$C$7+SUMIF('Wage Ceilings '!$B$8:'Wage Ceilings '!$B$11,"&lt;="&amp;$H$15,'Wage Ceilings '!$D$8:'Wage Ceilings '!$D$11),'Wage Ceilings '!$C$7+SUMIF('Wage Ceilings '!$B$8:'Wage Ceilings '!$B$11,"&lt;="&amp;$H$15,'Wage Ceilings '!$D$8:'Wage Ceilings '!$D$11),$H92)</f>
        <v>0</v>
      </c>
      <c r="AI92" s="91" cm="1">
        <f t="array" ref="AI92">INDEX(Appendix!$G$4:$J$8,_xlfn.IFS(AG92&lt;55,1,AG92&lt;60,2,AG92&lt;65,3,AG92&lt;70,4,TRUE,5),MATCH(YEAR($F$15),Appendix!$G$3:$L$3,0))</f>
        <v>0</v>
      </c>
      <c r="AJ92" s="92">
        <f t="shared" si="35"/>
        <v>0</v>
      </c>
      <c r="AK92" s="89">
        <f t="shared" si="48"/>
        <v>123</v>
      </c>
      <c r="AL92" s="90">
        <f>IF($I92&gt;'Wage Ceilings '!$C$7+SUMIF('Wage Ceilings '!$B$8:'Wage Ceilings '!$B$11,"&lt;="&amp;$I$15,'Wage Ceilings '!$D$8:'Wage Ceilings '!$D$11),'Wage Ceilings '!$C$7+SUMIF('Wage Ceilings '!$B$8:'Wage Ceilings '!$B$11,"&lt;="&amp;$I$15,'Wage Ceilings '!$D$8:'Wage Ceilings '!$D$11),$I92)</f>
        <v>0</v>
      </c>
      <c r="AM92" s="91" cm="1">
        <f t="array" ref="AM92">INDEX(Appendix!$G$4:$J$8,_xlfn.IFS(AK92&lt;55,1,AK92&lt;60,2,AK92&lt;65,3,AK92&lt;70,4,TRUE,5),MATCH(YEAR($F$15),Appendix!$G$3:$L$3,0))</f>
        <v>0</v>
      </c>
      <c r="AN92" s="92">
        <f t="shared" si="36"/>
        <v>0</v>
      </c>
      <c r="AO92" s="89">
        <f t="shared" si="49"/>
        <v>123</v>
      </c>
      <c r="AP92" s="90">
        <f>IF($J92&gt;'Wage Ceilings '!$C$7+SUMIF('Wage Ceilings '!$B$8:'Wage Ceilings '!$B$11,"&lt;="&amp;$J$15,'Wage Ceilings '!$D$8:'Wage Ceilings '!$D$11),'Wage Ceilings '!$C$7+SUMIF('Wage Ceilings '!$B$8:'Wage Ceilings '!$B$11,"&lt;="&amp;$J$15,'Wage Ceilings '!$D$8:'Wage Ceilings '!$D$11),$J92)</f>
        <v>0</v>
      </c>
      <c r="AQ92" s="91" cm="1">
        <f t="array" ref="AQ92">INDEX(Appendix!$G$4:$J$8,_xlfn.IFS(AO92&lt;55,1,AO92&lt;60,2,AO92&lt;65,3,AO92&lt;70,4,TRUE,5),MATCH(YEAR($F$15),Appendix!$G$3:$L$3,0))</f>
        <v>0</v>
      </c>
      <c r="AR92" s="92">
        <f t="shared" si="37"/>
        <v>0</v>
      </c>
      <c r="AS92" s="89">
        <f t="shared" si="64"/>
        <v>123</v>
      </c>
      <c r="AT92" s="90">
        <f>IF($K92&gt;'Wage Ceilings '!$C$7+SUMIF('Wage Ceilings '!$B$8:'Wage Ceilings '!$B$11,"&lt;="&amp;$K$15,'Wage Ceilings '!$D$8:'Wage Ceilings '!$D$11),'Wage Ceilings '!$C$7+SUMIF('Wage Ceilings '!$B$8:'Wage Ceilings '!$B$11,"&lt;="&amp;$K$15,'Wage Ceilings '!$D$8:'Wage Ceilings '!$D$11),$K92)</f>
        <v>0</v>
      </c>
      <c r="AU92" s="91" cm="1">
        <f t="array" ref="AU92">INDEX(Appendix!$G$4:$J$8,_xlfn.IFS(AS92&lt;55,1,AS92&lt;60,2,AS92&lt;65,3,AS92&lt;70,4,TRUE,5),MATCH(YEAR($F$15),Appendix!$G$3:$L$3,0))</f>
        <v>0</v>
      </c>
      <c r="AV92" s="92">
        <f t="shared" si="38"/>
        <v>0</v>
      </c>
      <c r="AW92" s="89" t="str">
        <f t="shared" si="50"/>
        <v>NA</v>
      </c>
      <c r="AX92" s="92">
        <f>IF(L92&gt;=('Wage Ceilings '!$C$3-SUM(Z92,AD92,AH92,AL92,AP92,AT92,BB92,BF92,BJ92,BN92,BR92,BV92)),('Wage Ceilings '!$C$3-SUM(Z92,AD92,AH92,AL92,AP92,AT92,BB92,BF92,BJ92,BN92,BR92,BV92)),L92)</f>
        <v>0</v>
      </c>
      <c r="AY92" s="91" cm="1">
        <f t="array" ref="AY92">INDEX(Appendix!$G$4:$J$8,_xlfn.IFS(AW92&lt;55,1,AW92&lt;60,2,AW92&lt;65,3,AW92&lt;70,4,TRUE,5),MATCH(YEAR($F$15),Appendix!$G$3:$L$3,0))</f>
        <v>0</v>
      </c>
      <c r="AZ92" s="92">
        <f t="shared" si="39"/>
        <v>0</v>
      </c>
      <c r="BA92" s="89">
        <f t="shared" si="51"/>
        <v>123</v>
      </c>
      <c r="BB92" s="90">
        <f>IF($M92&gt;'Wage Ceilings '!$C$7+SUMIF('Wage Ceilings '!$B$8:'Wage Ceilings '!$B$11,"&lt;="&amp;$M$15,'Wage Ceilings '!$D$8:'Wage Ceilings '!$D$11),'Wage Ceilings '!$C$7+SUMIF('Wage Ceilings '!$B$8:'Wage Ceilings '!$B$11,"&lt;="&amp;$M$15,'Wage Ceilings '!$D$8:'Wage Ceilings '!$D$11),$M92)</f>
        <v>0</v>
      </c>
      <c r="BC92" s="91" cm="1">
        <f t="array" ref="BC92">INDEX(Appendix!$G$4:$J$8,_xlfn.IFS(BA92&lt;55,1,BA92&lt;60,2,BA92&lt;65,3,BA92&lt;70,4,TRUE,5),MATCH(YEAR($F$15),Appendix!$G$3:$L$3,0))</f>
        <v>0</v>
      </c>
      <c r="BD92" s="92">
        <f t="shared" si="52"/>
        <v>0</v>
      </c>
      <c r="BE92" s="89">
        <f t="shared" si="53"/>
        <v>123</v>
      </c>
      <c r="BF92" s="90">
        <f>IF($N92&gt;'Wage Ceilings '!$C$7+SUMIF('Wage Ceilings '!$B$8:'Wage Ceilings '!$B$11,"&lt;="&amp;$N$15,'Wage Ceilings '!$D$8:'Wage Ceilings '!$D$11),'Wage Ceilings '!$C$7+SUMIF('Wage Ceilings '!$B$8:'Wage Ceilings '!$B$11,"&lt;="&amp;$N$15,'Wage Ceilings '!$D$8:'Wage Ceilings '!$D$11),$N92)</f>
        <v>0</v>
      </c>
      <c r="BG92" s="91" cm="1">
        <f t="array" ref="BG92">INDEX(Appendix!$G$4:$J$8,_xlfn.IFS(BE92&lt;55,1,BE92&lt;60,2,BE92&lt;65,3,BE92&lt;70,4,TRUE,5),MATCH(YEAR($F$15),Appendix!$G$3:$L$3,0))</f>
        <v>0</v>
      </c>
      <c r="BH92" s="92">
        <f t="shared" si="40"/>
        <v>0</v>
      </c>
      <c r="BI92" s="89">
        <f t="shared" si="54"/>
        <v>123</v>
      </c>
      <c r="BJ92" s="90">
        <f>IF($O92&gt;'Wage Ceilings '!$C$7+SUMIF('Wage Ceilings '!$B$8:'Wage Ceilings '!$B$11,"&lt;="&amp;$O$15,'Wage Ceilings '!$D$8:'Wage Ceilings '!$D$11),'Wage Ceilings '!$C$7+SUMIF('Wage Ceilings '!$B$8:'Wage Ceilings '!$B$11,"&lt;="&amp;$O$15,'Wage Ceilings '!$D$8:'Wage Ceilings '!$D$11),$O92)</f>
        <v>0</v>
      </c>
      <c r="BK92" s="91" cm="1">
        <f t="array" ref="BK92">INDEX(Appendix!$G$4:$J$8,_xlfn.IFS(BI92&lt;55,1,BI92&lt;60,2,BI92&lt;65,3,BI92&lt;70,4,TRUE,5),MATCH(YEAR($F$15),Appendix!$G$3:$L$3,0))</f>
        <v>0</v>
      </c>
      <c r="BL92" s="92">
        <f t="shared" si="41"/>
        <v>0</v>
      </c>
      <c r="BM92" s="89">
        <f t="shared" si="55"/>
        <v>123</v>
      </c>
      <c r="BN92" s="90">
        <f>IF($P92&gt;'Wage Ceilings '!$C$7+SUMIF('Wage Ceilings '!$B$8:'Wage Ceilings '!$B$11,"&lt;="&amp;$P$15,'Wage Ceilings '!$D$8:'Wage Ceilings '!$D$11),'Wage Ceilings '!$C$7+SUMIF('Wage Ceilings '!$B$8:'Wage Ceilings '!$B$11,"&lt;="&amp;$P$15,'Wage Ceilings '!$D$8:'Wage Ceilings '!$D$11),$P92)</f>
        <v>0</v>
      </c>
      <c r="BO92" s="91" cm="1">
        <f t="array" ref="BO92">INDEX(Appendix!$G$4:$J$8,_xlfn.IFS(BM92&lt;55,1,BM92&lt;60,2,BM92&lt;65,3,BM92&lt;70,4,TRUE,5),MATCH(YEAR($F$15),Appendix!$G$3:$L$3,0))</f>
        <v>0</v>
      </c>
      <c r="BP92" s="92">
        <f t="shared" si="42"/>
        <v>0</v>
      </c>
      <c r="BQ92" s="89">
        <f t="shared" si="56"/>
        <v>123</v>
      </c>
      <c r="BR92" s="90">
        <f>IF($Q92&gt;'Wage Ceilings '!$C$7+SUMIF('Wage Ceilings '!$B$8:'Wage Ceilings '!$B$11,"&lt;="&amp;$Q$15,'Wage Ceilings '!$D$8:'Wage Ceilings '!$D$11),'Wage Ceilings '!$C$7+SUMIF('Wage Ceilings '!$B$8:'Wage Ceilings '!$B$11,"&lt;="&amp;$Q$15,'Wage Ceilings '!$D$8:'Wage Ceilings '!$D$11),$Q92)</f>
        <v>0</v>
      </c>
      <c r="BS92" s="91" cm="1">
        <f t="array" ref="BS92">INDEX(Appendix!$G$4:$J$8,_xlfn.IFS(BQ92&lt;55,1,BQ92&lt;60,2,BQ92&lt;65,3,BQ92&lt;70,4,TRUE,5),MATCH(YEAR($F$15),Appendix!$G$3:$L$3,0))</f>
        <v>0</v>
      </c>
      <c r="BT92" s="92">
        <f t="shared" si="43"/>
        <v>0</v>
      </c>
      <c r="BU92" s="89">
        <f t="shared" si="57"/>
        <v>123</v>
      </c>
      <c r="BV92" s="90">
        <f>IF($R92&gt;'Wage Ceilings '!$C$7+SUMIF('Wage Ceilings '!$B$8:'Wage Ceilings '!$B$11,"&lt;="&amp;$R$15,'Wage Ceilings '!$D$8:'Wage Ceilings '!$D$11),'Wage Ceilings '!$C$7+SUMIF('Wage Ceilings '!$B$8:'Wage Ceilings '!$B$11,"&lt;="&amp;$R$15,'Wage Ceilings '!$D$8:'Wage Ceilings '!$D$11),$R92)</f>
        <v>0</v>
      </c>
      <c r="BW92" s="91" cm="1">
        <f t="array" ref="BW92">INDEX(Appendix!$G$4:$J$8,_xlfn.IFS(BU92&lt;55,1,BU92&lt;60,2,BU92&lt;65,3,BU92&lt;70,4,TRUE,5),MATCH(YEAR($F$15),Appendix!$G$3:$L$3,0))</f>
        <v>0</v>
      </c>
      <c r="BX92" s="92">
        <f t="shared" si="44"/>
        <v>0</v>
      </c>
      <c r="BY92" s="89" t="str">
        <f t="shared" si="58"/>
        <v>NA</v>
      </c>
      <c r="BZ92" s="92">
        <f>IF(S92&gt;=('Wage Ceilings '!$C$3-SUM(Z92,AD92,AH92,AL92,AP92,AX92,AT92,BB92,BF92,BJ92,BN92,BR92,BV92)),('Wage Ceilings '!$C$3-SUM(Z92,AD92,AH92,AL92,AP92,AX92,AT92,BB92,BF92,BJ92,BN92,BR92,BV92)),S92)</f>
        <v>0</v>
      </c>
      <c r="CA92" s="91" cm="1">
        <f t="array" ref="CA92">INDEX(Appendix!$G$4:$J$8,_xlfn.IFS(BY92&lt;55,1,BY92&lt;60,2,BY92&lt;65,3,BY92&lt;70,4,TRUE,5),MATCH(YEAR($F$15),Appendix!$G$3:$L$3,0))</f>
        <v>0</v>
      </c>
      <c r="CB92" s="92">
        <f t="shared" si="65"/>
        <v>0</v>
      </c>
      <c r="CC92" s="47"/>
    </row>
    <row r="93" spans="1:81" x14ac:dyDescent="0.2">
      <c r="A93" s="64" t="s">
        <v>143</v>
      </c>
      <c r="B93" s="65"/>
      <c r="C93" s="65"/>
      <c r="D93" s="66"/>
      <c r="E93" s="66"/>
      <c r="F93" s="67"/>
      <c r="G93" s="67"/>
      <c r="H93" s="67"/>
      <c r="I93" s="67"/>
      <c r="J93" s="67"/>
      <c r="K93" s="67"/>
      <c r="L93" s="67"/>
      <c r="M93" s="67"/>
      <c r="N93" s="67"/>
      <c r="O93" s="67"/>
      <c r="P93" s="67"/>
      <c r="Q93" s="67"/>
      <c r="R93" s="67"/>
      <c r="S93" s="67"/>
      <c r="T93" s="57">
        <f t="shared" si="59"/>
        <v>0</v>
      </c>
      <c r="U93" s="57">
        <f t="shared" si="60"/>
        <v>0</v>
      </c>
      <c r="V93" s="58">
        <f t="shared" si="61"/>
        <v>0</v>
      </c>
      <c r="W93" s="58">
        <f t="shared" si="62"/>
        <v>0</v>
      </c>
      <c r="X93" s="58">
        <f t="shared" si="63"/>
        <v>0</v>
      </c>
      <c r="Y93" s="89">
        <f t="shared" si="45"/>
        <v>122</v>
      </c>
      <c r="Z93" s="90">
        <f>IF($F93&gt;'Wage Ceilings '!$C$7+SUMIF('Wage Ceilings '!$B$8:'Wage Ceilings '!$B$11,"&lt;="&amp;$F$15,'Wage Ceilings '!$D$8:'Wage Ceilings '!$D$11),'Wage Ceilings '!$C$7+SUMIF('Wage Ceilings '!$B$8:'Wage Ceilings '!$B$11,"&lt;="&amp;$F$15,'Wage Ceilings '!$D$8:'Wage Ceilings '!$D$11),$F93)</f>
        <v>0</v>
      </c>
      <c r="AA93" s="91" cm="1">
        <f t="array" ref="AA93">INDEX(Appendix!$G$4:$J$8,_xlfn.IFS(Y93&lt;55,1,Y93&lt;60,2,Y93&lt;65,3,Y93&lt;70,4,TRUE,5),MATCH(YEAR($F$15),Appendix!$G$3:$L$3,0))</f>
        <v>0</v>
      </c>
      <c r="AB93" s="92">
        <f t="shared" si="33"/>
        <v>0</v>
      </c>
      <c r="AC93" s="89">
        <f t="shared" si="46"/>
        <v>123</v>
      </c>
      <c r="AD93" s="90">
        <f>IF($G93&gt;'Wage Ceilings '!$C$7+SUMIF('Wage Ceilings '!$B$8:'Wage Ceilings '!$B$11,"&lt;="&amp;$G$15,'Wage Ceilings '!$D$8:'Wage Ceilings '!$D$11),'Wage Ceilings '!$C$7+SUMIF('Wage Ceilings '!$B$8:'Wage Ceilings '!$B$11,"&lt;="&amp;$G$15,'Wage Ceilings '!$D$8:'Wage Ceilings '!$D$11),$G93)</f>
        <v>0</v>
      </c>
      <c r="AE93" s="91" cm="1">
        <f t="array" ref="AE93">INDEX(Appendix!$G$4:$J$8,_xlfn.IFS(AC93&lt;55,1,AC93&lt;60,2,AC93&lt;65,3,AC93&lt;70,4,TRUE,5),MATCH(YEAR($F$15),Appendix!$G$3:$L$3,0))</f>
        <v>0</v>
      </c>
      <c r="AF93" s="92">
        <f t="shared" si="34"/>
        <v>0</v>
      </c>
      <c r="AG93" s="89">
        <f t="shared" si="47"/>
        <v>123</v>
      </c>
      <c r="AH93" s="90">
        <f>IF($H93&gt;'Wage Ceilings '!$C$7+SUMIF('Wage Ceilings '!$B$8:'Wage Ceilings '!$B$11,"&lt;="&amp;$H$15,'Wage Ceilings '!$D$8:'Wage Ceilings '!$D$11),'Wage Ceilings '!$C$7+SUMIF('Wage Ceilings '!$B$8:'Wage Ceilings '!$B$11,"&lt;="&amp;$H$15,'Wage Ceilings '!$D$8:'Wage Ceilings '!$D$11),$H93)</f>
        <v>0</v>
      </c>
      <c r="AI93" s="91" cm="1">
        <f t="array" ref="AI93">INDEX(Appendix!$G$4:$J$8,_xlfn.IFS(AG93&lt;55,1,AG93&lt;60,2,AG93&lt;65,3,AG93&lt;70,4,TRUE,5),MATCH(YEAR($F$15),Appendix!$G$3:$L$3,0))</f>
        <v>0</v>
      </c>
      <c r="AJ93" s="92">
        <f t="shared" si="35"/>
        <v>0</v>
      </c>
      <c r="AK93" s="89">
        <f t="shared" si="48"/>
        <v>123</v>
      </c>
      <c r="AL93" s="90">
        <f>IF($I93&gt;'Wage Ceilings '!$C$7+SUMIF('Wage Ceilings '!$B$8:'Wage Ceilings '!$B$11,"&lt;="&amp;$I$15,'Wage Ceilings '!$D$8:'Wage Ceilings '!$D$11),'Wage Ceilings '!$C$7+SUMIF('Wage Ceilings '!$B$8:'Wage Ceilings '!$B$11,"&lt;="&amp;$I$15,'Wage Ceilings '!$D$8:'Wage Ceilings '!$D$11),$I93)</f>
        <v>0</v>
      </c>
      <c r="AM93" s="91" cm="1">
        <f t="array" ref="AM93">INDEX(Appendix!$G$4:$J$8,_xlfn.IFS(AK93&lt;55,1,AK93&lt;60,2,AK93&lt;65,3,AK93&lt;70,4,TRUE,5),MATCH(YEAR($F$15),Appendix!$G$3:$L$3,0))</f>
        <v>0</v>
      </c>
      <c r="AN93" s="92">
        <f t="shared" si="36"/>
        <v>0</v>
      </c>
      <c r="AO93" s="89">
        <f t="shared" si="49"/>
        <v>123</v>
      </c>
      <c r="AP93" s="90">
        <f>IF($J93&gt;'Wage Ceilings '!$C$7+SUMIF('Wage Ceilings '!$B$8:'Wage Ceilings '!$B$11,"&lt;="&amp;$J$15,'Wage Ceilings '!$D$8:'Wage Ceilings '!$D$11),'Wage Ceilings '!$C$7+SUMIF('Wage Ceilings '!$B$8:'Wage Ceilings '!$B$11,"&lt;="&amp;$J$15,'Wage Ceilings '!$D$8:'Wage Ceilings '!$D$11),$J93)</f>
        <v>0</v>
      </c>
      <c r="AQ93" s="91" cm="1">
        <f t="array" ref="AQ93">INDEX(Appendix!$G$4:$J$8,_xlfn.IFS(AO93&lt;55,1,AO93&lt;60,2,AO93&lt;65,3,AO93&lt;70,4,TRUE,5),MATCH(YEAR($F$15),Appendix!$G$3:$L$3,0))</f>
        <v>0</v>
      </c>
      <c r="AR93" s="92">
        <f t="shared" si="37"/>
        <v>0</v>
      </c>
      <c r="AS93" s="89">
        <f t="shared" si="64"/>
        <v>123</v>
      </c>
      <c r="AT93" s="90">
        <f>IF($K93&gt;'Wage Ceilings '!$C$7+SUMIF('Wage Ceilings '!$B$8:'Wage Ceilings '!$B$11,"&lt;="&amp;$K$15,'Wage Ceilings '!$D$8:'Wage Ceilings '!$D$11),'Wage Ceilings '!$C$7+SUMIF('Wage Ceilings '!$B$8:'Wage Ceilings '!$B$11,"&lt;="&amp;$K$15,'Wage Ceilings '!$D$8:'Wage Ceilings '!$D$11),$K93)</f>
        <v>0</v>
      </c>
      <c r="AU93" s="91" cm="1">
        <f t="array" ref="AU93">INDEX(Appendix!$G$4:$J$8,_xlfn.IFS(AS93&lt;55,1,AS93&lt;60,2,AS93&lt;65,3,AS93&lt;70,4,TRUE,5),MATCH(YEAR($F$15),Appendix!$G$3:$L$3,0))</f>
        <v>0</v>
      </c>
      <c r="AV93" s="92">
        <f t="shared" si="38"/>
        <v>0</v>
      </c>
      <c r="AW93" s="89" t="str">
        <f t="shared" si="50"/>
        <v>NA</v>
      </c>
      <c r="AX93" s="92">
        <f>IF(L93&gt;=('Wage Ceilings '!$C$3-SUM(Z93,AD93,AH93,AL93,AP93,AT93,BB93,BF93,BJ93,BN93,BR93,BV93)),('Wage Ceilings '!$C$3-SUM(Z93,AD93,AH93,AL93,AP93,AT93,BB93,BF93,BJ93,BN93,BR93,BV93)),L93)</f>
        <v>0</v>
      </c>
      <c r="AY93" s="91" cm="1">
        <f t="array" ref="AY93">INDEX(Appendix!$G$4:$J$8,_xlfn.IFS(AW93&lt;55,1,AW93&lt;60,2,AW93&lt;65,3,AW93&lt;70,4,TRUE,5),MATCH(YEAR($F$15),Appendix!$G$3:$L$3,0))</f>
        <v>0</v>
      </c>
      <c r="AZ93" s="92">
        <f t="shared" si="39"/>
        <v>0</v>
      </c>
      <c r="BA93" s="89">
        <f t="shared" si="51"/>
        <v>123</v>
      </c>
      <c r="BB93" s="90">
        <f>IF($M93&gt;'Wage Ceilings '!$C$7+SUMIF('Wage Ceilings '!$B$8:'Wage Ceilings '!$B$11,"&lt;="&amp;$M$15,'Wage Ceilings '!$D$8:'Wage Ceilings '!$D$11),'Wage Ceilings '!$C$7+SUMIF('Wage Ceilings '!$B$8:'Wage Ceilings '!$B$11,"&lt;="&amp;$M$15,'Wage Ceilings '!$D$8:'Wage Ceilings '!$D$11),$M93)</f>
        <v>0</v>
      </c>
      <c r="BC93" s="91" cm="1">
        <f t="array" ref="BC93">INDEX(Appendix!$G$4:$J$8,_xlfn.IFS(BA93&lt;55,1,BA93&lt;60,2,BA93&lt;65,3,BA93&lt;70,4,TRUE,5),MATCH(YEAR($F$15),Appendix!$G$3:$L$3,0))</f>
        <v>0</v>
      </c>
      <c r="BD93" s="92">
        <f t="shared" si="52"/>
        <v>0</v>
      </c>
      <c r="BE93" s="89">
        <f t="shared" si="53"/>
        <v>123</v>
      </c>
      <c r="BF93" s="90">
        <f>IF($N93&gt;'Wage Ceilings '!$C$7+SUMIF('Wage Ceilings '!$B$8:'Wage Ceilings '!$B$11,"&lt;="&amp;$N$15,'Wage Ceilings '!$D$8:'Wage Ceilings '!$D$11),'Wage Ceilings '!$C$7+SUMIF('Wage Ceilings '!$B$8:'Wage Ceilings '!$B$11,"&lt;="&amp;$N$15,'Wage Ceilings '!$D$8:'Wage Ceilings '!$D$11),$N93)</f>
        <v>0</v>
      </c>
      <c r="BG93" s="91" cm="1">
        <f t="array" ref="BG93">INDEX(Appendix!$G$4:$J$8,_xlfn.IFS(BE93&lt;55,1,BE93&lt;60,2,BE93&lt;65,3,BE93&lt;70,4,TRUE,5),MATCH(YEAR($F$15),Appendix!$G$3:$L$3,0))</f>
        <v>0</v>
      </c>
      <c r="BH93" s="92">
        <f t="shared" si="40"/>
        <v>0</v>
      </c>
      <c r="BI93" s="89">
        <f t="shared" si="54"/>
        <v>123</v>
      </c>
      <c r="BJ93" s="90">
        <f>IF($O93&gt;'Wage Ceilings '!$C$7+SUMIF('Wage Ceilings '!$B$8:'Wage Ceilings '!$B$11,"&lt;="&amp;$O$15,'Wage Ceilings '!$D$8:'Wage Ceilings '!$D$11),'Wage Ceilings '!$C$7+SUMIF('Wage Ceilings '!$B$8:'Wage Ceilings '!$B$11,"&lt;="&amp;$O$15,'Wage Ceilings '!$D$8:'Wage Ceilings '!$D$11),$O93)</f>
        <v>0</v>
      </c>
      <c r="BK93" s="91" cm="1">
        <f t="array" ref="BK93">INDEX(Appendix!$G$4:$J$8,_xlfn.IFS(BI93&lt;55,1,BI93&lt;60,2,BI93&lt;65,3,BI93&lt;70,4,TRUE,5),MATCH(YEAR($F$15),Appendix!$G$3:$L$3,0))</f>
        <v>0</v>
      </c>
      <c r="BL93" s="92">
        <f t="shared" si="41"/>
        <v>0</v>
      </c>
      <c r="BM93" s="89">
        <f t="shared" si="55"/>
        <v>123</v>
      </c>
      <c r="BN93" s="90">
        <f>IF($P93&gt;'Wage Ceilings '!$C$7+SUMIF('Wage Ceilings '!$B$8:'Wage Ceilings '!$B$11,"&lt;="&amp;$P$15,'Wage Ceilings '!$D$8:'Wage Ceilings '!$D$11),'Wage Ceilings '!$C$7+SUMIF('Wage Ceilings '!$B$8:'Wage Ceilings '!$B$11,"&lt;="&amp;$P$15,'Wage Ceilings '!$D$8:'Wage Ceilings '!$D$11),$P93)</f>
        <v>0</v>
      </c>
      <c r="BO93" s="91" cm="1">
        <f t="array" ref="BO93">INDEX(Appendix!$G$4:$J$8,_xlfn.IFS(BM93&lt;55,1,BM93&lt;60,2,BM93&lt;65,3,BM93&lt;70,4,TRUE,5),MATCH(YEAR($F$15),Appendix!$G$3:$L$3,0))</f>
        <v>0</v>
      </c>
      <c r="BP93" s="92">
        <f t="shared" si="42"/>
        <v>0</v>
      </c>
      <c r="BQ93" s="89">
        <f t="shared" si="56"/>
        <v>123</v>
      </c>
      <c r="BR93" s="90">
        <f>IF($Q93&gt;'Wage Ceilings '!$C$7+SUMIF('Wage Ceilings '!$B$8:'Wage Ceilings '!$B$11,"&lt;="&amp;$Q$15,'Wage Ceilings '!$D$8:'Wage Ceilings '!$D$11),'Wage Ceilings '!$C$7+SUMIF('Wage Ceilings '!$B$8:'Wage Ceilings '!$B$11,"&lt;="&amp;$Q$15,'Wage Ceilings '!$D$8:'Wage Ceilings '!$D$11),$Q93)</f>
        <v>0</v>
      </c>
      <c r="BS93" s="91" cm="1">
        <f t="array" ref="BS93">INDEX(Appendix!$G$4:$J$8,_xlfn.IFS(BQ93&lt;55,1,BQ93&lt;60,2,BQ93&lt;65,3,BQ93&lt;70,4,TRUE,5),MATCH(YEAR($F$15),Appendix!$G$3:$L$3,0))</f>
        <v>0</v>
      </c>
      <c r="BT93" s="92">
        <f t="shared" si="43"/>
        <v>0</v>
      </c>
      <c r="BU93" s="89">
        <f t="shared" si="57"/>
        <v>123</v>
      </c>
      <c r="BV93" s="90">
        <f>IF($R93&gt;'Wage Ceilings '!$C$7+SUMIF('Wage Ceilings '!$B$8:'Wage Ceilings '!$B$11,"&lt;="&amp;$R$15,'Wage Ceilings '!$D$8:'Wage Ceilings '!$D$11),'Wage Ceilings '!$C$7+SUMIF('Wage Ceilings '!$B$8:'Wage Ceilings '!$B$11,"&lt;="&amp;$R$15,'Wage Ceilings '!$D$8:'Wage Ceilings '!$D$11),$R93)</f>
        <v>0</v>
      </c>
      <c r="BW93" s="91" cm="1">
        <f t="array" ref="BW93">INDEX(Appendix!$G$4:$J$8,_xlfn.IFS(BU93&lt;55,1,BU93&lt;60,2,BU93&lt;65,3,BU93&lt;70,4,TRUE,5),MATCH(YEAR($F$15),Appendix!$G$3:$L$3,0))</f>
        <v>0</v>
      </c>
      <c r="BX93" s="92">
        <f t="shared" si="44"/>
        <v>0</v>
      </c>
      <c r="BY93" s="89" t="str">
        <f t="shared" si="58"/>
        <v>NA</v>
      </c>
      <c r="BZ93" s="92">
        <f>IF(S93&gt;=('Wage Ceilings '!$C$3-SUM(Z93,AD93,AH93,AL93,AP93,AX93,AT93,BB93,BF93,BJ93,BN93,BR93,BV93)),('Wage Ceilings '!$C$3-SUM(Z93,AD93,AH93,AL93,AP93,AX93,AT93,BB93,BF93,BJ93,BN93,BR93,BV93)),S93)</f>
        <v>0</v>
      </c>
      <c r="CA93" s="91" cm="1">
        <f t="array" ref="CA93">INDEX(Appendix!$G$4:$J$8,_xlfn.IFS(BY93&lt;55,1,BY93&lt;60,2,BY93&lt;65,3,BY93&lt;70,4,TRUE,5),MATCH(YEAR($F$15),Appendix!$G$3:$L$3,0))</f>
        <v>0</v>
      </c>
      <c r="CB93" s="92">
        <f t="shared" si="65"/>
        <v>0</v>
      </c>
      <c r="CC93" s="47"/>
    </row>
    <row r="94" spans="1:81" x14ac:dyDescent="0.2">
      <c r="A94" s="64" t="s">
        <v>144</v>
      </c>
      <c r="B94" s="65"/>
      <c r="C94" s="65"/>
      <c r="D94" s="66"/>
      <c r="E94" s="66"/>
      <c r="F94" s="67"/>
      <c r="G94" s="67"/>
      <c r="H94" s="67"/>
      <c r="I94" s="67"/>
      <c r="J94" s="67"/>
      <c r="K94" s="67"/>
      <c r="L94" s="67"/>
      <c r="M94" s="67"/>
      <c r="N94" s="67"/>
      <c r="O94" s="67"/>
      <c r="P94" s="67"/>
      <c r="Q94" s="67"/>
      <c r="R94" s="67"/>
      <c r="S94" s="67"/>
      <c r="T94" s="57">
        <f t="shared" si="59"/>
        <v>0</v>
      </c>
      <c r="U94" s="57">
        <f t="shared" si="60"/>
        <v>0</v>
      </c>
      <c r="V94" s="58">
        <f t="shared" si="61"/>
        <v>0</v>
      </c>
      <c r="W94" s="58">
        <f t="shared" si="62"/>
        <v>0</v>
      </c>
      <c r="X94" s="58">
        <f t="shared" si="63"/>
        <v>0</v>
      </c>
      <c r="Y94" s="89">
        <f t="shared" si="45"/>
        <v>122</v>
      </c>
      <c r="Z94" s="90">
        <f>IF($F94&gt;'Wage Ceilings '!$C$7+SUMIF('Wage Ceilings '!$B$8:'Wage Ceilings '!$B$11,"&lt;="&amp;$F$15,'Wage Ceilings '!$D$8:'Wage Ceilings '!$D$11),'Wage Ceilings '!$C$7+SUMIF('Wage Ceilings '!$B$8:'Wage Ceilings '!$B$11,"&lt;="&amp;$F$15,'Wage Ceilings '!$D$8:'Wage Ceilings '!$D$11),$F94)</f>
        <v>0</v>
      </c>
      <c r="AA94" s="91" cm="1">
        <f t="array" ref="AA94">INDEX(Appendix!$G$4:$J$8,_xlfn.IFS(Y94&lt;55,1,Y94&lt;60,2,Y94&lt;65,3,Y94&lt;70,4,TRUE,5),MATCH(YEAR($F$15),Appendix!$G$3:$L$3,0))</f>
        <v>0</v>
      </c>
      <c r="AB94" s="92">
        <f t="shared" si="33"/>
        <v>0</v>
      </c>
      <c r="AC94" s="89">
        <f t="shared" si="46"/>
        <v>123</v>
      </c>
      <c r="AD94" s="90">
        <f>IF($G94&gt;'Wage Ceilings '!$C$7+SUMIF('Wage Ceilings '!$B$8:'Wage Ceilings '!$B$11,"&lt;="&amp;$G$15,'Wage Ceilings '!$D$8:'Wage Ceilings '!$D$11),'Wage Ceilings '!$C$7+SUMIF('Wage Ceilings '!$B$8:'Wage Ceilings '!$B$11,"&lt;="&amp;$G$15,'Wage Ceilings '!$D$8:'Wage Ceilings '!$D$11),$G94)</f>
        <v>0</v>
      </c>
      <c r="AE94" s="91" cm="1">
        <f t="array" ref="AE94">INDEX(Appendix!$G$4:$J$8,_xlfn.IFS(AC94&lt;55,1,AC94&lt;60,2,AC94&lt;65,3,AC94&lt;70,4,TRUE,5),MATCH(YEAR($F$15),Appendix!$G$3:$L$3,0))</f>
        <v>0</v>
      </c>
      <c r="AF94" s="92">
        <f t="shared" si="34"/>
        <v>0</v>
      </c>
      <c r="AG94" s="89">
        <f t="shared" si="47"/>
        <v>123</v>
      </c>
      <c r="AH94" s="90">
        <f>IF($H94&gt;'Wage Ceilings '!$C$7+SUMIF('Wage Ceilings '!$B$8:'Wage Ceilings '!$B$11,"&lt;="&amp;$H$15,'Wage Ceilings '!$D$8:'Wage Ceilings '!$D$11),'Wage Ceilings '!$C$7+SUMIF('Wage Ceilings '!$B$8:'Wage Ceilings '!$B$11,"&lt;="&amp;$H$15,'Wage Ceilings '!$D$8:'Wage Ceilings '!$D$11),$H94)</f>
        <v>0</v>
      </c>
      <c r="AI94" s="91" cm="1">
        <f t="array" ref="AI94">INDEX(Appendix!$G$4:$J$8,_xlfn.IFS(AG94&lt;55,1,AG94&lt;60,2,AG94&lt;65,3,AG94&lt;70,4,TRUE,5),MATCH(YEAR($F$15),Appendix!$G$3:$L$3,0))</f>
        <v>0</v>
      </c>
      <c r="AJ94" s="92">
        <f t="shared" si="35"/>
        <v>0</v>
      </c>
      <c r="AK94" s="89">
        <f t="shared" si="48"/>
        <v>123</v>
      </c>
      <c r="AL94" s="90">
        <f>IF($I94&gt;'Wage Ceilings '!$C$7+SUMIF('Wage Ceilings '!$B$8:'Wage Ceilings '!$B$11,"&lt;="&amp;$I$15,'Wage Ceilings '!$D$8:'Wage Ceilings '!$D$11),'Wage Ceilings '!$C$7+SUMIF('Wage Ceilings '!$B$8:'Wage Ceilings '!$B$11,"&lt;="&amp;$I$15,'Wage Ceilings '!$D$8:'Wage Ceilings '!$D$11),$I94)</f>
        <v>0</v>
      </c>
      <c r="AM94" s="91" cm="1">
        <f t="array" ref="AM94">INDEX(Appendix!$G$4:$J$8,_xlfn.IFS(AK94&lt;55,1,AK94&lt;60,2,AK94&lt;65,3,AK94&lt;70,4,TRUE,5),MATCH(YEAR($F$15),Appendix!$G$3:$L$3,0))</f>
        <v>0</v>
      </c>
      <c r="AN94" s="92">
        <f t="shared" si="36"/>
        <v>0</v>
      </c>
      <c r="AO94" s="89">
        <f t="shared" si="49"/>
        <v>123</v>
      </c>
      <c r="AP94" s="90">
        <f>IF($J94&gt;'Wage Ceilings '!$C$7+SUMIF('Wage Ceilings '!$B$8:'Wage Ceilings '!$B$11,"&lt;="&amp;$J$15,'Wage Ceilings '!$D$8:'Wage Ceilings '!$D$11),'Wage Ceilings '!$C$7+SUMIF('Wage Ceilings '!$B$8:'Wage Ceilings '!$B$11,"&lt;="&amp;$J$15,'Wage Ceilings '!$D$8:'Wage Ceilings '!$D$11),$J94)</f>
        <v>0</v>
      </c>
      <c r="AQ94" s="91" cm="1">
        <f t="array" ref="AQ94">INDEX(Appendix!$G$4:$J$8,_xlfn.IFS(AO94&lt;55,1,AO94&lt;60,2,AO94&lt;65,3,AO94&lt;70,4,TRUE,5),MATCH(YEAR($F$15),Appendix!$G$3:$L$3,0))</f>
        <v>0</v>
      </c>
      <c r="AR94" s="92">
        <f t="shared" si="37"/>
        <v>0</v>
      </c>
      <c r="AS94" s="89">
        <f t="shared" si="64"/>
        <v>123</v>
      </c>
      <c r="AT94" s="90">
        <f>IF($K94&gt;'Wage Ceilings '!$C$7+SUMIF('Wage Ceilings '!$B$8:'Wage Ceilings '!$B$11,"&lt;="&amp;$K$15,'Wage Ceilings '!$D$8:'Wage Ceilings '!$D$11),'Wage Ceilings '!$C$7+SUMIF('Wage Ceilings '!$B$8:'Wage Ceilings '!$B$11,"&lt;="&amp;$K$15,'Wage Ceilings '!$D$8:'Wage Ceilings '!$D$11),$K94)</f>
        <v>0</v>
      </c>
      <c r="AU94" s="91" cm="1">
        <f t="array" ref="AU94">INDEX(Appendix!$G$4:$J$8,_xlfn.IFS(AS94&lt;55,1,AS94&lt;60,2,AS94&lt;65,3,AS94&lt;70,4,TRUE,5),MATCH(YEAR($F$15),Appendix!$G$3:$L$3,0))</f>
        <v>0</v>
      </c>
      <c r="AV94" s="92">
        <f t="shared" si="38"/>
        <v>0</v>
      </c>
      <c r="AW94" s="89" t="str">
        <f t="shared" si="50"/>
        <v>NA</v>
      </c>
      <c r="AX94" s="92">
        <f>IF(L94&gt;=('Wage Ceilings '!$C$3-SUM(Z94,AD94,AH94,AL94,AP94,AT94,BB94,BF94,BJ94,BN94,BR94,BV94)),('Wage Ceilings '!$C$3-SUM(Z94,AD94,AH94,AL94,AP94,AT94,BB94,BF94,BJ94,BN94,BR94,BV94)),L94)</f>
        <v>0</v>
      </c>
      <c r="AY94" s="91" cm="1">
        <f t="array" ref="AY94">INDEX(Appendix!$G$4:$J$8,_xlfn.IFS(AW94&lt;55,1,AW94&lt;60,2,AW94&lt;65,3,AW94&lt;70,4,TRUE,5),MATCH(YEAR($F$15),Appendix!$G$3:$L$3,0))</f>
        <v>0</v>
      </c>
      <c r="AZ94" s="92">
        <f t="shared" si="39"/>
        <v>0</v>
      </c>
      <c r="BA94" s="89">
        <f t="shared" si="51"/>
        <v>123</v>
      </c>
      <c r="BB94" s="90">
        <f>IF($M94&gt;'Wage Ceilings '!$C$7+SUMIF('Wage Ceilings '!$B$8:'Wage Ceilings '!$B$11,"&lt;="&amp;$M$15,'Wage Ceilings '!$D$8:'Wage Ceilings '!$D$11),'Wage Ceilings '!$C$7+SUMIF('Wage Ceilings '!$B$8:'Wage Ceilings '!$B$11,"&lt;="&amp;$M$15,'Wage Ceilings '!$D$8:'Wage Ceilings '!$D$11),$M94)</f>
        <v>0</v>
      </c>
      <c r="BC94" s="91" cm="1">
        <f t="array" ref="BC94">INDEX(Appendix!$G$4:$J$8,_xlfn.IFS(BA94&lt;55,1,BA94&lt;60,2,BA94&lt;65,3,BA94&lt;70,4,TRUE,5),MATCH(YEAR($F$15),Appendix!$G$3:$L$3,0))</f>
        <v>0</v>
      </c>
      <c r="BD94" s="92">
        <f t="shared" si="52"/>
        <v>0</v>
      </c>
      <c r="BE94" s="89">
        <f t="shared" si="53"/>
        <v>123</v>
      </c>
      <c r="BF94" s="90">
        <f>IF($N94&gt;'Wage Ceilings '!$C$7+SUMIF('Wage Ceilings '!$B$8:'Wage Ceilings '!$B$11,"&lt;="&amp;$N$15,'Wage Ceilings '!$D$8:'Wage Ceilings '!$D$11),'Wage Ceilings '!$C$7+SUMIF('Wage Ceilings '!$B$8:'Wage Ceilings '!$B$11,"&lt;="&amp;$N$15,'Wage Ceilings '!$D$8:'Wage Ceilings '!$D$11),$N94)</f>
        <v>0</v>
      </c>
      <c r="BG94" s="91" cm="1">
        <f t="array" ref="BG94">INDEX(Appendix!$G$4:$J$8,_xlfn.IFS(BE94&lt;55,1,BE94&lt;60,2,BE94&lt;65,3,BE94&lt;70,4,TRUE,5),MATCH(YEAR($F$15),Appendix!$G$3:$L$3,0))</f>
        <v>0</v>
      </c>
      <c r="BH94" s="92">
        <f t="shared" si="40"/>
        <v>0</v>
      </c>
      <c r="BI94" s="89">
        <f t="shared" si="54"/>
        <v>123</v>
      </c>
      <c r="BJ94" s="90">
        <f>IF($O94&gt;'Wage Ceilings '!$C$7+SUMIF('Wage Ceilings '!$B$8:'Wage Ceilings '!$B$11,"&lt;="&amp;$O$15,'Wage Ceilings '!$D$8:'Wage Ceilings '!$D$11),'Wage Ceilings '!$C$7+SUMIF('Wage Ceilings '!$B$8:'Wage Ceilings '!$B$11,"&lt;="&amp;$O$15,'Wage Ceilings '!$D$8:'Wage Ceilings '!$D$11),$O94)</f>
        <v>0</v>
      </c>
      <c r="BK94" s="91" cm="1">
        <f t="array" ref="BK94">INDEX(Appendix!$G$4:$J$8,_xlfn.IFS(BI94&lt;55,1,BI94&lt;60,2,BI94&lt;65,3,BI94&lt;70,4,TRUE,5),MATCH(YEAR($F$15),Appendix!$G$3:$L$3,0))</f>
        <v>0</v>
      </c>
      <c r="BL94" s="92">
        <f t="shared" si="41"/>
        <v>0</v>
      </c>
      <c r="BM94" s="89">
        <f t="shared" si="55"/>
        <v>123</v>
      </c>
      <c r="BN94" s="90">
        <f>IF($P94&gt;'Wage Ceilings '!$C$7+SUMIF('Wage Ceilings '!$B$8:'Wage Ceilings '!$B$11,"&lt;="&amp;$P$15,'Wage Ceilings '!$D$8:'Wage Ceilings '!$D$11),'Wage Ceilings '!$C$7+SUMIF('Wage Ceilings '!$B$8:'Wage Ceilings '!$B$11,"&lt;="&amp;$P$15,'Wage Ceilings '!$D$8:'Wage Ceilings '!$D$11),$P94)</f>
        <v>0</v>
      </c>
      <c r="BO94" s="91" cm="1">
        <f t="array" ref="BO94">INDEX(Appendix!$G$4:$J$8,_xlfn.IFS(BM94&lt;55,1,BM94&lt;60,2,BM94&lt;65,3,BM94&lt;70,4,TRUE,5),MATCH(YEAR($F$15),Appendix!$G$3:$L$3,0))</f>
        <v>0</v>
      </c>
      <c r="BP94" s="92">
        <f t="shared" si="42"/>
        <v>0</v>
      </c>
      <c r="BQ94" s="89">
        <f t="shared" si="56"/>
        <v>123</v>
      </c>
      <c r="BR94" s="90">
        <f>IF($Q94&gt;'Wage Ceilings '!$C$7+SUMIF('Wage Ceilings '!$B$8:'Wage Ceilings '!$B$11,"&lt;="&amp;$Q$15,'Wage Ceilings '!$D$8:'Wage Ceilings '!$D$11),'Wage Ceilings '!$C$7+SUMIF('Wage Ceilings '!$B$8:'Wage Ceilings '!$B$11,"&lt;="&amp;$Q$15,'Wage Ceilings '!$D$8:'Wage Ceilings '!$D$11),$Q94)</f>
        <v>0</v>
      </c>
      <c r="BS94" s="91" cm="1">
        <f t="array" ref="BS94">INDEX(Appendix!$G$4:$J$8,_xlfn.IFS(BQ94&lt;55,1,BQ94&lt;60,2,BQ94&lt;65,3,BQ94&lt;70,4,TRUE,5),MATCH(YEAR($F$15),Appendix!$G$3:$L$3,0))</f>
        <v>0</v>
      </c>
      <c r="BT94" s="92">
        <f t="shared" si="43"/>
        <v>0</v>
      </c>
      <c r="BU94" s="89">
        <f t="shared" si="57"/>
        <v>123</v>
      </c>
      <c r="BV94" s="90">
        <f>IF($R94&gt;'Wage Ceilings '!$C$7+SUMIF('Wage Ceilings '!$B$8:'Wage Ceilings '!$B$11,"&lt;="&amp;$R$15,'Wage Ceilings '!$D$8:'Wage Ceilings '!$D$11),'Wage Ceilings '!$C$7+SUMIF('Wage Ceilings '!$B$8:'Wage Ceilings '!$B$11,"&lt;="&amp;$R$15,'Wage Ceilings '!$D$8:'Wage Ceilings '!$D$11),$R94)</f>
        <v>0</v>
      </c>
      <c r="BW94" s="91" cm="1">
        <f t="array" ref="BW94">INDEX(Appendix!$G$4:$J$8,_xlfn.IFS(BU94&lt;55,1,BU94&lt;60,2,BU94&lt;65,3,BU94&lt;70,4,TRUE,5),MATCH(YEAR($F$15),Appendix!$G$3:$L$3,0))</f>
        <v>0</v>
      </c>
      <c r="BX94" s="92">
        <f t="shared" si="44"/>
        <v>0</v>
      </c>
      <c r="BY94" s="89" t="str">
        <f t="shared" si="58"/>
        <v>NA</v>
      </c>
      <c r="BZ94" s="92">
        <f>IF(S94&gt;=('Wage Ceilings '!$C$3-SUM(Z94,AD94,AH94,AL94,AP94,AX94,AT94,BB94,BF94,BJ94,BN94,BR94,BV94)),('Wage Ceilings '!$C$3-SUM(Z94,AD94,AH94,AL94,AP94,AX94,AT94,BB94,BF94,BJ94,BN94,BR94,BV94)),S94)</f>
        <v>0</v>
      </c>
      <c r="CA94" s="91" cm="1">
        <f t="array" ref="CA94">INDEX(Appendix!$G$4:$J$8,_xlfn.IFS(BY94&lt;55,1,BY94&lt;60,2,BY94&lt;65,3,BY94&lt;70,4,TRUE,5),MATCH(YEAR($F$15),Appendix!$G$3:$L$3,0))</f>
        <v>0</v>
      </c>
      <c r="CB94" s="92">
        <f t="shared" si="65"/>
        <v>0</v>
      </c>
      <c r="CC94" s="47"/>
    </row>
    <row r="95" spans="1:81" x14ac:dyDescent="0.2">
      <c r="A95" s="64" t="s">
        <v>145</v>
      </c>
      <c r="B95" s="65"/>
      <c r="C95" s="65"/>
      <c r="D95" s="66"/>
      <c r="E95" s="66"/>
      <c r="F95" s="67"/>
      <c r="G95" s="67"/>
      <c r="H95" s="67"/>
      <c r="I95" s="67"/>
      <c r="J95" s="67"/>
      <c r="K95" s="67"/>
      <c r="L95" s="67"/>
      <c r="M95" s="67"/>
      <c r="N95" s="67"/>
      <c r="O95" s="67"/>
      <c r="P95" s="67"/>
      <c r="Q95" s="67"/>
      <c r="R95" s="67"/>
      <c r="S95" s="67"/>
      <c r="T95" s="57">
        <f t="shared" si="59"/>
        <v>0</v>
      </c>
      <c r="U95" s="57">
        <f t="shared" si="60"/>
        <v>0</v>
      </c>
      <c r="V95" s="58">
        <f t="shared" si="61"/>
        <v>0</v>
      </c>
      <c r="W95" s="58">
        <f t="shared" si="62"/>
        <v>0</v>
      </c>
      <c r="X95" s="58">
        <f t="shared" si="63"/>
        <v>0</v>
      </c>
      <c r="Y95" s="89">
        <f t="shared" si="45"/>
        <v>122</v>
      </c>
      <c r="Z95" s="90">
        <f>IF($F95&gt;'Wage Ceilings '!$C$7+SUMIF('Wage Ceilings '!$B$8:'Wage Ceilings '!$B$11,"&lt;="&amp;$F$15,'Wage Ceilings '!$D$8:'Wage Ceilings '!$D$11),'Wage Ceilings '!$C$7+SUMIF('Wage Ceilings '!$B$8:'Wage Ceilings '!$B$11,"&lt;="&amp;$F$15,'Wage Ceilings '!$D$8:'Wage Ceilings '!$D$11),$F95)</f>
        <v>0</v>
      </c>
      <c r="AA95" s="91" cm="1">
        <f t="array" ref="AA95">INDEX(Appendix!$G$4:$J$8,_xlfn.IFS(Y95&lt;55,1,Y95&lt;60,2,Y95&lt;65,3,Y95&lt;70,4,TRUE,5),MATCH(YEAR($F$15),Appendix!$G$3:$L$3,0))</f>
        <v>0</v>
      </c>
      <c r="AB95" s="92">
        <f t="shared" si="33"/>
        <v>0</v>
      </c>
      <c r="AC95" s="89">
        <f t="shared" si="46"/>
        <v>123</v>
      </c>
      <c r="AD95" s="90">
        <f>IF($G95&gt;'Wage Ceilings '!$C$7+SUMIF('Wage Ceilings '!$B$8:'Wage Ceilings '!$B$11,"&lt;="&amp;$G$15,'Wage Ceilings '!$D$8:'Wage Ceilings '!$D$11),'Wage Ceilings '!$C$7+SUMIF('Wage Ceilings '!$B$8:'Wage Ceilings '!$B$11,"&lt;="&amp;$G$15,'Wage Ceilings '!$D$8:'Wage Ceilings '!$D$11),$G95)</f>
        <v>0</v>
      </c>
      <c r="AE95" s="91" cm="1">
        <f t="array" ref="AE95">INDEX(Appendix!$G$4:$J$8,_xlfn.IFS(AC95&lt;55,1,AC95&lt;60,2,AC95&lt;65,3,AC95&lt;70,4,TRUE,5),MATCH(YEAR($F$15),Appendix!$G$3:$L$3,0))</f>
        <v>0</v>
      </c>
      <c r="AF95" s="92">
        <f t="shared" si="34"/>
        <v>0</v>
      </c>
      <c r="AG95" s="89">
        <f t="shared" si="47"/>
        <v>123</v>
      </c>
      <c r="AH95" s="90">
        <f>IF($H95&gt;'Wage Ceilings '!$C$7+SUMIF('Wage Ceilings '!$B$8:'Wage Ceilings '!$B$11,"&lt;="&amp;$H$15,'Wage Ceilings '!$D$8:'Wage Ceilings '!$D$11),'Wage Ceilings '!$C$7+SUMIF('Wage Ceilings '!$B$8:'Wage Ceilings '!$B$11,"&lt;="&amp;$H$15,'Wage Ceilings '!$D$8:'Wage Ceilings '!$D$11),$H95)</f>
        <v>0</v>
      </c>
      <c r="AI95" s="91" cm="1">
        <f t="array" ref="AI95">INDEX(Appendix!$G$4:$J$8,_xlfn.IFS(AG95&lt;55,1,AG95&lt;60,2,AG95&lt;65,3,AG95&lt;70,4,TRUE,5),MATCH(YEAR($F$15),Appendix!$G$3:$L$3,0))</f>
        <v>0</v>
      </c>
      <c r="AJ95" s="92">
        <f t="shared" si="35"/>
        <v>0</v>
      </c>
      <c r="AK95" s="89">
        <f t="shared" si="48"/>
        <v>123</v>
      </c>
      <c r="AL95" s="90">
        <f>IF($I95&gt;'Wage Ceilings '!$C$7+SUMIF('Wage Ceilings '!$B$8:'Wage Ceilings '!$B$11,"&lt;="&amp;$I$15,'Wage Ceilings '!$D$8:'Wage Ceilings '!$D$11),'Wage Ceilings '!$C$7+SUMIF('Wage Ceilings '!$B$8:'Wage Ceilings '!$B$11,"&lt;="&amp;$I$15,'Wage Ceilings '!$D$8:'Wage Ceilings '!$D$11),$I95)</f>
        <v>0</v>
      </c>
      <c r="AM95" s="91" cm="1">
        <f t="array" ref="AM95">INDEX(Appendix!$G$4:$J$8,_xlfn.IFS(AK95&lt;55,1,AK95&lt;60,2,AK95&lt;65,3,AK95&lt;70,4,TRUE,5),MATCH(YEAR($F$15),Appendix!$G$3:$L$3,0))</f>
        <v>0</v>
      </c>
      <c r="AN95" s="92">
        <f t="shared" si="36"/>
        <v>0</v>
      </c>
      <c r="AO95" s="89">
        <f t="shared" si="49"/>
        <v>123</v>
      </c>
      <c r="AP95" s="90">
        <f>IF($J95&gt;'Wage Ceilings '!$C$7+SUMIF('Wage Ceilings '!$B$8:'Wage Ceilings '!$B$11,"&lt;="&amp;$J$15,'Wage Ceilings '!$D$8:'Wage Ceilings '!$D$11),'Wage Ceilings '!$C$7+SUMIF('Wage Ceilings '!$B$8:'Wage Ceilings '!$B$11,"&lt;="&amp;$J$15,'Wage Ceilings '!$D$8:'Wage Ceilings '!$D$11),$J95)</f>
        <v>0</v>
      </c>
      <c r="AQ95" s="91" cm="1">
        <f t="array" ref="AQ95">INDEX(Appendix!$G$4:$J$8,_xlfn.IFS(AO95&lt;55,1,AO95&lt;60,2,AO95&lt;65,3,AO95&lt;70,4,TRUE,5),MATCH(YEAR($F$15),Appendix!$G$3:$L$3,0))</f>
        <v>0</v>
      </c>
      <c r="AR95" s="92">
        <f t="shared" si="37"/>
        <v>0</v>
      </c>
      <c r="AS95" s="89">
        <f t="shared" si="64"/>
        <v>123</v>
      </c>
      <c r="AT95" s="90">
        <f>IF($K95&gt;'Wage Ceilings '!$C$7+SUMIF('Wage Ceilings '!$B$8:'Wage Ceilings '!$B$11,"&lt;="&amp;$K$15,'Wage Ceilings '!$D$8:'Wage Ceilings '!$D$11),'Wage Ceilings '!$C$7+SUMIF('Wage Ceilings '!$B$8:'Wage Ceilings '!$B$11,"&lt;="&amp;$K$15,'Wage Ceilings '!$D$8:'Wage Ceilings '!$D$11),$K95)</f>
        <v>0</v>
      </c>
      <c r="AU95" s="91" cm="1">
        <f t="array" ref="AU95">INDEX(Appendix!$G$4:$J$8,_xlfn.IFS(AS95&lt;55,1,AS95&lt;60,2,AS95&lt;65,3,AS95&lt;70,4,TRUE,5),MATCH(YEAR($F$15),Appendix!$G$3:$L$3,0))</f>
        <v>0</v>
      </c>
      <c r="AV95" s="92">
        <f t="shared" si="38"/>
        <v>0</v>
      </c>
      <c r="AW95" s="89" t="str">
        <f t="shared" si="50"/>
        <v>NA</v>
      </c>
      <c r="AX95" s="92">
        <f>IF(L95&gt;=('Wage Ceilings '!$C$3-SUM(Z95,AD95,AH95,AL95,AP95,AT95,BB95,BF95,BJ95,BN95,BR95,BV95)),('Wage Ceilings '!$C$3-SUM(Z95,AD95,AH95,AL95,AP95,AT95,BB95,BF95,BJ95,BN95,BR95,BV95)),L95)</f>
        <v>0</v>
      </c>
      <c r="AY95" s="91" cm="1">
        <f t="array" ref="AY95">INDEX(Appendix!$G$4:$J$8,_xlfn.IFS(AW95&lt;55,1,AW95&lt;60,2,AW95&lt;65,3,AW95&lt;70,4,TRUE,5),MATCH(YEAR($F$15),Appendix!$G$3:$L$3,0))</f>
        <v>0</v>
      </c>
      <c r="AZ95" s="92">
        <f t="shared" si="39"/>
        <v>0</v>
      </c>
      <c r="BA95" s="89">
        <f t="shared" si="51"/>
        <v>123</v>
      </c>
      <c r="BB95" s="90">
        <f>IF($M95&gt;'Wage Ceilings '!$C$7+SUMIF('Wage Ceilings '!$B$8:'Wage Ceilings '!$B$11,"&lt;="&amp;$M$15,'Wage Ceilings '!$D$8:'Wage Ceilings '!$D$11),'Wage Ceilings '!$C$7+SUMIF('Wage Ceilings '!$B$8:'Wage Ceilings '!$B$11,"&lt;="&amp;$M$15,'Wage Ceilings '!$D$8:'Wage Ceilings '!$D$11),$M95)</f>
        <v>0</v>
      </c>
      <c r="BC95" s="91" cm="1">
        <f t="array" ref="BC95">INDEX(Appendix!$G$4:$J$8,_xlfn.IFS(BA95&lt;55,1,BA95&lt;60,2,BA95&lt;65,3,BA95&lt;70,4,TRUE,5),MATCH(YEAR($F$15),Appendix!$G$3:$L$3,0))</f>
        <v>0</v>
      </c>
      <c r="BD95" s="92">
        <f t="shared" si="52"/>
        <v>0</v>
      </c>
      <c r="BE95" s="89">
        <f t="shared" si="53"/>
        <v>123</v>
      </c>
      <c r="BF95" s="90">
        <f>IF($N95&gt;'Wage Ceilings '!$C$7+SUMIF('Wage Ceilings '!$B$8:'Wage Ceilings '!$B$11,"&lt;="&amp;$N$15,'Wage Ceilings '!$D$8:'Wage Ceilings '!$D$11),'Wage Ceilings '!$C$7+SUMIF('Wage Ceilings '!$B$8:'Wage Ceilings '!$B$11,"&lt;="&amp;$N$15,'Wage Ceilings '!$D$8:'Wage Ceilings '!$D$11),$N95)</f>
        <v>0</v>
      </c>
      <c r="BG95" s="91" cm="1">
        <f t="array" ref="BG95">INDEX(Appendix!$G$4:$J$8,_xlfn.IFS(BE95&lt;55,1,BE95&lt;60,2,BE95&lt;65,3,BE95&lt;70,4,TRUE,5),MATCH(YEAR($F$15),Appendix!$G$3:$L$3,0))</f>
        <v>0</v>
      </c>
      <c r="BH95" s="92">
        <f t="shared" si="40"/>
        <v>0</v>
      </c>
      <c r="BI95" s="89">
        <f t="shared" si="54"/>
        <v>123</v>
      </c>
      <c r="BJ95" s="90">
        <f>IF($O95&gt;'Wage Ceilings '!$C$7+SUMIF('Wage Ceilings '!$B$8:'Wage Ceilings '!$B$11,"&lt;="&amp;$O$15,'Wage Ceilings '!$D$8:'Wage Ceilings '!$D$11),'Wage Ceilings '!$C$7+SUMIF('Wage Ceilings '!$B$8:'Wage Ceilings '!$B$11,"&lt;="&amp;$O$15,'Wage Ceilings '!$D$8:'Wage Ceilings '!$D$11),$O95)</f>
        <v>0</v>
      </c>
      <c r="BK95" s="91" cm="1">
        <f t="array" ref="BK95">INDEX(Appendix!$G$4:$J$8,_xlfn.IFS(BI95&lt;55,1,BI95&lt;60,2,BI95&lt;65,3,BI95&lt;70,4,TRUE,5),MATCH(YEAR($F$15),Appendix!$G$3:$L$3,0))</f>
        <v>0</v>
      </c>
      <c r="BL95" s="92">
        <f t="shared" si="41"/>
        <v>0</v>
      </c>
      <c r="BM95" s="89">
        <f t="shared" si="55"/>
        <v>123</v>
      </c>
      <c r="BN95" s="90">
        <f>IF($P95&gt;'Wage Ceilings '!$C$7+SUMIF('Wage Ceilings '!$B$8:'Wage Ceilings '!$B$11,"&lt;="&amp;$P$15,'Wage Ceilings '!$D$8:'Wage Ceilings '!$D$11),'Wage Ceilings '!$C$7+SUMIF('Wage Ceilings '!$B$8:'Wage Ceilings '!$B$11,"&lt;="&amp;$P$15,'Wage Ceilings '!$D$8:'Wage Ceilings '!$D$11),$P95)</f>
        <v>0</v>
      </c>
      <c r="BO95" s="91" cm="1">
        <f t="array" ref="BO95">INDEX(Appendix!$G$4:$J$8,_xlfn.IFS(BM95&lt;55,1,BM95&lt;60,2,BM95&lt;65,3,BM95&lt;70,4,TRUE,5),MATCH(YEAR($F$15),Appendix!$G$3:$L$3,0))</f>
        <v>0</v>
      </c>
      <c r="BP95" s="92">
        <f t="shared" si="42"/>
        <v>0</v>
      </c>
      <c r="BQ95" s="89">
        <f t="shared" si="56"/>
        <v>123</v>
      </c>
      <c r="BR95" s="90">
        <f>IF($Q95&gt;'Wage Ceilings '!$C$7+SUMIF('Wage Ceilings '!$B$8:'Wage Ceilings '!$B$11,"&lt;="&amp;$Q$15,'Wage Ceilings '!$D$8:'Wage Ceilings '!$D$11),'Wage Ceilings '!$C$7+SUMIF('Wage Ceilings '!$B$8:'Wage Ceilings '!$B$11,"&lt;="&amp;$Q$15,'Wage Ceilings '!$D$8:'Wage Ceilings '!$D$11),$Q95)</f>
        <v>0</v>
      </c>
      <c r="BS95" s="91" cm="1">
        <f t="array" ref="BS95">INDEX(Appendix!$G$4:$J$8,_xlfn.IFS(BQ95&lt;55,1,BQ95&lt;60,2,BQ95&lt;65,3,BQ95&lt;70,4,TRUE,5),MATCH(YEAR($F$15),Appendix!$G$3:$L$3,0))</f>
        <v>0</v>
      </c>
      <c r="BT95" s="92">
        <f t="shared" si="43"/>
        <v>0</v>
      </c>
      <c r="BU95" s="89">
        <f t="shared" si="57"/>
        <v>123</v>
      </c>
      <c r="BV95" s="90">
        <f>IF($R95&gt;'Wage Ceilings '!$C$7+SUMIF('Wage Ceilings '!$B$8:'Wage Ceilings '!$B$11,"&lt;="&amp;$R$15,'Wage Ceilings '!$D$8:'Wage Ceilings '!$D$11),'Wage Ceilings '!$C$7+SUMIF('Wage Ceilings '!$B$8:'Wage Ceilings '!$B$11,"&lt;="&amp;$R$15,'Wage Ceilings '!$D$8:'Wage Ceilings '!$D$11),$R95)</f>
        <v>0</v>
      </c>
      <c r="BW95" s="91" cm="1">
        <f t="array" ref="BW95">INDEX(Appendix!$G$4:$J$8,_xlfn.IFS(BU95&lt;55,1,BU95&lt;60,2,BU95&lt;65,3,BU95&lt;70,4,TRUE,5),MATCH(YEAR($F$15),Appendix!$G$3:$L$3,0))</f>
        <v>0</v>
      </c>
      <c r="BX95" s="92">
        <f t="shared" si="44"/>
        <v>0</v>
      </c>
      <c r="BY95" s="89" t="str">
        <f t="shared" si="58"/>
        <v>NA</v>
      </c>
      <c r="BZ95" s="92">
        <f>IF(S95&gt;=('Wage Ceilings '!$C$3-SUM(Z95,AD95,AH95,AL95,AP95,AX95,AT95,BB95,BF95,BJ95,BN95,BR95,BV95)),('Wage Ceilings '!$C$3-SUM(Z95,AD95,AH95,AL95,AP95,AX95,AT95,BB95,BF95,BJ95,BN95,BR95,BV95)),S95)</f>
        <v>0</v>
      </c>
      <c r="CA95" s="91" cm="1">
        <f t="array" ref="CA95">INDEX(Appendix!$G$4:$J$8,_xlfn.IFS(BY95&lt;55,1,BY95&lt;60,2,BY95&lt;65,3,BY95&lt;70,4,TRUE,5),MATCH(YEAR($F$15),Appendix!$G$3:$L$3,0))</f>
        <v>0</v>
      </c>
      <c r="CB95" s="92">
        <f t="shared" si="65"/>
        <v>0</v>
      </c>
      <c r="CC95" s="47"/>
    </row>
    <row r="96" spans="1:81" x14ac:dyDescent="0.2">
      <c r="A96" s="64" t="s">
        <v>146</v>
      </c>
      <c r="B96" s="65"/>
      <c r="C96" s="65"/>
      <c r="D96" s="66"/>
      <c r="E96" s="66"/>
      <c r="F96" s="67"/>
      <c r="G96" s="67"/>
      <c r="H96" s="67"/>
      <c r="I96" s="67"/>
      <c r="J96" s="67"/>
      <c r="K96" s="67"/>
      <c r="L96" s="67"/>
      <c r="M96" s="67"/>
      <c r="N96" s="67"/>
      <c r="O96" s="67"/>
      <c r="P96" s="67"/>
      <c r="Q96" s="67"/>
      <c r="R96" s="67"/>
      <c r="S96" s="67"/>
      <c r="T96" s="57">
        <f t="shared" si="59"/>
        <v>0</v>
      </c>
      <c r="U96" s="57">
        <f t="shared" si="60"/>
        <v>0</v>
      </c>
      <c r="V96" s="58">
        <f t="shared" si="61"/>
        <v>0</v>
      </c>
      <c r="W96" s="58">
        <f t="shared" si="62"/>
        <v>0</v>
      </c>
      <c r="X96" s="58">
        <f t="shared" si="63"/>
        <v>0</v>
      </c>
      <c r="Y96" s="89">
        <f t="shared" si="45"/>
        <v>122</v>
      </c>
      <c r="Z96" s="90">
        <f>IF($F96&gt;'Wage Ceilings '!$C$7+SUMIF('Wage Ceilings '!$B$8:'Wage Ceilings '!$B$11,"&lt;="&amp;$F$15,'Wage Ceilings '!$D$8:'Wage Ceilings '!$D$11),'Wage Ceilings '!$C$7+SUMIF('Wage Ceilings '!$B$8:'Wage Ceilings '!$B$11,"&lt;="&amp;$F$15,'Wage Ceilings '!$D$8:'Wage Ceilings '!$D$11),$F96)</f>
        <v>0</v>
      </c>
      <c r="AA96" s="91" cm="1">
        <f t="array" ref="AA96">INDEX(Appendix!$G$4:$J$8,_xlfn.IFS(Y96&lt;55,1,Y96&lt;60,2,Y96&lt;65,3,Y96&lt;70,4,TRUE,5),MATCH(YEAR($F$15),Appendix!$G$3:$L$3,0))</f>
        <v>0</v>
      </c>
      <c r="AB96" s="92">
        <f t="shared" si="33"/>
        <v>0</v>
      </c>
      <c r="AC96" s="89">
        <f t="shared" si="46"/>
        <v>123</v>
      </c>
      <c r="AD96" s="90">
        <f>IF($G96&gt;'Wage Ceilings '!$C$7+SUMIF('Wage Ceilings '!$B$8:'Wage Ceilings '!$B$11,"&lt;="&amp;$G$15,'Wage Ceilings '!$D$8:'Wage Ceilings '!$D$11),'Wage Ceilings '!$C$7+SUMIF('Wage Ceilings '!$B$8:'Wage Ceilings '!$B$11,"&lt;="&amp;$G$15,'Wage Ceilings '!$D$8:'Wage Ceilings '!$D$11),$G96)</f>
        <v>0</v>
      </c>
      <c r="AE96" s="91" cm="1">
        <f t="array" ref="AE96">INDEX(Appendix!$G$4:$J$8,_xlfn.IFS(AC96&lt;55,1,AC96&lt;60,2,AC96&lt;65,3,AC96&lt;70,4,TRUE,5),MATCH(YEAR($F$15),Appendix!$G$3:$L$3,0))</f>
        <v>0</v>
      </c>
      <c r="AF96" s="92">
        <f t="shared" si="34"/>
        <v>0</v>
      </c>
      <c r="AG96" s="89">
        <f t="shared" si="47"/>
        <v>123</v>
      </c>
      <c r="AH96" s="90">
        <f>IF($H96&gt;'Wage Ceilings '!$C$7+SUMIF('Wage Ceilings '!$B$8:'Wage Ceilings '!$B$11,"&lt;="&amp;$H$15,'Wage Ceilings '!$D$8:'Wage Ceilings '!$D$11),'Wage Ceilings '!$C$7+SUMIF('Wage Ceilings '!$B$8:'Wage Ceilings '!$B$11,"&lt;="&amp;$H$15,'Wage Ceilings '!$D$8:'Wage Ceilings '!$D$11),$H96)</f>
        <v>0</v>
      </c>
      <c r="AI96" s="91" cm="1">
        <f t="array" ref="AI96">INDEX(Appendix!$G$4:$J$8,_xlfn.IFS(AG96&lt;55,1,AG96&lt;60,2,AG96&lt;65,3,AG96&lt;70,4,TRUE,5),MATCH(YEAR($F$15),Appendix!$G$3:$L$3,0))</f>
        <v>0</v>
      </c>
      <c r="AJ96" s="92">
        <f t="shared" si="35"/>
        <v>0</v>
      </c>
      <c r="AK96" s="89">
        <f t="shared" si="48"/>
        <v>123</v>
      </c>
      <c r="AL96" s="90">
        <f>IF($I96&gt;'Wage Ceilings '!$C$7+SUMIF('Wage Ceilings '!$B$8:'Wage Ceilings '!$B$11,"&lt;="&amp;$I$15,'Wage Ceilings '!$D$8:'Wage Ceilings '!$D$11),'Wage Ceilings '!$C$7+SUMIF('Wage Ceilings '!$B$8:'Wage Ceilings '!$B$11,"&lt;="&amp;$I$15,'Wage Ceilings '!$D$8:'Wage Ceilings '!$D$11),$I96)</f>
        <v>0</v>
      </c>
      <c r="AM96" s="91" cm="1">
        <f t="array" ref="AM96">INDEX(Appendix!$G$4:$J$8,_xlfn.IFS(AK96&lt;55,1,AK96&lt;60,2,AK96&lt;65,3,AK96&lt;70,4,TRUE,5),MATCH(YEAR($F$15),Appendix!$G$3:$L$3,0))</f>
        <v>0</v>
      </c>
      <c r="AN96" s="92">
        <f t="shared" si="36"/>
        <v>0</v>
      </c>
      <c r="AO96" s="89">
        <f t="shared" si="49"/>
        <v>123</v>
      </c>
      <c r="AP96" s="90">
        <f>IF($J96&gt;'Wage Ceilings '!$C$7+SUMIF('Wage Ceilings '!$B$8:'Wage Ceilings '!$B$11,"&lt;="&amp;$J$15,'Wage Ceilings '!$D$8:'Wage Ceilings '!$D$11),'Wage Ceilings '!$C$7+SUMIF('Wage Ceilings '!$B$8:'Wage Ceilings '!$B$11,"&lt;="&amp;$J$15,'Wage Ceilings '!$D$8:'Wage Ceilings '!$D$11),$J96)</f>
        <v>0</v>
      </c>
      <c r="AQ96" s="91" cm="1">
        <f t="array" ref="AQ96">INDEX(Appendix!$G$4:$J$8,_xlfn.IFS(AO96&lt;55,1,AO96&lt;60,2,AO96&lt;65,3,AO96&lt;70,4,TRUE,5),MATCH(YEAR($F$15),Appendix!$G$3:$L$3,0))</f>
        <v>0</v>
      </c>
      <c r="AR96" s="92">
        <f t="shared" si="37"/>
        <v>0</v>
      </c>
      <c r="AS96" s="89">
        <f t="shared" si="64"/>
        <v>123</v>
      </c>
      <c r="AT96" s="90">
        <f>IF($K96&gt;'Wage Ceilings '!$C$7+SUMIF('Wage Ceilings '!$B$8:'Wage Ceilings '!$B$11,"&lt;="&amp;$K$15,'Wage Ceilings '!$D$8:'Wage Ceilings '!$D$11),'Wage Ceilings '!$C$7+SUMIF('Wage Ceilings '!$B$8:'Wage Ceilings '!$B$11,"&lt;="&amp;$K$15,'Wage Ceilings '!$D$8:'Wage Ceilings '!$D$11),$K96)</f>
        <v>0</v>
      </c>
      <c r="AU96" s="91" cm="1">
        <f t="array" ref="AU96">INDEX(Appendix!$G$4:$J$8,_xlfn.IFS(AS96&lt;55,1,AS96&lt;60,2,AS96&lt;65,3,AS96&lt;70,4,TRUE,5),MATCH(YEAR($F$15),Appendix!$G$3:$L$3,0))</f>
        <v>0</v>
      </c>
      <c r="AV96" s="92">
        <f t="shared" si="38"/>
        <v>0</v>
      </c>
      <c r="AW96" s="89" t="str">
        <f t="shared" si="50"/>
        <v>NA</v>
      </c>
      <c r="AX96" s="92">
        <f>IF(L96&gt;=('Wage Ceilings '!$C$3-SUM(Z96,AD96,AH96,AL96,AP96,AT96,BB96,BF96,BJ96,BN96,BR96,BV96)),('Wage Ceilings '!$C$3-SUM(Z96,AD96,AH96,AL96,AP96,AT96,BB96,BF96,BJ96,BN96,BR96,BV96)),L96)</f>
        <v>0</v>
      </c>
      <c r="AY96" s="91" cm="1">
        <f t="array" ref="AY96">INDEX(Appendix!$G$4:$J$8,_xlfn.IFS(AW96&lt;55,1,AW96&lt;60,2,AW96&lt;65,3,AW96&lt;70,4,TRUE,5),MATCH(YEAR($F$15),Appendix!$G$3:$L$3,0))</f>
        <v>0</v>
      </c>
      <c r="AZ96" s="92">
        <f t="shared" si="39"/>
        <v>0</v>
      </c>
      <c r="BA96" s="89">
        <f t="shared" si="51"/>
        <v>123</v>
      </c>
      <c r="BB96" s="90">
        <f>IF($M96&gt;'Wage Ceilings '!$C$7+SUMIF('Wage Ceilings '!$B$8:'Wage Ceilings '!$B$11,"&lt;="&amp;$M$15,'Wage Ceilings '!$D$8:'Wage Ceilings '!$D$11),'Wage Ceilings '!$C$7+SUMIF('Wage Ceilings '!$B$8:'Wage Ceilings '!$B$11,"&lt;="&amp;$M$15,'Wage Ceilings '!$D$8:'Wage Ceilings '!$D$11),$M96)</f>
        <v>0</v>
      </c>
      <c r="BC96" s="91" cm="1">
        <f t="array" ref="BC96">INDEX(Appendix!$G$4:$J$8,_xlfn.IFS(BA96&lt;55,1,BA96&lt;60,2,BA96&lt;65,3,BA96&lt;70,4,TRUE,5),MATCH(YEAR($F$15),Appendix!$G$3:$L$3,0))</f>
        <v>0</v>
      </c>
      <c r="BD96" s="92">
        <f t="shared" si="52"/>
        <v>0</v>
      </c>
      <c r="BE96" s="89">
        <f t="shared" si="53"/>
        <v>123</v>
      </c>
      <c r="BF96" s="90">
        <f>IF($N96&gt;'Wage Ceilings '!$C$7+SUMIF('Wage Ceilings '!$B$8:'Wage Ceilings '!$B$11,"&lt;="&amp;$N$15,'Wage Ceilings '!$D$8:'Wage Ceilings '!$D$11),'Wage Ceilings '!$C$7+SUMIF('Wage Ceilings '!$B$8:'Wage Ceilings '!$B$11,"&lt;="&amp;$N$15,'Wage Ceilings '!$D$8:'Wage Ceilings '!$D$11),$N96)</f>
        <v>0</v>
      </c>
      <c r="BG96" s="91" cm="1">
        <f t="array" ref="BG96">INDEX(Appendix!$G$4:$J$8,_xlfn.IFS(BE96&lt;55,1,BE96&lt;60,2,BE96&lt;65,3,BE96&lt;70,4,TRUE,5),MATCH(YEAR($F$15),Appendix!$G$3:$L$3,0))</f>
        <v>0</v>
      </c>
      <c r="BH96" s="92">
        <f t="shared" si="40"/>
        <v>0</v>
      </c>
      <c r="BI96" s="89">
        <f t="shared" si="54"/>
        <v>123</v>
      </c>
      <c r="BJ96" s="90">
        <f>IF($O96&gt;'Wage Ceilings '!$C$7+SUMIF('Wage Ceilings '!$B$8:'Wage Ceilings '!$B$11,"&lt;="&amp;$O$15,'Wage Ceilings '!$D$8:'Wage Ceilings '!$D$11),'Wage Ceilings '!$C$7+SUMIF('Wage Ceilings '!$B$8:'Wage Ceilings '!$B$11,"&lt;="&amp;$O$15,'Wage Ceilings '!$D$8:'Wage Ceilings '!$D$11),$O96)</f>
        <v>0</v>
      </c>
      <c r="BK96" s="91" cm="1">
        <f t="array" ref="BK96">INDEX(Appendix!$G$4:$J$8,_xlfn.IFS(BI96&lt;55,1,BI96&lt;60,2,BI96&lt;65,3,BI96&lt;70,4,TRUE,5),MATCH(YEAR($F$15),Appendix!$G$3:$L$3,0))</f>
        <v>0</v>
      </c>
      <c r="BL96" s="92">
        <f t="shared" si="41"/>
        <v>0</v>
      </c>
      <c r="BM96" s="89">
        <f t="shared" si="55"/>
        <v>123</v>
      </c>
      <c r="BN96" s="90">
        <f>IF($P96&gt;'Wage Ceilings '!$C$7+SUMIF('Wage Ceilings '!$B$8:'Wage Ceilings '!$B$11,"&lt;="&amp;$P$15,'Wage Ceilings '!$D$8:'Wage Ceilings '!$D$11),'Wage Ceilings '!$C$7+SUMIF('Wage Ceilings '!$B$8:'Wage Ceilings '!$B$11,"&lt;="&amp;$P$15,'Wage Ceilings '!$D$8:'Wage Ceilings '!$D$11),$P96)</f>
        <v>0</v>
      </c>
      <c r="BO96" s="91" cm="1">
        <f t="array" ref="BO96">INDEX(Appendix!$G$4:$J$8,_xlfn.IFS(BM96&lt;55,1,BM96&lt;60,2,BM96&lt;65,3,BM96&lt;70,4,TRUE,5),MATCH(YEAR($F$15),Appendix!$G$3:$L$3,0))</f>
        <v>0</v>
      </c>
      <c r="BP96" s="92">
        <f t="shared" si="42"/>
        <v>0</v>
      </c>
      <c r="BQ96" s="89">
        <f t="shared" si="56"/>
        <v>123</v>
      </c>
      <c r="BR96" s="90">
        <f>IF($Q96&gt;'Wage Ceilings '!$C$7+SUMIF('Wage Ceilings '!$B$8:'Wage Ceilings '!$B$11,"&lt;="&amp;$Q$15,'Wage Ceilings '!$D$8:'Wage Ceilings '!$D$11),'Wage Ceilings '!$C$7+SUMIF('Wage Ceilings '!$B$8:'Wage Ceilings '!$B$11,"&lt;="&amp;$Q$15,'Wage Ceilings '!$D$8:'Wage Ceilings '!$D$11),$Q96)</f>
        <v>0</v>
      </c>
      <c r="BS96" s="91" cm="1">
        <f t="array" ref="BS96">INDEX(Appendix!$G$4:$J$8,_xlfn.IFS(BQ96&lt;55,1,BQ96&lt;60,2,BQ96&lt;65,3,BQ96&lt;70,4,TRUE,5),MATCH(YEAR($F$15),Appendix!$G$3:$L$3,0))</f>
        <v>0</v>
      </c>
      <c r="BT96" s="92">
        <f t="shared" si="43"/>
        <v>0</v>
      </c>
      <c r="BU96" s="89">
        <f t="shared" si="57"/>
        <v>123</v>
      </c>
      <c r="BV96" s="90">
        <f>IF($R96&gt;'Wage Ceilings '!$C$7+SUMIF('Wage Ceilings '!$B$8:'Wage Ceilings '!$B$11,"&lt;="&amp;$R$15,'Wage Ceilings '!$D$8:'Wage Ceilings '!$D$11),'Wage Ceilings '!$C$7+SUMIF('Wage Ceilings '!$B$8:'Wage Ceilings '!$B$11,"&lt;="&amp;$R$15,'Wage Ceilings '!$D$8:'Wage Ceilings '!$D$11),$R96)</f>
        <v>0</v>
      </c>
      <c r="BW96" s="91" cm="1">
        <f t="array" ref="BW96">INDEX(Appendix!$G$4:$J$8,_xlfn.IFS(BU96&lt;55,1,BU96&lt;60,2,BU96&lt;65,3,BU96&lt;70,4,TRUE,5),MATCH(YEAR($F$15),Appendix!$G$3:$L$3,0))</f>
        <v>0</v>
      </c>
      <c r="BX96" s="92">
        <f t="shared" si="44"/>
        <v>0</v>
      </c>
      <c r="BY96" s="89" t="str">
        <f t="shared" si="58"/>
        <v>NA</v>
      </c>
      <c r="BZ96" s="92">
        <f>IF(S96&gt;=('Wage Ceilings '!$C$3-SUM(Z96,AD96,AH96,AL96,AP96,AX96,AT96,BB96,BF96,BJ96,BN96,BR96,BV96)),('Wage Ceilings '!$C$3-SUM(Z96,AD96,AH96,AL96,AP96,AX96,AT96,BB96,BF96,BJ96,BN96,BR96,BV96)),S96)</f>
        <v>0</v>
      </c>
      <c r="CA96" s="91" cm="1">
        <f t="array" ref="CA96">INDEX(Appendix!$G$4:$J$8,_xlfn.IFS(BY96&lt;55,1,BY96&lt;60,2,BY96&lt;65,3,BY96&lt;70,4,TRUE,5),MATCH(YEAR($F$15),Appendix!$G$3:$L$3,0))</f>
        <v>0</v>
      </c>
      <c r="CB96" s="92">
        <f t="shared" si="65"/>
        <v>0</v>
      </c>
      <c r="CC96" s="47"/>
    </row>
    <row r="97" spans="1:81" x14ac:dyDescent="0.2">
      <c r="A97" s="64" t="s">
        <v>147</v>
      </c>
      <c r="B97" s="65"/>
      <c r="C97" s="65"/>
      <c r="D97" s="66"/>
      <c r="E97" s="66"/>
      <c r="F97" s="67"/>
      <c r="G97" s="67"/>
      <c r="H97" s="67"/>
      <c r="I97" s="67"/>
      <c r="J97" s="67"/>
      <c r="K97" s="67"/>
      <c r="L97" s="67"/>
      <c r="M97" s="67"/>
      <c r="N97" s="67"/>
      <c r="O97" s="67"/>
      <c r="P97" s="67"/>
      <c r="Q97" s="67"/>
      <c r="R97" s="67"/>
      <c r="S97" s="67"/>
      <c r="T97" s="57">
        <f t="shared" si="59"/>
        <v>0</v>
      </c>
      <c r="U97" s="57">
        <f t="shared" si="60"/>
        <v>0</v>
      </c>
      <c r="V97" s="58">
        <f t="shared" si="61"/>
        <v>0</v>
      </c>
      <c r="W97" s="58">
        <f t="shared" si="62"/>
        <v>0</v>
      </c>
      <c r="X97" s="58">
        <f t="shared" si="63"/>
        <v>0</v>
      </c>
      <c r="Y97" s="89">
        <f t="shared" si="45"/>
        <v>122</v>
      </c>
      <c r="Z97" s="90">
        <f>IF($F97&gt;'Wage Ceilings '!$C$7+SUMIF('Wage Ceilings '!$B$8:'Wage Ceilings '!$B$11,"&lt;="&amp;$F$15,'Wage Ceilings '!$D$8:'Wage Ceilings '!$D$11),'Wage Ceilings '!$C$7+SUMIF('Wage Ceilings '!$B$8:'Wage Ceilings '!$B$11,"&lt;="&amp;$F$15,'Wage Ceilings '!$D$8:'Wage Ceilings '!$D$11),$F97)</f>
        <v>0</v>
      </c>
      <c r="AA97" s="91" cm="1">
        <f t="array" ref="AA97">INDEX(Appendix!$G$4:$J$8,_xlfn.IFS(Y97&lt;55,1,Y97&lt;60,2,Y97&lt;65,3,Y97&lt;70,4,TRUE,5),MATCH(YEAR($F$15),Appendix!$G$3:$L$3,0))</f>
        <v>0</v>
      </c>
      <c r="AB97" s="92">
        <f t="shared" si="33"/>
        <v>0</v>
      </c>
      <c r="AC97" s="89">
        <f t="shared" si="46"/>
        <v>123</v>
      </c>
      <c r="AD97" s="90">
        <f>IF($G97&gt;'Wage Ceilings '!$C$7+SUMIF('Wage Ceilings '!$B$8:'Wage Ceilings '!$B$11,"&lt;="&amp;$G$15,'Wage Ceilings '!$D$8:'Wage Ceilings '!$D$11),'Wage Ceilings '!$C$7+SUMIF('Wage Ceilings '!$B$8:'Wage Ceilings '!$B$11,"&lt;="&amp;$G$15,'Wage Ceilings '!$D$8:'Wage Ceilings '!$D$11),$G97)</f>
        <v>0</v>
      </c>
      <c r="AE97" s="91" cm="1">
        <f t="array" ref="AE97">INDEX(Appendix!$G$4:$J$8,_xlfn.IFS(AC97&lt;55,1,AC97&lt;60,2,AC97&lt;65,3,AC97&lt;70,4,TRUE,5),MATCH(YEAR($F$15),Appendix!$G$3:$L$3,0))</f>
        <v>0</v>
      </c>
      <c r="AF97" s="92">
        <f t="shared" si="34"/>
        <v>0</v>
      </c>
      <c r="AG97" s="89">
        <f t="shared" si="47"/>
        <v>123</v>
      </c>
      <c r="AH97" s="90">
        <f>IF($H97&gt;'Wage Ceilings '!$C$7+SUMIF('Wage Ceilings '!$B$8:'Wage Ceilings '!$B$11,"&lt;="&amp;$H$15,'Wage Ceilings '!$D$8:'Wage Ceilings '!$D$11),'Wage Ceilings '!$C$7+SUMIF('Wage Ceilings '!$B$8:'Wage Ceilings '!$B$11,"&lt;="&amp;$H$15,'Wage Ceilings '!$D$8:'Wage Ceilings '!$D$11),$H97)</f>
        <v>0</v>
      </c>
      <c r="AI97" s="91" cm="1">
        <f t="array" ref="AI97">INDEX(Appendix!$G$4:$J$8,_xlfn.IFS(AG97&lt;55,1,AG97&lt;60,2,AG97&lt;65,3,AG97&lt;70,4,TRUE,5),MATCH(YEAR($F$15),Appendix!$G$3:$L$3,0))</f>
        <v>0</v>
      </c>
      <c r="AJ97" s="92">
        <f t="shared" si="35"/>
        <v>0</v>
      </c>
      <c r="AK97" s="89">
        <f t="shared" si="48"/>
        <v>123</v>
      </c>
      <c r="AL97" s="90">
        <f>IF($I97&gt;'Wage Ceilings '!$C$7+SUMIF('Wage Ceilings '!$B$8:'Wage Ceilings '!$B$11,"&lt;="&amp;$I$15,'Wage Ceilings '!$D$8:'Wage Ceilings '!$D$11),'Wage Ceilings '!$C$7+SUMIF('Wage Ceilings '!$B$8:'Wage Ceilings '!$B$11,"&lt;="&amp;$I$15,'Wage Ceilings '!$D$8:'Wage Ceilings '!$D$11),$I97)</f>
        <v>0</v>
      </c>
      <c r="AM97" s="91" cm="1">
        <f t="array" ref="AM97">INDEX(Appendix!$G$4:$J$8,_xlfn.IFS(AK97&lt;55,1,AK97&lt;60,2,AK97&lt;65,3,AK97&lt;70,4,TRUE,5),MATCH(YEAR($F$15),Appendix!$G$3:$L$3,0))</f>
        <v>0</v>
      </c>
      <c r="AN97" s="92">
        <f t="shared" si="36"/>
        <v>0</v>
      </c>
      <c r="AO97" s="89">
        <f t="shared" si="49"/>
        <v>123</v>
      </c>
      <c r="AP97" s="90">
        <f>IF($J97&gt;'Wage Ceilings '!$C$7+SUMIF('Wage Ceilings '!$B$8:'Wage Ceilings '!$B$11,"&lt;="&amp;$J$15,'Wage Ceilings '!$D$8:'Wage Ceilings '!$D$11),'Wage Ceilings '!$C$7+SUMIF('Wage Ceilings '!$B$8:'Wage Ceilings '!$B$11,"&lt;="&amp;$J$15,'Wage Ceilings '!$D$8:'Wage Ceilings '!$D$11),$J97)</f>
        <v>0</v>
      </c>
      <c r="AQ97" s="91" cm="1">
        <f t="array" ref="AQ97">INDEX(Appendix!$G$4:$J$8,_xlfn.IFS(AO97&lt;55,1,AO97&lt;60,2,AO97&lt;65,3,AO97&lt;70,4,TRUE,5),MATCH(YEAR($F$15),Appendix!$G$3:$L$3,0))</f>
        <v>0</v>
      </c>
      <c r="AR97" s="92">
        <f t="shared" si="37"/>
        <v>0</v>
      </c>
      <c r="AS97" s="89">
        <f t="shared" si="64"/>
        <v>123</v>
      </c>
      <c r="AT97" s="90">
        <f>IF($K97&gt;'Wage Ceilings '!$C$7+SUMIF('Wage Ceilings '!$B$8:'Wage Ceilings '!$B$11,"&lt;="&amp;$K$15,'Wage Ceilings '!$D$8:'Wage Ceilings '!$D$11),'Wage Ceilings '!$C$7+SUMIF('Wage Ceilings '!$B$8:'Wage Ceilings '!$B$11,"&lt;="&amp;$K$15,'Wage Ceilings '!$D$8:'Wage Ceilings '!$D$11),$K97)</f>
        <v>0</v>
      </c>
      <c r="AU97" s="91" cm="1">
        <f t="array" ref="AU97">INDEX(Appendix!$G$4:$J$8,_xlfn.IFS(AS97&lt;55,1,AS97&lt;60,2,AS97&lt;65,3,AS97&lt;70,4,TRUE,5),MATCH(YEAR($F$15),Appendix!$G$3:$L$3,0))</f>
        <v>0</v>
      </c>
      <c r="AV97" s="92">
        <f t="shared" si="38"/>
        <v>0</v>
      </c>
      <c r="AW97" s="89" t="str">
        <f t="shared" si="50"/>
        <v>NA</v>
      </c>
      <c r="AX97" s="92">
        <f>IF(L97&gt;=('Wage Ceilings '!$C$3-SUM(Z97,AD97,AH97,AL97,AP97,AT97,BB97,BF97,BJ97,BN97,BR97,BV97)),('Wage Ceilings '!$C$3-SUM(Z97,AD97,AH97,AL97,AP97,AT97,BB97,BF97,BJ97,BN97,BR97,BV97)),L97)</f>
        <v>0</v>
      </c>
      <c r="AY97" s="91" cm="1">
        <f t="array" ref="AY97">INDEX(Appendix!$G$4:$J$8,_xlfn.IFS(AW97&lt;55,1,AW97&lt;60,2,AW97&lt;65,3,AW97&lt;70,4,TRUE,5),MATCH(YEAR($F$15),Appendix!$G$3:$L$3,0))</f>
        <v>0</v>
      </c>
      <c r="AZ97" s="92">
        <f t="shared" si="39"/>
        <v>0</v>
      </c>
      <c r="BA97" s="89">
        <f t="shared" si="51"/>
        <v>123</v>
      </c>
      <c r="BB97" s="90">
        <f>IF($M97&gt;'Wage Ceilings '!$C$7+SUMIF('Wage Ceilings '!$B$8:'Wage Ceilings '!$B$11,"&lt;="&amp;$M$15,'Wage Ceilings '!$D$8:'Wage Ceilings '!$D$11),'Wage Ceilings '!$C$7+SUMIF('Wage Ceilings '!$B$8:'Wage Ceilings '!$B$11,"&lt;="&amp;$M$15,'Wage Ceilings '!$D$8:'Wage Ceilings '!$D$11),$M97)</f>
        <v>0</v>
      </c>
      <c r="BC97" s="91" cm="1">
        <f t="array" ref="BC97">INDEX(Appendix!$G$4:$J$8,_xlfn.IFS(BA97&lt;55,1,BA97&lt;60,2,BA97&lt;65,3,BA97&lt;70,4,TRUE,5),MATCH(YEAR($F$15),Appendix!$G$3:$L$3,0))</f>
        <v>0</v>
      </c>
      <c r="BD97" s="92">
        <f t="shared" si="52"/>
        <v>0</v>
      </c>
      <c r="BE97" s="89">
        <f t="shared" si="53"/>
        <v>123</v>
      </c>
      <c r="BF97" s="90">
        <f>IF($N97&gt;'Wage Ceilings '!$C$7+SUMIF('Wage Ceilings '!$B$8:'Wage Ceilings '!$B$11,"&lt;="&amp;$N$15,'Wage Ceilings '!$D$8:'Wage Ceilings '!$D$11),'Wage Ceilings '!$C$7+SUMIF('Wage Ceilings '!$B$8:'Wage Ceilings '!$B$11,"&lt;="&amp;$N$15,'Wage Ceilings '!$D$8:'Wage Ceilings '!$D$11),$N97)</f>
        <v>0</v>
      </c>
      <c r="BG97" s="91" cm="1">
        <f t="array" ref="BG97">INDEX(Appendix!$G$4:$J$8,_xlfn.IFS(BE97&lt;55,1,BE97&lt;60,2,BE97&lt;65,3,BE97&lt;70,4,TRUE,5),MATCH(YEAR($F$15),Appendix!$G$3:$L$3,0))</f>
        <v>0</v>
      </c>
      <c r="BH97" s="92">
        <f t="shared" si="40"/>
        <v>0</v>
      </c>
      <c r="BI97" s="89">
        <f t="shared" si="54"/>
        <v>123</v>
      </c>
      <c r="BJ97" s="90">
        <f>IF($O97&gt;'Wage Ceilings '!$C$7+SUMIF('Wage Ceilings '!$B$8:'Wage Ceilings '!$B$11,"&lt;="&amp;$O$15,'Wage Ceilings '!$D$8:'Wage Ceilings '!$D$11),'Wage Ceilings '!$C$7+SUMIF('Wage Ceilings '!$B$8:'Wage Ceilings '!$B$11,"&lt;="&amp;$O$15,'Wage Ceilings '!$D$8:'Wage Ceilings '!$D$11),$O97)</f>
        <v>0</v>
      </c>
      <c r="BK97" s="91" cm="1">
        <f t="array" ref="BK97">INDEX(Appendix!$G$4:$J$8,_xlfn.IFS(BI97&lt;55,1,BI97&lt;60,2,BI97&lt;65,3,BI97&lt;70,4,TRUE,5),MATCH(YEAR($F$15),Appendix!$G$3:$L$3,0))</f>
        <v>0</v>
      </c>
      <c r="BL97" s="92">
        <f t="shared" si="41"/>
        <v>0</v>
      </c>
      <c r="BM97" s="89">
        <f t="shared" si="55"/>
        <v>123</v>
      </c>
      <c r="BN97" s="90">
        <f>IF($P97&gt;'Wage Ceilings '!$C$7+SUMIF('Wage Ceilings '!$B$8:'Wage Ceilings '!$B$11,"&lt;="&amp;$P$15,'Wage Ceilings '!$D$8:'Wage Ceilings '!$D$11),'Wage Ceilings '!$C$7+SUMIF('Wage Ceilings '!$B$8:'Wage Ceilings '!$B$11,"&lt;="&amp;$P$15,'Wage Ceilings '!$D$8:'Wage Ceilings '!$D$11),$P97)</f>
        <v>0</v>
      </c>
      <c r="BO97" s="91" cm="1">
        <f t="array" ref="BO97">INDEX(Appendix!$G$4:$J$8,_xlfn.IFS(BM97&lt;55,1,BM97&lt;60,2,BM97&lt;65,3,BM97&lt;70,4,TRUE,5),MATCH(YEAR($F$15),Appendix!$G$3:$L$3,0))</f>
        <v>0</v>
      </c>
      <c r="BP97" s="92">
        <f t="shared" si="42"/>
        <v>0</v>
      </c>
      <c r="BQ97" s="89">
        <f t="shared" si="56"/>
        <v>123</v>
      </c>
      <c r="BR97" s="90">
        <f>IF($Q97&gt;'Wage Ceilings '!$C$7+SUMIF('Wage Ceilings '!$B$8:'Wage Ceilings '!$B$11,"&lt;="&amp;$Q$15,'Wage Ceilings '!$D$8:'Wage Ceilings '!$D$11),'Wage Ceilings '!$C$7+SUMIF('Wage Ceilings '!$B$8:'Wage Ceilings '!$B$11,"&lt;="&amp;$Q$15,'Wage Ceilings '!$D$8:'Wage Ceilings '!$D$11),$Q97)</f>
        <v>0</v>
      </c>
      <c r="BS97" s="91" cm="1">
        <f t="array" ref="BS97">INDEX(Appendix!$G$4:$J$8,_xlfn.IFS(BQ97&lt;55,1,BQ97&lt;60,2,BQ97&lt;65,3,BQ97&lt;70,4,TRUE,5),MATCH(YEAR($F$15),Appendix!$G$3:$L$3,0))</f>
        <v>0</v>
      </c>
      <c r="BT97" s="92">
        <f t="shared" si="43"/>
        <v>0</v>
      </c>
      <c r="BU97" s="89">
        <f t="shared" si="57"/>
        <v>123</v>
      </c>
      <c r="BV97" s="90">
        <f>IF($R97&gt;'Wage Ceilings '!$C$7+SUMIF('Wage Ceilings '!$B$8:'Wage Ceilings '!$B$11,"&lt;="&amp;$R$15,'Wage Ceilings '!$D$8:'Wage Ceilings '!$D$11),'Wage Ceilings '!$C$7+SUMIF('Wage Ceilings '!$B$8:'Wage Ceilings '!$B$11,"&lt;="&amp;$R$15,'Wage Ceilings '!$D$8:'Wage Ceilings '!$D$11),$R97)</f>
        <v>0</v>
      </c>
      <c r="BW97" s="91" cm="1">
        <f t="array" ref="BW97">INDEX(Appendix!$G$4:$J$8,_xlfn.IFS(BU97&lt;55,1,BU97&lt;60,2,BU97&lt;65,3,BU97&lt;70,4,TRUE,5),MATCH(YEAR($F$15),Appendix!$G$3:$L$3,0))</f>
        <v>0</v>
      </c>
      <c r="BX97" s="92">
        <f t="shared" si="44"/>
        <v>0</v>
      </c>
      <c r="BY97" s="89" t="str">
        <f t="shared" si="58"/>
        <v>NA</v>
      </c>
      <c r="BZ97" s="92">
        <f>IF(S97&gt;=('Wage Ceilings '!$C$3-SUM(Z97,AD97,AH97,AL97,AP97,AX97,AT97,BB97,BF97,BJ97,BN97,BR97,BV97)),('Wage Ceilings '!$C$3-SUM(Z97,AD97,AH97,AL97,AP97,AX97,AT97,BB97,BF97,BJ97,BN97,BR97,BV97)),S97)</f>
        <v>0</v>
      </c>
      <c r="CA97" s="91" cm="1">
        <f t="array" ref="CA97">INDEX(Appendix!$G$4:$J$8,_xlfn.IFS(BY97&lt;55,1,BY97&lt;60,2,BY97&lt;65,3,BY97&lt;70,4,TRUE,5),MATCH(YEAR($F$15),Appendix!$G$3:$L$3,0))</f>
        <v>0</v>
      </c>
      <c r="CB97" s="92">
        <f t="shared" si="65"/>
        <v>0</v>
      </c>
      <c r="CC97" s="47"/>
    </row>
    <row r="98" spans="1:81" x14ac:dyDescent="0.2">
      <c r="A98" s="64" t="s">
        <v>148</v>
      </c>
      <c r="B98" s="65"/>
      <c r="C98" s="65"/>
      <c r="D98" s="66"/>
      <c r="E98" s="66"/>
      <c r="F98" s="67"/>
      <c r="G98" s="67"/>
      <c r="H98" s="67"/>
      <c r="I98" s="67"/>
      <c r="J98" s="67"/>
      <c r="K98" s="67"/>
      <c r="L98" s="67"/>
      <c r="M98" s="67"/>
      <c r="N98" s="67"/>
      <c r="O98" s="67"/>
      <c r="P98" s="67"/>
      <c r="Q98" s="67"/>
      <c r="R98" s="67"/>
      <c r="S98" s="67"/>
      <c r="T98" s="57">
        <f t="shared" si="59"/>
        <v>0</v>
      </c>
      <c r="U98" s="57">
        <f t="shared" si="60"/>
        <v>0</v>
      </c>
      <c r="V98" s="58">
        <f t="shared" si="61"/>
        <v>0</v>
      </c>
      <c r="W98" s="58">
        <f t="shared" si="62"/>
        <v>0</v>
      </c>
      <c r="X98" s="58">
        <f t="shared" si="63"/>
        <v>0</v>
      </c>
      <c r="Y98" s="89">
        <f t="shared" si="45"/>
        <v>122</v>
      </c>
      <c r="Z98" s="90">
        <f>IF($F98&gt;'Wage Ceilings '!$C$7+SUMIF('Wage Ceilings '!$B$8:'Wage Ceilings '!$B$11,"&lt;="&amp;$F$15,'Wage Ceilings '!$D$8:'Wage Ceilings '!$D$11),'Wage Ceilings '!$C$7+SUMIF('Wage Ceilings '!$B$8:'Wage Ceilings '!$B$11,"&lt;="&amp;$F$15,'Wage Ceilings '!$D$8:'Wage Ceilings '!$D$11),$F98)</f>
        <v>0</v>
      </c>
      <c r="AA98" s="91" cm="1">
        <f t="array" ref="AA98">INDEX(Appendix!$G$4:$J$8,_xlfn.IFS(Y98&lt;55,1,Y98&lt;60,2,Y98&lt;65,3,Y98&lt;70,4,TRUE,5),MATCH(YEAR($F$15),Appendix!$G$3:$L$3,0))</f>
        <v>0</v>
      </c>
      <c r="AB98" s="92">
        <f t="shared" si="33"/>
        <v>0</v>
      </c>
      <c r="AC98" s="89">
        <f t="shared" si="46"/>
        <v>123</v>
      </c>
      <c r="AD98" s="90">
        <f>IF($G98&gt;'Wage Ceilings '!$C$7+SUMIF('Wage Ceilings '!$B$8:'Wage Ceilings '!$B$11,"&lt;="&amp;$G$15,'Wage Ceilings '!$D$8:'Wage Ceilings '!$D$11),'Wage Ceilings '!$C$7+SUMIF('Wage Ceilings '!$B$8:'Wage Ceilings '!$B$11,"&lt;="&amp;$G$15,'Wage Ceilings '!$D$8:'Wage Ceilings '!$D$11),$G98)</f>
        <v>0</v>
      </c>
      <c r="AE98" s="91" cm="1">
        <f t="array" ref="AE98">INDEX(Appendix!$G$4:$J$8,_xlfn.IFS(AC98&lt;55,1,AC98&lt;60,2,AC98&lt;65,3,AC98&lt;70,4,TRUE,5),MATCH(YEAR($F$15),Appendix!$G$3:$L$3,0))</f>
        <v>0</v>
      </c>
      <c r="AF98" s="92">
        <f t="shared" si="34"/>
        <v>0</v>
      </c>
      <c r="AG98" s="89">
        <f t="shared" si="47"/>
        <v>123</v>
      </c>
      <c r="AH98" s="90">
        <f>IF($H98&gt;'Wage Ceilings '!$C$7+SUMIF('Wage Ceilings '!$B$8:'Wage Ceilings '!$B$11,"&lt;="&amp;$H$15,'Wage Ceilings '!$D$8:'Wage Ceilings '!$D$11),'Wage Ceilings '!$C$7+SUMIF('Wage Ceilings '!$B$8:'Wage Ceilings '!$B$11,"&lt;="&amp;$H$15,'Wage Ceilings '!$D$8:'Wage Ceilings '!$D$11),$H98)</f>
        <v>0</v>
      </c>
      <c r="AI98" s="91" cm="1">
        <f t="array" ref="AI98">INDEX(Appendix!$G$4:$J$8,_xlfn.IFS(AG98&lt;55,1,AG98&lt;60,2,AG98&lt;65,3,AG98&lt;70,4,TRUE,5),MATCH(YEAR($F$15),Appendix!$G$3:$L$3,0))</f>
        <v>0</v>
      </c>
      <c r="AJ98" s="92">
        <f t="shared" si="35"/>
        <v>0</v>
      </c>
      <c r="AK98" s="89">
        <f t="shared" si="48"/>
        <v>123</v>
      </c>
      <c r="AL98" s="90">
        <f>IF($I98&gt;'Wage Ceilings '!$C$7+SUMIF('Wage Ceilings '!$B$8:'Wage Ceilings '!$B$11,"&lt;="&amp;$I$15,'Wage Ceilings '!$D$8:'Wage Ceilings '!$D$11),'Wage Ceilings '!$C$7+SUMIF('Wage Ceilings '!$B$8:'Wage Ceilings '!$B$11,"&lt;="&amp;$I$15,'Wage Ceilings '!$D$8:'Wage Ceilings '!$D$11),$I98)</f>
        <v>0</v>
      </c>
      <c r="AM98" s="91" cm="1">
        <f t="array" ref="AM98">INDEX(Appendix!$G$4:$J$8,_xlfn.IFS(AK98&lt;55,1,AK98&lt;60,2,AK98&lt;65,3,AK98&lt;70,4,TRUE,5),MATCH(YEAR($F$15),Appendix!$G$3:$L$3,0))</f>
        <v>0</v>
      </c>
      <c r="AN98" s="92">
        <f t="shared" si="36"/>
        <v>0</v>
      </c>
      <c r="AO98" s="89">
        <f t="shared" si="49"/>
        <v>123</v>
      </c>
      <c r="AP98" s="90">
        <f>IF($J98&gt;'Wage Ceilings '!$C$7+SUMIF('Wage Ceilings '!$B$8:'Wage Ceilings '!$B$11,"&lt;="&amp;$J$15,'Wage Ceilings '!$D$8:'Wage Ceilings '!$D$11),'Wage Ceilings '!$C$7+SUMIF('Wage Ceilings '!$B$8:'Wage Ceilings '!$B$11,"&lt;="&amp;$J$15,'Wage Ceilings '!$D$8:'Wage Ceilings '!$D$11),$J98)</f>
        <v>0</v>
      </c>
      <c r="AQ98" s="91" cm="1">
        <f t="array" ref="AQ98">INDEX(Appendix!$G$4:$J$8,_xlfn.IFS(AO98&lt;55,1,AO98&lt;60,2,AO98&lt;65,3,AO98&lt;70,4,TRUE,5),MATCH(YEAR($F$15),Appendix!$G$3:$L$3,0))</f>
        <v>0</v>
      </c>
      <c r="AR98" s="92">
        <f t="shared" si="37"/>
        <v>0</v>
      </c>
      <c r="AS98" s="89">
        <f t="shared" si="64"/>
        <v>123</v>
      </c>
      <c r="AT98" s="90">
        <f>IF($K98&gt;'Wage Ceilings '!$C$7+SUMIF('Wage Ceilings '!$B$8:'Wage Ceilings '!$B$11,"&lt;="&amp;$K$15,'Wage Ceilings '!$D$8:'Wage Ceilings '!$D$11),'Wage Ceilings '!$C$7+SUMIF('Wage Ceilings '!$B$8:'Wage Ceilings '!$B$11,"&lt;="&amp;$K$15,'Wage Ceilings '!$D$8:'Wage Ceilings '!$D$11),$K98)</f>
        <v>0</v>
      </c>
      <c r="AU98" s="91" cm="1">
        <f t="array" ref="AU98">INDEX(Appendix!$G$4:$J$8,_xlfn.IFS(AS98&lt;55,1,AS98&lt;60,2,AS98&lt;65,3,AS98&lt;70,4,TRUE,5),MATCH(YEAR($F$15),Appendix!$G$3:$L$3,0))</f>
        <v>0</v>
      </c>
      <c r="AV98" s="92">
        <f t="shared" si="38"/>
        <v>0</v>
      </c>
      <c r="AW98" s="89" t="str">
        <f t="shared" si="50"/>
        <v>NA</v>
      </c>
      <c r="AX98" s="92">
        <f>IF(L98&gt;=('Wage Ceilings '!$C$3-SUM(Z98,AD98,AH98,AL98,AP98,AT98,BB98,BF98,BJ98,BN98,BR98,BV98)),('Wage Ceilings '!$C$3-SUM(Z98,AD98,AH98,AL98,AP98,AT98,BB98,BF98,BJ98,BN98,BR98,BV98)),L98)</f>
        <v>0</v>
      </c>
      <c r="AY98" s="91" cm="1">
        <f t="array" ref="AY98">INDEX(Appendix!$G$4:$J$8,_xlfn.IFS(AW98&lt;55,1,AW98&lt;60,2,AW98&lt;65,3,AW98&lt;70,4,TRUE,5),MATCH(YEAR($F$15),Appendix!$G$3:$L$3,0))</f>
        <v>0</v>
      </c>
      <c r="AZ98" s="92">
        <f t="shared" si="39"/>
        <v>0</v>
      </c>
      <c r="BA98" s="89">
        <f t="shared" si="51"/>
        <v>123</v>
      </c>
      <c r="BB98" s="90">
        <f>IF($M98&gt;'Wage Ceilings '!$C$7+SUMIF('Wage Ceilings '!$B$8:'Wage Ceilings '!$B$11,"&lt;="&amp;$M$15,'Wage Ceilings '!$D$8:'Wage Ceilings '!$D$11),'Wage Ceilings '!$C$7+SUMIF('Wage Ceilings '!$B$8:'Wage Ceilings '!$B$11,"&lt;="&amp;$M$15,'Wage Ceilings '!$D$8:'Wage Ceilings '!$D$11),$M98)</f>
        <v>0</v>
      </c>
      <c r="BC98" s="91" cm="1">
        <f t="array" ref="BC98">INDEX(Appendix!$G$4:$J$8,_xlfn.IFS(BA98&lt;55,1,BA98&lt;60,2,BA98&lt;65,3,BA98&lt;70,4,TRUE,5),MATCH(YEAR($F$15),Appendix!$G$3:$L$3,0))</f>
        <v>0</v>
      </c>
      <c r="BD98" s="92">
        <f t="shared" si="52"/>
        <v>0</v>
      </c>
      <c r="BE98" s="89">
        <f t="shared" si="53"/>
        <v>123</v>
      </c>
      <c r="BF98" s="90">
        <f>IF($N98&gt;'Wage Ceilings '!$C$7+SUMIF('Wage Ceilings '!$B$8:'Wage Ceilings '!$B$11,"&lt;="&amp;$N$15,'Wage Ceilings '!$D$8:'Wage Ceilings '!$D$11),'Wage Ceilings '!$C$7+SUMIF('Wage Ceilings '!$B$8:'Wage Ceilings '!$B$11,"&lt;="&amp;$N$15,'Wage Ceilings '!$D$8:'Wage Ceilings '!$D$11),$N98)</f>
        <v>0</v>
      </c>
      <c r="BG98" s="91" cm="1">
        <f t="array" ref="BG98">INDEX(Appendix!$G$4:$J$8,_xlfn.IFS(BE98&lt;55,1,BE98&lt;60,2,BE98&lt;65,3,BE98&lt;70,4,TRUE,5),MATCH(YEAR($F$15),Appendix!$G$3:$L$3,0))</f>
        <v>0</v>
      </c>
      <c r="BH98" s="92">
        <f t="shared" si="40"/>
        <v>0</v>
      </c>
      <c r="BI98" s="89">
        <f t="shared" si="54"/>
        <v>123</v>
      </c>
      <c r="BJ98" s="90">
        <f>IF($O98&gt;'Wage Ceilings '!$C$7+SUMIF('Wage Ceilings '!$B$8:'Wage Ceilings '!$B$11,"&lt;="&amp;$O$15,'Wage Ceilings '!$D$8:'Wage Ceilings '!$D$11),'Wage Ceilings '!$C$7+SUMIF('Wage Ceilings '!$B$8:'Wage Ceilings '!$B$11,"&lt;="&amp;$O$15,'Wage Ceilings '!$D$8:'Wage Ceilings '!$D$11),$O98)</f>
        <v>0</v>
      </c>
      <c r="BK98" s="91" cm="1">
        <f t="array" ref="BK98">INDEX(Appendix!$G$4:$J$8,_xlfn.IFS(BI98&lt;55,1,BI98&lt;60,2,BI98&lt;65,3,BI98&lt;70,4,TRUE,5),MATCH(YEAR($F$15),Appendix!$G$3:$L$3,0))</f>
        <v>0</v>
      </c>
      <c r="BL98" s="92">
        <f t="shared" si="41"/>
        <v>0</v>
      </c>
      <c r="BM98" s="89">
        <f t="shared" si="55"/>
        <v>123</v>
      </c>
      <c r="BN98" s="90">
        <f>IF($P98&gt;'Wage Ceilings '!$C$7+SUMIF('Wage Ceilings '!$B$8:'Wage Ceilings '!$B$11,"&lt;="&amp;$P$15,'Wage Ceilings '!$D$8:'Wage Ceilings '!$D$11),'Wage Ceilings '!$C$7+SUMIF('Wage Ceilings '!$B$8:'Wage Ceilings '!$B$11,"&lt;="&amp;$P$15,'Wage Ceilings '!$D$8:'Wage Ceilings '!$D$11),$P98)</f>
        <v>0</v>
      </c>
      <c r="BO98" s="91" cm="1">
        <f t="array" ref="BO98">INDEX(Appendix!$G$4:$J$8,_xlfn.IFS(BM98&lt;55,1,BM98&lt;60,2,BM98&lt;65,3,BM98&lt;70,4,TRUE,5),MATCH(YEAR($F$15),Appendix!$G$3:$L$3,0))</f>
        <v>0</v>
      </c>
      <c r="BP98" s="92">
        <f t="shared" si="42"/>
        <v>0</v>
      </c>
      <c r="BQ98" s="89">
        <f t="shared" si="56"/>
        <v>123</v>
      </c>
      <c r="BR98" s="90">
        <f>IF($Q98&gt;'Wage Ceilings '!$C$7+SUMIF('Wage Ceilings '!$B$8:'Wage Ceilings '!$B$11,"&lt;="&amp;$Q$15,'Wage Ceilings '!$D$8:'Wage Ceilings '!$D$11),'Wage Ceilings '!$C$7+SUMIF('Wage Ceilings '!$B$8:'Wage Ceilings '!$B$11,"&lt;="&amp;$Q$15,'Wage Ceilings '!$D$8:'Wage Ceilings '!$D$11),$Q98)</f>
        <v>0</v>
      </c>
      <c r="BS98" s="91" cm="1">
        <f t="array" ref="BS98">INDEX(Appendix!$G$4:$J$8,_xlfn.IFS(BQ98&lt;55,1,BQ98&lt;60,2,BQ98&lt;65,3,BQ98&lt;70,4,TRUE,5),MATCH(YEAR($F$15),Appendix!$G$3:$L$3,0))</f>
        <v>0</v>
      </c>
      <c r="BT98" s="92">
        <f t="shared" si="43"/>
        <v>0</v>
      </c>
      <c r="BU98" s="89">
        <f t="shared" si="57"/>
        <v>123</v>
      </c>
      <c r="BV98" s="90">
        <f>IF($R98&gt;'Wage Ceilings '!$C$7+SUMIF('Wage Ceilings '!$B$8:'Wage Ceilings '!$B$11,"&lt;="&amp;$R$15,'Wage Ceilings '!$D$8:'Wage Ceilings '!$D$11),'Wage Ceilings '!$C$7+SUMIF('Wage Ceilings '!$B$8:'Wage Ceilings '!$B$11,"&lt;="&amp;$R$15,'Wage Ceilings '!$D$8:'Wage Ceilings '!$D$11),$R98)</f>
        <v>0</v>
      </c>
      <c r="BW98" s="91" cm="1">
        <f t="array" ref="BW98">INDEX(Appendix!$G$4:$J$8,_xlfn.IFS(BU98&lt;55,1,BU98&lt;60,2,BU98&lt;65,3,BU98&lt;70,4,TRUE,5),MATCH(YEAR($F$15),Appendix!$G$3:$L$3,0))</f>
        <v>0</v>
      </c>
      <c r="BX98" s="92">
        <f t="shared" si="44"/>
        <v>0</v>
      </c>
      <c r="BY98" s="89" t="str">
        <f t="shared" si="58"/>
        <v>NA</v>
      </c>
      <c r="BZ98" s="92">
        <f>IF(S98&gt;=('Wage Ceilings '!$C$3-SUM(Z98,AD98,AH98,AL98,AP98,AX98,AT98,BB98,BF98,BJ98,BN98,BR98,BV98)),('Wage Ceilings '!$C$3-SUM(Z98,AD98,AH98,AL98,AP98,AX98,AT98,BB98,BF98,BJ98,BN98,BR98,BV98)),S98)</f>
        <v>0</v>
      </c>
      <c r="CA98" s="91" cm="1">
        <f t="array" ref="CA98">INDEX(Appendix!$G$4:$J$8,_xlfn.IFS(BY98&lt;55,1,BY98&lt;60,2,BY98&lt;65,3,BY98&lt;70,4,TRUE,5),MATCH(YEAR($F$15),Appendix!$G$3:$L$3,0))</f>
        <v>0</v>
      </c>
      <c r="CB98" s="92">
        <f t="shared" si="65"/>
        <v>0</v>
      </c>
      <c r="CC98" s="47"/>
    </row>
    <row r="99" spans="1:81" x14ac:dyDescent="0.2">
      <c r="A99" s="64" t="s">
        <v>149</v>
      </c>
      <c r="B99" s="65"/>
      <c r="C99" s="65"/>
      <c r="D99" s="66"/>
      <c r="E99" s="66"/>
      <c r="F99" s="67"/>
      <c r="G99" s="67"/>
      <c r="H99" s="67"/>
      <c r="I99" s="67"/>
      <c r="J99" s="67"/>
      <c r="K99" s="67"/>
      <c r="L99" s="67"/>
      <c r="M99" s="67"/>
      <c r="N99" s="67"/>
      <c r="O99" s="67"/>
      <c r="P99" s="67"/>
      <c r="Q99" s="67"/>
      <c r="R99" s="67"/>
      <c r="S99" s="67"/>
      <c r="T99" s="57">
        <f t="shared" si="59"/>
        <v>0</v>
      </c>
      <c r="U99" s="57">
        <f t="shared" si="60"/>
        <v>0</v>
      </c>
      <c r="V99" s="58">
        <f t="shared" si="61"/>
        <v>0</v>
      </c>
      <c r="W99" s="58">
        <f t="shared" si="62"/>
        <v>0</v>
      </c>
      <c r="X99" s="58">
        <f t="shared" si="63"/>
        <v>0</v>
      </c>
      <c r="Y99" s="89">
        <f t="shared" si="45"/>
        <v>122</v>
      </c>
      <c r="Z99" s="90">
        <f>IF($F99&gt;'Wage Ceilings '!$C$7+SUMIF('Wage Ceilings '!$B$8:'Wage Ceilings '!$B$11,"&lt;="&amp;$F$15,'Wage Ceilings '!$D$8:'Wage Ceilings '!$D$11),'Wage Ceilings '!$C$7+SUMIF('Wage Ceilings '!$B$8:'Wage Ceilings '!$B$11,"&lt;="&amp;$F$15,'Wage Ceilings '!$D$8:'Wage Ceilings '!$D$11),$F99)</f>
        <v>0</v>
      </c>
      <c r="AA99" s="91" cm="1">
        <f t="array" ref="AA99">INDEX(Appendix!$G$4:$J$8,_xlfn.IFS(Y99&lt;55,1,Y99&lt;60,2,Y99&lt;65,3,Y99&lt;70,4,TRUE,5),MATCH(YEAR($F$15),Appendix!$G$3:$L$3,0))</f>
        <v>0</v>
      </c>
      <c r="AB99" s="92">
        <f t="shared" si="33"/>
        <v>0</v>
      </c>
      <c r="AC99" s="89">
        <f t="shared" si="46"/>
        <v>123</v>
      </c>
      <c r="AD99" s="90">
        <f>IF($G99&gt;'Wage Ceilings '!$C$7+SUMIF('Wage Ceilings '!$B$8:'Wage Ceilings '!$B$11,"&lt;="&amp;$G$15,'Wage Ceilings '!$D$8:'Wage Ceilings '!$D$11),'Wage Ceilings '!$C$7+SUMIF('Wage Ceilings '!$B$8:'Wage Ceilings '!$B$11,"&lt;="&amp;$G$15,'Wage Ceilings '!$D$8:'Wage Ceilings '!$D$11),$G99)</f>
        <v>0</v>
      </c>
      <c r="AE99" s="91" cm="1">
        <f t="array" ref="AE99">INDEX(Appendix!$G$4:$J$8,_xlfn.IFS(AC99&lt;55,1,AC99&lt;60,2,AC99&lt;65,3,AC99&lt;70,4,TRUE,5),MATCH(YEAR($F$15),Appendix!$G$3:$L$3,0))</f>
        <v>0</v>
      </c>
      <c r="AF99" s="92">
        <f t="shared" si="34"/>
        <v>0</v>
      </c>
      <c r="AG99" s="89">
        <f t="shared" si="47"/>
        <v>123</v>
      </c>
      <c r="AH99" s="90">
        <f>IF($H99&gt;'Wage Ceilings '!$C$7+SUMIF('Wage Ceilings '!$B$8:'Wage Ceilings '!$B$11,"&lt;="&amp;$H$15,'Wage Ceilings '!$D$8:'Wage Ceilings '!$D$11),'Wage Ceilings '!$C$7+SUMIF('Wage Ceilings '!$B$8:'Wage Ceilings '!$B$11,"&lt;="&amp;$H$15,'Wage Ceilings '!$D$8:'Wage Ceilings '!$D$11),$H99)</f>
        <v>0</v>
      </c>
      <c r="AI99" s="91" cm="1">
        <f t="array" ref="AI99">INDEX(Appendix!$G$4:$J$8,_xlfn.IFS(AG99&lt;55,1,AG99&lt;60,2,AG99&lt;65,3,AG99&lt;70,4,TRUE,5),MATCH(YEAR($F$15),Appendix!$G$3:$L$3,0))</f>
        <v>0</v>
      </c>
      <c r="AJ99" s="92">
        <f t="shared" si="35"/>
        <v>0</v>
      </c>
      <c r="AK99" s="89">
        <f t="shared" si="48"/>
        <v>123</v>
      </c>
      <c r="AL99" s="90">
        <f>IF($I99&gt;'Wage Ceilings '!$C$7+SUMIF('Wage Ceilings '!$B$8:'Wage Ceilings '!$B$11,"&lt;="&amp;$I$15,'Wage Ceilings '!$D$8:'Wage Ceilings '!$D$11),'Wage Ceilings '!$C$7+SUMIF('Wage Ceilings '!$B$8:'Wage Ceilings '!$B$11,"&lt;="&amp;$I$15,'Wage Ceilings '!$D$8:'Wage Ceilings '!$D$11),$I99)</f>
        <v>0</v>
      </c>
      <c r="AM99" s="91" cm="1">
        <f t="array" ref="AM99">INDEX(Appendix!$G$4:$J$8,_xlfn.IFS(AK99&lt;55,1,AK99&lt;60,2,AK99&lt;65,3,AK99&lt;70,4,TRUE,5),MATCH(YEAR($F$15),Appendix!$G$3:$L$3,0))</f>
        <v>0</v>
      </c>
      <c r="AN99" s="92">
        <f t="shared" si="36"/>
        <v>0</v>
      </c>
      <c r="AO99" s="89">
        <f t="shared" si="49"/>
        <v>123</v>
      </c>
      <c r="AP99" s="90">
        <f>IF($J99&gt;'Wage Ceilings '!$C$7+SUMIF('Wage Ceilings '!$B$8:'Wage Ceilings '!$B$11,"&lt;="&amp;$J$15,'Wage Ceilings '!$D$8:'Wage Ceilings '!$D$11),'Wage Ceilings '!$C$7+SUMIF('Wage Ceilings '!$B$8:'Wage Ceilings '!$B$11,"&lt;="&amp;$J$15,'Wage Ceilings '!$D$8:'Wage Ceilings '!$D$11),$J99)</f>
        <v>0</v>
      </c>
      <c r="AQ99" s="91" cm="1">
        <f t="array" ref="AQ99">INDEX(Appendix!$G$4:$J$8,_xlfn.IFS(AO99&lt;55,1,AO99&lt;60,2,AO99&lt;65,3,AO99&lt;70,4,TRUE,5),MATCH(YEAR($F$15),Appendix!$G$3:$L$3,0))</f>
        <v>0</v>
      </c>
      <c r="AR99" s="92">
        <f t="shared" si="37"/>
        <v>0</v>
      </c>
      <c r="AS99" s="89">
        <f t="shared" si="64"/>
        <v>123</v>
      </c>
      <c r="AT99" s="90">
        <f>IF($K99&gt;'Wage Ceilings '!$C$7+SUMIF('Wage Ceilings '!$B$8:'Wage Ceilings '!$B$11,"&lt;="&amp;$K$15,'Wage Ceilings '!$D$8:'Wage Ceilings '!$D$11),'Wage Ceilings '!$C$7+SUMIF('Wage Ceilings '!$B$8:'Wage Ceilings '!$B$11,"&lt;="&amp;$K$15,'Wage Ceilings '!$D$8:'Wage Ceilings '!$D$11),$K99)</f>
        <v>0</v>
      </c>
      <c r="AU99" s="91" cm="1">
        <f t="array" ref="AU99">INDEX(Appendix!$G$4:$J$8,_xlfn.IFS(AS99&lt;55,1,AS99&lt;60,2,AS99&lt;65,3,AS99&lt;70,4,TRUE,5),MATCH(YEAR($F$15),Appendix!$G$3:$L$3,0))</f>
        <v>0</v>
      </c>
      <c r="AV99" s="92">
        <f t="shared" si="38"/>
        <v>0</v>
      </c>
      <c r="AW99" s="89" t="str">
        <f t="shared" si="50"/>
        <v>NA</v>
      </c>
      <c r="AX99" s="92">
        <f>IF(L99&gt;=('Wage Ceilings '!$C$3-SUM(Z99,AD99,AH99,AL99,AP99,AT99,BB99,BF99,BJ99,BN99,BR99,BV99)),('Wage Ceilings '!$C$3-SUM(Z99,AD99,AH99,AL99,AP99,AT99,BB99,BF99,BJ99,BN99,BR99,BV99)),L99)</f>
        <v>0</v>
      </c>
      <c r="AY99" s="91" cm="1">
        <f t="array" ref="AY99">INDEX(Appendix!$G$4:$J$8,_xlfn.IFS(AW99&lt;55,1,AW99&lt;60,2,AW99&lt;65,3,AW99&lt;70,4,TRUE,5),MATCH(YEAR($F$15),Appendix!$G$3:$L$3,0))</f>
        <v>0</v>
      </c>
      <c r="AZ99" s="92">
        <f t="shared" si="39"/>
        <v>0</v>
      </c>
      <c r="BA99" s="89">
        <f t="shared" si="51"/>
        <v>123</v>
      </c>
      <c r="BB99" s="90">
        <f>IF($M99&gt;'Wage Ceilings '!$C$7+SUMIF('Wage Ceilings '!$B$8:'Wage Ceilings '!$B$11,"&lt;="&amp;$M$15,'Wage Ceilings '!$D$8:'Wage Ceilings '!$D$11),'Wage Ceilings '!$C$7+SUMIF('Wage Ceilings '!$B$8:'Wage Ceilings '!$B$11,"&lt;="&amp;$M$15,'Wage Ceilings '!$D$8:'Wage Ceilings '!$D$11),$M99)</f>
        <v>0</v>
      </c>
      <c r="BC99" s="91" cm="1">
        <f t="array" ref="BC99">INDEX(Appendix!$G$4:$J$8,_xlfn.IFS(BA99&lt;55,1,BA99&lt;60,2,BA99&lt;65,3,BA99&lt;70,4,TRUE,5),MATCH(YEAR($F$15),Appendix!$G$3:$L$3,0))</f>
        <v>0</v>
      </c>
      <c r="BD99" s="92">
        <f t="shared" si="52"/>
        <v>0</v>
      </c>
      <c r="BE99" s="89">
        <f t="shared" si="53"/>
        <v>123</v>
      </c>
      <c r="BF99" s="90">
        <f>IF($N99&gt;'Wage Ceilings '!$C$7+SUMIF('Wage Ceilings '!$B$8:'Wage Ceilings '!$B$11,"&lt;="&amp;$N$15,'Wage Ceilings '!$D$8:'Wage Ceilings '!$D$11),'Wage Ceilings '!$C$7+SUMIF('Wage Ceilings '!$B$8:'Wage Ceilings '!$B$11,"&lt;="&amp;$N$15,'Wage Ceilings '!$D$8:'Wage Ceilings '!$D$11),$N99)</f>
        <v>0</v>
      </c>
      <c r="BG99" s="91" cm="1">
        <f t="array" ref="BG99">INDEX(Appendix!$G$4:$J$8,_xlfn.IFS(BE99&lt;55,1,BE99&lt;60,2,BE99&lt;65,3,BE99&lt;70,4,TRUE,5),MATCH(YEAR($F$15),Appendix!$G$3:$L$3,0))</f>
        <v>0</v>
      </c>
      <c r="BH99" s="92">
        <f t="shared" si="40"/>
        <v>0</v>
      </c>
      <c r="BI99" s="89">
        <f t="shared" si="54"/>
        <v>123</v>
      </c>
      <c r="BJ99" s="90">
        <f>IF($O99&gt;'Wage Ceilings '!$C$7+SUMIF('Wage Ceilings '!$B$8:'Wage Ceilings '!$B$11,"&lt;="&amp;$O$15,'Wage Ceilings '!$D$8:'Wage Ceilings '!$D$11),'Wage Ceilings '!$C$7+SUMIF('Wage Ceilings '!$B$8:'Wage Ceilings '!$B$11,"&lt;="&amp;$O$15,'Wage Ceilings '!$D$8:'Wage Ceilings '!$D$11),$O99)</f>
        <v>0</v>
      </c>
      <c r="BK99" s="91" cm="1">
        <f t="array" ref="BK99">INDEX(Appendix!$G$4:$J$8,_xlfn.IFS(BI99&lt;55,1,BI99&lt;60,2,BI99&lt;65,3,BI99&lt;70,4,TRUE,5),MATCH(YEAR($F$15),Appendix!$G$3:$L$3,0))</f>
        <v>0</v>
      </c>
      <c r="BL99" s="92">
        <f t="shared" si="41"/>
        <v>0</v>
      </c>
      <c r="BM99" s="89">
        <f t="shared" si="55"/>
        <v>123</v>
      </c>
      <c r="BN99" s="90">
        <f>IF($P99&gt;'Wage Ceilings '!$C$7+SUMIF('Wage Ceilings '!$B$8:'Wage Ceilings '!$B$11,"&lt;="&amp;$P$15,'Wage Ceilings '!$D$8:'Wage Ceilings '!$D$11),'Wage Ceilings '!$C$7+SUMIF('Wage Ceilings '!$B$8:'Wage Ceilings '!$B$11,"&lt;="&amp;$P$15,'Wage Ceilings '!$D$8:'Wage Ceilings '!$D$11),$P99)</f>
        <v>0</v>
      </c>
      <c r="BO99" s="91" cm="1">
        <f t="array" ref="BO99">INDEX(Appendix!$G$4:$J$8,_xlfn.IFS(BM99&lt;55,1,BM99&lt;60,2,BM99&lt;65,3,BM99&lt;70,4,TRUE,5),MATCH(YEAR($F$15),Appendix!$G$3:$L$3,0))</f>
        <v>0</v>
      </c>
      <c r="BP99" s="92">
        <f t="shared" si="42"/>
        <v>0</v>
      </c>
      <c r="BQ99" s="89">
        <f t="shared" si="56"/>
        <v>123</v>
      </c>
      <c r="BR99" s="90">
        <f>IF($Q99&gt;'Wage Ceilings '!$C$7+SUMIF('Wage Ceilings '!$B$8:'Wage Ceilings '!$B$11,"&lt;="&amp;$Q$15,'Wage Ceilings '!$D$8:'Wage Ceilings '!$D$11),'Wage Ceilings '!$C$7+SUMIF('Wage Ceilings '!$B$8:'Wage Ceilings '!$B$11,"&lt;="&amp;$Q$15,'Wage Ceilings '!$D$8:'Wage Ceilings '!$D$11),$Q99)</f>
        <v>0</v>
      </c>
      <c r="BS99" s="91" cm="1">
        <f t="array" ref="BS99">INDEX(Appendix!$G$4:$J$8,_xlfn.IFS(BQ99&lt;55,1,BQ99&lt;60,2,BQ99&lt;65,3,BQ99&lt;70,4,TRUE,5),MATCH(YEAR($F$15),Appendix!$G$3:$L$3,0))</f>
        <v>0</v>
      </c>
      <c r="BT99" s="92">
        <f t="shared" si="43"/>
        <v>0</v>
      </c>
      <c r="BU99" s="89">
        <f t="shared" si="57"/>
        <v>123</v>
      </c>
      <c r="BV99" s="90">
        <f>IF($R99&gt;'Wage Ceilings '!$C$7+SUMIF('Wage Ceilings '!$B$8:'Wage Ceilings '!$B$11,"&lt;="&amp;$R$15,'Wage Ceilings '!$D$8:'Wage Ceilings '!$D$11),'Wage Ceilings '!$C$7+SUMIF('Wage Ceilings '!$B$8:'Wage Ceilings '!$B$11,"&lt;="&amp;$R$15,'Wage Ceilings '!$D$8:'Wage Ceilings '!$D$11),$R99)</f>
        <v>0</v>
      </c>
      <c r="BW99" s="91" cm="1">
        <f t="array" ref="BW99">INDEX(Appendix!$G$4:$J$8,_xlfn.IFS(BU99&lt;55,1,BU99&lt;60,2,BU99&lt;65,3,BU99&lt;70,4,TRUE,5),MATCH(YEAR($F$15),Appendix!$G$3:$L$3,0))</f>
        <v>0</v>
      </c>
      <c r="BX99" s="92">
        <f t="shared" si="44"/>
        <v>0</v>
      </c>
      <c r="BY99" s="89" t="str">
        <f t="shared" si="58"/>
        <v>NA</v>
      </c>
      <c r="BZ99" s="92">
        <f>IF(S99&gt;=('Wage Ceilings '!$C$3-SUM(Z99,AD99,AH99,AL99,AP99,AX99,AT99,BB99,BF99,BJ99,BN99,BR99,BV99)),('Wage Ceilings '!$C$3-SUM(Z99,AD99,AH99,AL99,AP99,AX99,AT99,BB99,BF99,BJ99,BN99,BR99,BV99)),S99)</f>
        <v>0</v>
      </c>
      <c r="CA99" s="91" cm="1">
        <f t="array" ref="CA99">INDEX(Appendix!$G$4:$J$8,_xlfn.IFS(BY99&lt;55,1,BY99&lt;60,2,BY99&lt;65,3,BY99&lt;70,4,TRUE,5),MATCH(YEAR($F$15),Appendix!$G$3:$L$3,0))</f>
        <v>0</v>
      </c>
      <c r="CB99" s="92">
        <f t="shared" si="65"/>
        <v>0</v>
      </c>
      <c r="CC99" s="47"/>
    </row>
    <row r="100" spans="1:81" x14ac:dyDescent="0.2">
      <c r="A100" s="64" t="s">
        <v>150</v>
      </c>
      <c r="B100" s="65"/>
      <c r="C100" s="65"/>
      <c r="D100" s="66"/>
      <c r="E100" s="66"/>
      <c r="F100" s="67"/>
      <c r="G100" s="67"/>
      <c r="H100" s="67"/>
      <c r="I100" s="67"/>
      <c r="J100" s="67"/>
      <c r="K100" s="67"/>
      <c r="L100" s="67"/>
      <c r="M100" s="67"/>
      <c r="N100" s="67"/>
      <c r="O100" s="67"/>
      <c r="P100" s="67"/>
      <c r="Q100" s="67"/>
      <c r="R100" s="67"/>
      <c r="S100" s="67"/>
      <c r="T100" s="57">
        <f t="shared" si="59"/>
        <v>0</v>
      </c>
      <c r="U100" s="57">
        <f t="shared" si="60"/>
        <v>0</v>
      </c>
      <c r="V100" s="58">
        <f t="shared" si="61"/>
        <v>0</v>
      </c>
      <c r="W100" s="58">
        <f t="shared" si="62"/>
        <v>0</v>
      </c>
      <c r="X100" s="58">
        <f t="shared" si="63"/>
        <v>0</v>
      </c>
      <c r="Y100" s="89">
        <f t="shared" si="45"/>
        <v>122</v>
      </c>
      <c r="Z100" s="90">
        <f>IF($F100&gt;'Wage Ceilings '!$C$7+SUMIF('Wage Ceilings '!$B$8:'Wage Ceilings '!$B$11,"&lt;="&amp;$F$15,'Wage Ceilings '!$D$8:'Wage Ceilings '!$D$11),'Wage Ceilings '!$C$7+SUMIF('Wage Ceilings '!$B$8:'Wage Ceilings '!$B$11,"&lt;="&amp;$F$15,'Wage Ceilings '!$D$8:'Wage Ceilings '!$D$11),$F100)</f>
        <v>0</v>
      </c>
      <c r="AA100" s="91" cm="1">
        <f t="array" ref="AA100">INDEX(Appendix!$G$4:$J$8,_xlfn.IFS(Y100&lt;55,1,Y100&lt;60,2,Y100&lt;65,3,Y100&lt;70,4,TRUE,5),MATCH(YEAR($F$15),Appendix!$G$3:$L$3,0))</f>
        <v>0</v>
      </c>
      <c r="AB100" s="92">
        <f t="shared" si="33"/>
        <v>0</v>
      </c>
      <c r="AC100" s="89">
        <f t="shared" si="46"/>
        <v>123</v>
      </c>
      <c r="AD100" s="90">
        <f>IF($G100&gt;'Wage Ceilings '!$C$7+SUMIF('Wage Ceilings '!$B$8:'Wage Ceilings '!$B$11,"&lt;="&amp;$G$15,'Wage Ceilings '!$D$8:'Wage Ceilings '!$D$11),'Wage Ceilings '!$C$7+SUMIF('Wage Ceilings '!$B$8:'Wage Ceilings '!$B$11,"&lt;="&amp;$G$15,'Wage Ceilings '!$D$8:'Wage Ceilings '!$D$11),$G100)</f>
        <v>0</v>
      </c>
      <c r="AE100" s="91" cm="1">
        <f t="array" ref="AE100">INDEX(Appendix!$G$4:$J$8,_xlfn.IFS(AC100&lt;55,1,AC100&lt;60,2,AC100&lt;65,3,AC100&lt;70,4,TRUE,5),MATCH(YEAR($F$15),Appendix!$G$3:$L$3,0))</f>
        <v>0</v>
      </c>
      <c r="AF100" s="92">
        <f t="shared" si="34"/>
        <v>0</v>
      </c>
      <c r="AG100" s="89">
        <f t="shared" si="47"/>
        <v>123</v>
      </c>
      <c r="AH100" s="90">
        <f>IF($H100&gt;'Wage Ceilings '!$C$7+SUMIF('Wage Ceilings '!$B$8:'Wage Ceilings '!$B$11,"&lt;="&amp;$H$15,'Wage Ceilings '!$D$8:'Wage Ceilings '!$D$11),'Wage Ceilings '!$C$7+SUMIF('Wage Ceilings '!$B$8:'Wage Ceilings '!$B$11,"&lt;="&amp;$H$15,'Wage Ceilings '!$D$8:'Wage Ceilings '!$D$11),$H100)</f>
        <v>0</v>
      </c>
      <c r="AI100" s="91" cm="1">
        <f t="array" ref="AI100">INDEX(Appendix!$G$4:$J$8,_xlfn.IFS(AG100&lt;55,1,AG100&lt;60,2,AG100&lt;65,3,AG100&lt;70,4,TRUE,5),MATCH(YEAR($F$15),Appendix!$G$3:$L$3,0))</f>
        <v>0</v>
      </c>
      <c r="AJ100" s="92">
        <f t="shared" si="35"/>
        <v>0</v>
      </c>
      <c r="AK100" s="89">
        <f t="shared" si="48"/>
        <v>123</v>
      </c>
      <c r="AL100" s="90">
        <f>IF($I100&gt;'Wage Ceilings '!$C$7+SUMIF('Wage Ceilings '!$B$8:'Wage Ceilings '!$B$11,"&lt;="&amp;$I$15,'Wage Ceilings '!$D$8:'Wage Ceilings '!$D$11),'Wage Ceilings '!$C$7+SUMIF('Wage Ceilings '!$B$8:'Wage Ceilings '!$B$11,"&lt;="&amp;$I$15,'Wage Ceilings '!$D$8:'Wage Ceilings '!$D$11),$I100)</f>
        <v>0</v>
      </c>
      <c r="AM100" s="91" cm="1">
        <f t="array" ref="AM100">INDEX(Appendix!$G$4:$J$8,_xlfn.IFS(AK100&lt;55,1,AK100&lt;60,2,AK100&lt;65,3,AK100&lt;70,4,TRUE,5),MATCH(YEAR($F$15),Appendix!$G$3:$L$3,0))</f>
        <v>0</v>
      </c>
      <c r="AN100" s="92">
        <f t="shared" si="36"/>
        <v>0</v>
      </c>
      <c r="AO100" s="89">
        <f t="shared" si="49"/>
        <v>123</v>
      </c>
      <c r="AP100" s="90">
        <f>IF($J100&gt;'Wage Ceilings '!$C$7+SUMIF('Wage Ceilings '!$B$8:'Wage Ceilings '!$B$11,"&lt;="&amp;$J$15,'Wage Ceilings '!$D$8:'Wage Ceilings '!$D$11),'Wage Ceilings '!$C$7+SUMIF('Wage Ceilings '!$B$8:'Wage Ceilings '!$B$11,"&lt;="&amp;$J$15,'Wage Ceilings '!$D$8:'Wage Ceilings '!$D$11),$J100)</f>
        <v>0</v>
      </c>
      <c r="AQ100" s="91" cm="1">
        <f t="array" ref="AQ100">INDEX(Appendix!$G$4:$J$8,_xlfn.IFS(AO100&lt;55,1,AO100&lt;60,2,AO100&lt;65,3,AO100&lt;70,4,TRUE,5),MATCH(YEAR($F$15),Appendix!$G$3:$L$3,0))</f>
        <v>0</v>
      </c>
      <c r="AR100" s="92">
        <f t="shared" si="37"/>
        <v>0</v>
      </c>
      <c r="AS100" s="89">
        <f t="shared" si="64"/>
        <v>123</v>
      </c>
      <c r="AT100" s="90">
        <f>IF($K100&gt;'Wage Ceilings '!$C$7+SUMIF('Wage Ceilings '!$B$8:'Wage Ceilings '!$B$11,"&lt;="&amp;$K$15,'Wage Ceilings '!$D$8:'Wage Ceilings '!$D$11),'Wage Ceilings '!$C$7+SUMIF('Wage Ceilings '!$B$8:'Wage Ceilings '!$B$11,"&lt;="&amp;$K$15,'Wage Ceilings '!$D$8:'Wage Ceilings '!$D$11),$K100)</f>
        <v>0</v>
      </c>
      <c r="AU100" s="91" cm="1">
        <f t="array" ref="AU100">INDEX(Appendix!$G$4:$J$8,_xlfn.IFS(AS100&lt;55,1,AS100&lt;60,2,AS100&lt;65,3,AS100&lt;70,4,TRUE,5),MATCH(YEAR($F$15),Appendix!$G$3:$L$3,0))</f>
        <v>0</v>
      </c>
      <c r="AV100" s="92">
        <f t="shared" si="38"/>
        <v>0</v>
      </c>
      <c r="AW100" s="89" t="str">
        <f t="shared" si="50"/>
        <v>NA</v>
      </c>
      <c r="AX100" s="92">
        <f>IF(L100&gt;=('Wage Ceilings '!$C$3-SUM(Z100,AD100,AH100,AL100,AP100,AT100,BB100,BF100,BJ100,BN100,BR100,BV100)),('Wage Ceilings '!$C$3-SUM(Z100,AD100,AH100,AL100,AP100,AT100,BB100,BF100,BJ100,BN100,BR100,BV100)),L100)</f>
        <v>0</v>
      </c>
      <c r="AY100" s="91" cm="1">
        <f t="array" ref="AY100">INDEX(Appendix!$G$4:$J$8,_xlfn.IFS(AW100&lt;55,1,AW100&lt;60,2,AW100&lt;65,3,AW100&lt;70,4,TRUE,5),MATCH(YEAR($F$15),Appendix!$G$3:$L$3,0))</f>
        <v>0</v>
      </c>
      <c r="AZ100" s="92">
        <f t="shared" si="39"/>
        <v>0</v>
      </c>
      <c r="BA100" s="89">
        <f t="shared" si="51"/>
        <v>123</v>
      </c>
      <c r="BB100" s="90">
        <f>IF($M100&gt;'Wage Ceilings '!$C$7+SUMIF('Wage Ceilings '!$B$8:'Wage Ceilings '!$B$11,"&lt;="&amp;$M$15,'Wage Ceilings '!$D$8:'Wage Ceilings '!$D$11),'Wage Ceilings '!$C$7+SUMIF('Wage Ceilings '!$B$8:'Wage Ceilings '!$B$11,"&lt;="&amp;$M$15,'Wage Ceilings '!$D$8:'Wage Ceilings '!$D$11),$M100)</f>
        <v>0</v>
      </c>
      <c r="BC100" s="91" cm="1">
        <f t="array" ref="BC100">INDEX(Appendix!$G$4:$J$8,_xlfn.IFS(BA100&lt;55,1,BA100&lt;60,2,BA100&lt;65,3,BA100&lt;70,4,TRUE,5),MATCH(YEAR($F$15),Appendix!$G$3:$L$3,0))</f>
        <v>0</v>
      </c>
      <c r="BD100" s="92">
        <f t="shared" si="52"/>
        <v>0</v>
      </c>
      <c r="BE100" s="89">
        <f t="shared" si="53"/>
        <v>123</v>
      </c>
      <c r="BF100" s="90">
        <f>IF($N100&gt;'Wage Ceilings '!$C$7+SUMIF('Wage Ceilings '!$B$8:'Wage Ceilings '!$B$11,"&lt;="&amp;$N$15,'Wage Ceilings '!$D$8:'Wage Ceilings '!$D$11),'Wage Ceilings '!$C$7+SUMIF('Wage Ceilings '!$B$8:'Wage Ceilings '!$B$11,"&lt;="&amp;$N$15,'Wage Ceilings '!$D$8:'Wage Ceilings '!$D$11),$N100)</f>
        <v>0</v>
      </c>
      <c r="BG100" s="91" cm="1">
        <f t="array" ref="BG100">INDEX(Appendix!$G$4:$J$8,_xlfn.IFS(BE100&lt;55,1,BE100&lt;60,2,BE100&lt;65,3,BE100&lt;70,4,TRUE,5),MATCH(YEAR($F$15),Appendix!$G$3:$L$3,0))</f>
        <v>0</v>
      </c>
      <c r="BH100" s="92">
        <f t="shared" si="40"/>
        <v>0</v>
      </c>
      <c r="BI100" s="89">
        <f t="shared" si="54"/>
        <v>123</v>
      </c>
      <c r="BJ100" s="90">
        <f>IF($O100&gt;'Wage Ceilings '!$C$7+SUMIF('Wage Ceilings '!$B$8:'Wage Ceilings '!$B$11,"&lt;="&amp;$O$15,'Wage Ceilings '!$D$8:'Wage Ceilings '!$D$11),'Wage Ceilings '!$C$7+SUMIF('Wage Ceilings '!$B$8:'Wage Ceilings '!$B$11,"&lt;="&amp;$O$15,'Wage Ceilings '!$D$8:'Wage Ceilings '!$D$11),$O100)</f>
        <v>0</v>
      </c>
      <c r="BK100" s="91" cm="1">
        <f t="array" ref="BK100">INDEX(Appendix!$G$4:$J$8,_xlfn.IFS(BI100&lt;55,1,BI100&lt;60,2,BI100&lt;65,3,BI100&lt;70,4,TRUE,5),MATCH(YEAR($F$15),Appendix!$G$3:$L$3,0))</f>
        <v>0</v>
      </c>
      <c r="BL100" s="92">
        <f t="shared" si="41"/>
        <v>0</v>
      </c>
      <c r="BM100" s="89">
        <f t="shared" si="55"/>
        <v>123</v>
      </c>
      <c r="BN100" s="90">
        <f>IF($P100&gt;'Wage Ceilings '!$C$7+SUMIF('Wage Ceilings '!$B$8:'Wage Ceilings '!$B$11,"&lt;="&amp;$P$15,'Wage Ceilings '!$D$8:'Wage Ceilings '!$D$11),'Wage Ceilings '!$C$7+SUMIF('Wage Ceilings '!$B$8:'Wage Ceilings '!$B$11,"&lt;="&amp;$P$15,'Wage Ceilings '!$D$8:'Wage Ceilings '!$D$11),$P100)</f>
        <v>0</v>
      </c>
      <c r="BO100" s="91" cm="1">
        <f t="array" ref="BO100">INDEX(Appendix!$G$4:$J$8,_xlfn.IFS(BM100&lt;55,1,BM100&lt;60,2,BM100&lt;65,3,BM100&lt;70,4,TRUE,5),MATCH(YEAR($F$15),Appendix!$G$3:$L$3,0))</f>
        <v>0</v>
      </c>
      <c r="BP100" s="92">
        <f t="shared" si="42"/>
        <v>0</v>
      </c>
      <c r="BQ100" s="89">
        <f t="shared" si="56"/>
        <v>123</v>
      </c>
      <c r="BR100" s="90">
        <f>IF($Q100&gt;'Wage Ceilings '!$C$7+SUMIF('Wage Ceilings '!$B$8:'Wage Ceilings '!$B$11,"&lt;="&amp;$Q$15,'Wage Ceilings '!$D$8:'Wage Ceilings '!$D$11),'Wage Ceilings '!$C$7+SUMIF('Wage Ceilings '!$B$8:'Wage Ceilings '!$B$11,"&lt;="&amp;$Q$15,'Wage Ceilings '!$D$8:'Wage Ceilings '!$D$11),$Q100)</f>
        <v>0</v>
      </c>
      <c r="BS100" s="91" cm="1">
        <f t="array" ref="BS100">INDEX(Appendix!$G$4:$J$8,_xlfn.IFS(BQ100&lt;55,1,BQ100&lt;60,2,BQ100&lt;65,3,BQ100&lt;70,4,TRUE,5),MATCH(YEAR($F$15),Appendix!$G$3:$L$3,0))</f>
        <v>0</v>
      </c>
      <c r="BT100" s="92">
        <f t="shared" si="43"/>
        <v>0</v>
      </c>
      <c r="BU100" s="89">
        <f t="shared" si="57"/>
        <v>123</v>
      </c>
      <c r="BV100" s="90">
        <f>IF($R100&gt;'Wage Ceilings '!$C$7+SUMIF('Wage Ceilings '!$B$8:'Wage Ceilings '!$B$11,"&lt;="&amp;$R$15,'Wage Ceilings '!$D$8:'Wage Ceilings '!$D$11),'Wage Ceilings '!$C$7+SUMIF('Wage Ceilings '!$B$8:'Wage Ceilings '!$B$11,"&lt;="&amp;$R$15,'Wage Ceilings '!$D$8:'Wage Ceilings '!$D$11),$R100)</f>
        <v>0</v>
      </c>
      <c r="BW100" s="91" cm="1">
        <f t="array" ref="BW100">INDEX(Appendix!$G$4:$J$8,_xlfn.IFS(BU100&lt;55,1,BU100&lt;60,2,BU100&lt;65,3,BU100&lt;70,4,TRUE,5),MATCH(YEAR($F$15),Appendix!$G$3:$L$3,0))</f>
        <v>0</v>
      </c>
      <c r="BX100" s="92">
        <f t="shared" si="44"/>
        <v>0</v>
      </c>
      <c r="BY100" s="89" t="str">
        <f t="shared" si="58"/>
        <v>NA</v>
      </c>
      <c r="BZ100" s="92">
        <f>IF(S100&gt;=('Wage Ceilings '!$C$3-SUM(Z100,AD100,AH100,AL100,AP100,AX100,AT100,BB100,BF100,BJ100,BN100,BR100,BV100)),('Wage Ceilings '!$C$3-SUM(Z100,AD100,AH100,AL100,AP100,AX100,AT100,BB100,BF100,BJ100,BN100,BR100,BV100)),S100)</f>
        <v>0</v>
      </c>
      <c r="CA100" s="91" cm="1">
        <f t="array" ref="CA100">INDEX(Appendix!$G$4:$J$8,_xlfn.IFS(BY100&lt;55,1,BY100&lt;60,2,BY100&lt;65,3,BY100&lt;70,4,TRUE,5),MATCH(YEAR($F$15),Appendix!$G$3:$L$3,0))</f>
        <v>0</v>
      </c>
      <c r="CB100" s="92">
        <f t="shared" si="65"/>
        <v>0</v>
      </c>
      <c r="CC100" s="47"/>
    </row>
    <row r="101" spans="1:81" x14ac:dyDescent="0.2">
      <c r="A101" s="64" t="s">
        <v>151</v>
      </c>
      <c r="B101" s="65"/>
      <c r="C101" s="65"/>
      <c r="D101" s="66"/>
      <c r="E101" s="66"/>
      <c r="F101" s="67"/>
      <c r="G101" s="67"/>
      <c r="H101" s="67"/>
      <c r="I101" s="67"/>
      <c r="J101" s="67"/>
      <c r="K101" s="67"/>
      <c r="L101" s="67"/>
      <c r="M101" s="67"/>
      <c r="N101" s="67"/>
      <c r="O101" s="67"/>
      <c r="P101" s="67"/>
      <c r="Q101" s="67"/>
      <c r="R101" s="67"/>
      <c r="S101" s="67"/>
      <c r="T101" s="57">
        <f t="shared" si="59"/>
        <v>0</v>
      </c>
      <c r="U101" s="57">
        <f t="shared" si="60"/>
        <v>0</v>
      </c>
      <c r="V101" s="58">
        <f t="shared" si="61"/>
        <v>0</v>
      </c>
      <c r="W101" s="58">
        <f t="shared" si="62"/>
        <v>0</v>
      </c>
      <c r="X101" s="58">
        <f t="shared" si="63"/>
        <v>0</v>
      </c>
      <c r="Y101" s="89">
        <f t="shared" si="45"/>
        <v>122</v>
      </c>
      <c r="Z101" s="90">
        <f>IF($F101&gt;'Wage Ceilings '!$C$7+SUMIF('Wage Ceilings '!$B$8:'Wage Ceilings '!$B$11,"&lt;="&amp;$F$15,'Wage Ceilings '!$D$8:'Wage Ceilings '!$D$11),'Wage Ceilings '!$C$7+SUMIF('Wage Ceilings '!$B$8:'Wage Ceilings '!$B$11,"&lt;="&amp;$F$15,'Wage Ceilings '!$D$8:'Wage Ceilings '!$D$11),$F101)</f>
        <v>0</v>
      </c>
      <c r="AA101" s="91" cm="1">
        <f t="array" ref="AA101">INDEX(Appendix!$G$4:$J$8,_xlfn.IFS(Y101&lt;55,1,Y101&lt;60,2,Y101&lt;65,3,Y101&lt;70,4,TRUE,5),MATCH(YEAR($F$15),Appendix!$G$3:$L$3,0))</f>
        <v>0</v>
      </c>
      <c r="AB101" s="92">
        <f t="shared" si="33"/>
        <v>0</v>
      </c>
      <c r="AC101" s="89">
        <f t="shared" si="46"/>
        <v>123</v>
      </c>
      <c r="AD101" s="90">
        <f>IF($G101&gt;'Wage Ceilings '!$C$7+SUMIF('Wage Ceilings '!$B$8:'Wage Ceilings '!$B$11,"&lt;="&amp;$G$15,'Wage Ceilings '!$D$8:'Wage Ceilings '!$D$11),'Wage Ceilings '!$C$7+SUMIF('Wage Ceilings '!$B$8:'Wage Ceilings '!$B$11,"&lt;="&amp;$G$15,'Wage Ceilings '!$D$8:'Wage Ceilings '!$D$11),$G101)</f>
        <v>0</v>
      </c>
      <c r="AE101" s="91" cm="1">
        <f t="array" ref="AE101">INDEX(Appendix!$G$4:$J$8,_xlfn.IFS(AC101&lt;55,1,AC101&lt;60,2,AC101&lt;65,3,AC101&lt;70,4,TRUE,5),MATCH(YEAR($F$15),Appendix!$G$3:$L$3,0))</f>
        <v>0</v>
      </c>
      <c r="AF101" s="92">
        <f t="shared" si="34"/>
        <v>0</v>
      </c>
      <c r="AG101" s="89">
        <f t="shared" si="47"/>
        <v>123</v>
      </c>
      <c r="AH101" s="90">
        <f>IF($H101&gt;'Wage Ceilings '!$C$7+SUMIF('Wage Ceilings '!$B$8:'Wage Ceilings '!$B$11,"&lt;="&amp;$H$15,'Wage Ceilings '!$D$8:'Wage Ceilings '!$D$11),'Wage Ceilings '!$C$7+SUMIF('Wage Ceilings '!$B$8:'Wage Ceilings '!$B$11,"&lt;="&amp;$H$15,'Wage Ceilings '!$D$8:'Wage Ceilings '!$D$11),$H101)</f>
        <v>0</v>
      </c>
      <c r="AI101" s="91" cm="1">
        <f t="array" ref="AI101">INDEX(Appendix!$G$4:$J$8,_xlfn.IFS(AG101&lt;55,1,AG101&lt;60,2,AG101&lt;65,3,AG101&lt;70,4,TRUE,5),MATCH(YEAR($F$15),Appendix!$G$3:$L$3,0))</f>
        <v>0</v>
      </c>
      <c r="AJ101" s="92">
        <f t="shared" si="35"/>
        <v>0</v>
      </c>
      <c r="AK101" s="89">
        <f t="shared" si="48"/>
        <v>123</v>
      </c>
      <c r="AL101" s="90">
        <f>IF($I101&gt;'Wage Ceilings '!$C$7+SUMIF('Wage Ceilings '!$B$8:'Wage Ceilings '!$B$11,"&lt;="&amp;$I$15,'Wage Ceilings '!$D$8:'Wage Ceilings '!$D$11),'Wage Ceilings '!$C$7+SUMIF('Wage Ceilings '!$B$8:'Wage Ceilings '!$B$11,"&lt;="&amp;$I$15,'Wage Ceilings '!$D$8:'Wage Ceilings '!$D$11),$I101)</f>
        <v>0</v>
      </c>
      <c r="AM101" s="91" cm="1">
        <f t="array" ref="AM101">INDEX(Appendix!$G$4:$J$8,_xlfn.IFS(AK101&lt;55,1,AK101&lt;60,2,AK101&lt;65,3,AK101&lt;70,4,TRUE,5),MATCH(YEAR($F$15),Appendix!$G$3:$L$3,0))</f>
        <v>0</v>
      </c>
      <c r="AN101" s="92">
        <f t="shared" si="36"/>
        <v>0</v>
      </c>
      <c r="AO101" s="89">
        <f t="shared" si="49"/>
        <v>123</v>
      </c>
      <c r="AP101" s="90">
        <f>IF($J101&gt;'Wage Ceilings '!$C$7+SUMIF('Wage Ceilings '!$B$8:'Wage Ceilings '!$B$11,"&lt;="&amp;$J$15,'Wage Ceilings '!$D$8:'Wage Ceilings '!$D$11),'Wage Ceilings '!$C$7+SUMIF('Wage Ceilings '!$B$8:'Wage Ceilings '!$B$11,"&lt;="&amp;$J$15,'Wage Ceilings '!$D$8:'Wage Ceilings '!$D$11),$J101)</f>
        <v>0</v>
      </c>
      <c r="AQ101" s="91" cm="1">
        <f t="array" ref="AQ101">INDEX(Appendix!$G$4:$J$8,_xlfn.IFS(AO101&lt;55,1,AO101&lt;60,2,AO101&lt;65,3,AO101&lt;70,4,TRUE,5),MATCH(YEAR($F$15),Appendix!$G$3:$L$3,0))</f>
        <v>0</v>
      </c>
      <c r="AR101" s="92">
        <f t="shared" si="37"/>
        <v>0</v>
      </c>
      <c r="AS101" s="89">
        <f t="shared" si="64"/>
        <v>123</v>
      </c>
      <c r="AT101" s="90">
        <f>IF($K101&gt;'Wage Ceilings '!$C$7+SUMIF('Wage Ceilings '!$B$8:'Wage Ceilings '!$B$11,"&lt;="&amp;$K$15,'Wage Ceilings '!$D$8:'Wage Ceilings '!$D$11),'Wage Ceilings '!$C$7+SUMIF('Wage Ceilings '!$B$8:'Wage Ceilings '!$B$11,"&lt;="&amp;$K$15,'Wage Ceilings '!$D$8:'Wage Ceilings '!$D$11),$K101)</f>
        <v>0</v>
      </c>
      <c r="AU101" s="91" cm="1">
        <f t="array" ref="AU101">INDEX(Appendix!$G$4:$J$8,_xlfn.IFS(AS101&lt;55,1,AS101&lt;60,2,AS101&lt;65,3,AS101&lt;70,4,TRUE,5),MATCH(YEAR($F$15),Appendix!$G$3:$L$3,0))</f>
        <v>0</v>
      </c>
      <c r="AV101" s="92">
        <f t="shared" si="38"/>
        <v>0</v>
      </c>
      <c r="AW101" s="89" t="str">
        <f t="shared" si="50"/>
        <v>NA</v>
      </c>
      <c r="AX101" s="92">
        <f>IF(L101&gt;=('Wage Ceilings '!$C$3-SUM(Z101,AD101,AH101,AL101,AP101,AT101,BB101,BF101,BJ101,BN101,BR101,BV101)),('Wage Ceilings '!$C$3-SUM(Z101,AD101,AH101,AL101,AP101,AT101,BB101,BF101,BJ101,BN101,BR101,BV101)),L101)</f>
        <v>0</v>
      </c>
      <c r="AY101" s="91" cm="1">
        <f t="array" ref="AY101">INDEX(Appendix!$G$4:$J$8,_xlfn.IFS(AW101&lt;55,1,AW101&lt;60,2,AW101&lt;65,3,AW101&lt;70,4,TRUE,5),MATCH(YEAR($F$15),Appendix!$G$3:$L$3,0))</f>
        <v>0</v>
      </c>
      <c r="AZ101" s="92">
        <f t="shared" si="39"/>
        <v>0</v>
      </c>
      <c r="BA101" s="89">
        <f t="shared" si="51"/>
        <v>123</v>
      </c>
      <c r="BB101" s="90">
        <f>IF($M101&gt;'Wage Ceilings '!$C$7+SUMIF('Wage Ceilings '!$B$8:'Wage Ceilings '!$B$11,"&lt;="&amp;$M$15,'Wage Ceilings '!$D$8:'Wage Ceilings '!$D$11),'Wage Ceilings '!$C$7+SUMIF('Wage Ceilings '!$B$8:'Wage Ceilings '!$B$11,"&lt;="&amp;$M$15,'Wage Ceilings '!$D$8:'Wage Ceilings '!$D$11),$M101)</f>
        <v>0</v>
      </c>
      <c r="BC101" s="91" cm="1">
        <f t="array" ref="BC101">INDEX(Appendix!$G$4:$J$8,_xlfn.IFS(BA101&lt;55,1,BA101&lt;60,2,BA101&lt;65,3,BA101&lt;70,4,TRUE,5),MATCH(YEAR($F$15),Appendix!$G$3:$L$3,0))</f>
        <v>0</v>
      </c>
      <c r="BD101" s="92">
        <f t="shared" si="52"/>
        <v>0</v>
      </c>
      <c r="BE101" s="89">
        <f t="shared" si="53"/>
        <v>123</v>
      </c>
      <c r="BF101" s="90">
        <f>IF($N101&gt;'Wage Ceilings '!$C$7+SUMIF('Wage Ceilings '!$B$8:'Wage Ceilings '!$B$11,"&lt;="&amp;$N$15,'Wage Ceilings '!$D$8:'Wage Ceilings '!$D$11),'Wage Ceilings '!$C$7+SUMIF('Wage Ceilings '!$B$8:'Wage Ceilings '!$B$11,"&lt;="&amp;$N$15,'Wage Ceilings '!$D$8:'Wage Ceilings '!$D$11),$N101)</f>
        <v>0</v>
      </c>
      <c r="BG101" s="91" cm="1">
        <f t="array" ref="BG101">INDEX(Appendix!$G$4:$J$8,_xlfn.IFS(BE101&lt;55,1,BE101&lt;60,2,BE101&lt;65,3,BE101&lt;70,4,TRUE,5),MATCH(YEAR($F$15),Appendix!$G$3:$L$3,0))</f>
        <v>0</v>
      </c>
      <c r="BH101" s="92">
        <f t="shared" si="40"/>
        <v>0</v>
      </c>
      <c r="BI101" s="89">
        <f t="shared" si="54"/>
        <v>123</v>
      </c>
      <c r="BJ101" s="90">
        <f>IF($O101&gt;'Wage Ceilings '!$C$7+SUMIF('Wage Ceilings '!$B$8:'Wage Ceilings '!$B$11,"&lt;="&amp;$O$15,'Wage Ceilings '!$D$8:'Wage Ceilings '!$D$11),'Wage Ceilings '!$C$7+SUMIF('Wage Ceilings '!$B$8:'Wage Ceilings '!$B$11,"&lt;="&amp;$O$15,'Wage Ceilings '!$D$8:'Wage Ceilings '!$D$11),$O101)</f>
        <v>0</v>
      </c>
      <c r="BK101" s="91" cm="1">
        <f t="array" ref="BK101">INDEX(Appendix!$G$4:$J$8,_xlfn.IFS(BI101&lt;55,1,BI101&lt;60,2,BI101&lt;65,3,BI101&lt;70,4,TRUE,5),MATCH(YEAR($F$15),Appendix!$G$3:$L$3,0))</f>
        <v>0</v>
      </c>
      <c r="BL101" s="92">
        <f t="shared" si="41"/>
        <v>0</v>
      </c>
      <c r="BM101" s="89">
        <f t="shared" si="55"/>
        <v>123</v>
      </c>
      <c r="BN101" s="90">
        <f>IF($P101&gt;'Wage Ceilings '!$C$7+SUMIF('Wage Ceilings '!$B$8:'Wage Ceilings '!$B$11,"&lt;="&amp;$P$15,'Wage Ceilings '!$D$8:'Wage Ceilings '!$D$11),'Wage Ceilings '!$C$7+SUMIF('Wage Ceilings '!$B$8:'Wage Ceilings '!$B$11,"&lt;="&amp;$P$15,'Wage Ceilings '!$D$8:'Wage Ceilings '!$D$11),$P101)</f>
        <v>0</v>
      </c>
      <c r="BO101" s="91" cm="1">
        <f t="array" ref="BO101">INDEX(Appendix!$G$4:$J$8,_xlfn.IFS(BM101&lt;55,1,BM101&lt;60,2,BM101&lt;65,3,BM101&lt;70,4,TRUE,5),MATCH(YEAR($F$15),Appendix!$G$3:$L$3,0))</f>
        <v>0</v>
      </c>
      <c r="BP101" s="92">
        <f t="shared" si="42"/>
        <v>0</v>
      </c>
      <c r="BQ101" s="89">
        <f t="shared" si="56"/>
        <v>123</v>
      </c>
      <c r="BR101" s="90">
        <f>IF($Q101&gt;'Wage Ceilings '!$C$7+SUMIF('Wage Ceilings '!$B$8:'Wage Ceilings '!$B$11,"&lt;="&amp;$Q$15,'Wage Ceilings '!$D$8:'Wage Ceilings '!$D$11),'Wage Ceilings '!$C$7+SUMIF('Wage Ceilings '!$B$8:'Wage Ceilings '!$B$11,"&lt;="&amp;$Q$15,'Wage Ceilings '!$D$8:'Wage Ceilings '!$D$11),$Q101)</f>
        <v>0</v>
      </c>
      <c r="BS101" s="91" cm="1">
        <f t="array" ref="BS101">INDEX(Appendix!$G$4:$J$8,_xlfn.IFS(BQ101&lt;55,1,BQ101&lt;60,2,BQ101&lt;65,3,BQ101&lt;70,4,TRUE,5),MATCH(YEAR($F$15),Appendix!$G$3:$L$3,0))</f>
        <v>0</v>
      </c>
      <c r="BT101" s="92">
        <f t="shared" si="43"/>
        <v>0</v>
      </c>
      <c r="BU101" s="89">
        <f t="shared" si="57"/>
        <v>123</v>
      </c>
      <c r="BV101" s="90">
        <f>IF($R101&gt;'Wage Ceilings '!$C$7+SUMIF('Wage Ceilings '!$B$8:'Wage Ceilings '!$B$11,"&lt;="&amp;$R$15,'Wage Ceilings '!$D$8:'Wage Ceilings '!$D$11),'Wage Ceilings '!$C$7+SUMIF('Wage Ceilings '!$B$8:'Wage Ceilings '!$B$11,"&lt;="&amp;$R$15,'Wage Ceilings '!$D$8:'Wage Ceilings '!$D$11),$R101)</f>
        <v>0</v>
      </c>
      <c r="BW101" s="91" cm="1">
        <f t="array" ref="BW101">INDEX(Appendix!$G$4:$J$8,_xlfn.IFS(BU101&lt;55,1,BU101&lt;60,2,BU101&lt;65,3,BU101&lt;70,4,TRUE,5),MATCH(YEAR($F$15),Appendix!$G$3:$L$3,0))</f>
        <v>0</v>
      </c>
      <c r="BX101" s="92">
        <f t="shared" si="44"/>
        <v>0</v>
      </c>
      <c r="BY101" s="89" t="str">
        <f t="shared" si="58"/>
        <v>NA</v>
      </c>
      <c r="BZ101" s="92">
        <f>IF(S101&gt;=('Wage Ceilings '!$C$3-SUM(Z101,AD101,AH101,AL101,AP101,AX101,AT101,BB101,BF101,BJ101,BN101,BR101,BV101)),('Wage Ceilings '!$C$3-SUM(Z101,AD101,AH101,AL101,AP101,AX101,AT101,BB101,BF101,BJ101,BN101,BR101,BV101)),S101)</f>
        <v>0</v>
      </c>
      <c r="CA101" s="91" cm="1">
        <f t="array" ref="CA101">INDEX(Appendix!$G$4:$J$8,_xlfn.IFS(BY101&lt;55,1,BY101&lt;60,2,BY101&lt;65,3,BY101&lt;70,4,TRUE,5),MATCH(YEAR($F$15),Appendix!$G$3:$L$3,0))</f>
        <v>0</v>
      </c>
      <c r="CB101" s="92">
        <f t="shared" si="65"/>
        <v>0</v>
      </c>
      <c r="CC101" s="47"/>
    </row>
    <row r="102" spans="1:81" x14ac:dyDescent="0.2">
      <c r="A102" s="64" t="s">
        <v>152</v>
      </c>
      <c r="B102" s="65"/>
      <c r="C102" s="65"/>
      <c r="D102" s="66"/>
      <c r="E102" s="66"/>
      <c r="F102" s="67"/>
      <c r="G102" s="67"/>
      <c r="H102" s="67"/>
      <c r="I102" s="67"/>
      <c r="J102" s="67"/>
      <c r="K102" s="67"/>
      <c r="L102" s="67"/>
      <c r="M102" s="67"/>
      <c r="N102" s="67"/>
      <c r="O102" s="67"/>
      <c r="P102" s="67"/>
      <c r="Q102" s="67"/>
      <c r="R102" s="67"/>
      <c r="S102" s="67"/>
      <c r="T102" s="57">
        <f t="shared" si="59"/>
        <v>0</v>
      </c>
      <c r="U102" s="57">
        <f t="shared" si="60"/>
        <v>0</v>
      </c>
      <c r="V102" s="58">
        <f t="shared" si="61"/>
        <v>0</v>
      </c>
      <c r="W102" s="58">
        <f t="shared" si="62"/>
        <v>0</v>
      </c>
      <c r="X102" s="58">
        <f t="shared" si="63"/>
        <v>0</v>
      </c>
      <c r="Y102" s="89">
        <f t="shared" si="45"/>
        <v>122</v>
      </c>
      <c r="Z102" s="90">
        <f>IF($F102&gt;'Wage Ceilings '!$C$7+SUMIF('Wage Ceilings '!$B$8:'Wage Ceilings '!$B$11,"&lt;="&amp;$F$15,'Wage Ceilings '!$D$8:'Wage Ceilings '!$D$11),'Wage Ceilings '!$C$7+SUMIF('Wage Ceilings '!$B$8:'Wage Ceilings '!$B$11,"&lt;="&amp;$F$15,'Wage Ceilings '!$D$8:'Wage Ceilings '!$D$11),$F102)</f>
        <v>0</v>
      </c>
      <c r="AA102" s="91" cm="1">
        <f t="array" ref="AA102">INDEX(Appendix!$G$4:$J$8,_xlfn.IFS(Y102&lt;55,1,Y102&lt;60,2,Y102&lt;65,3,Y102&lt;70,4,TRUE,5),MATCH(YEAR($F$15),Appendix!$G$3:$L$3,0))</f>
        <v>0</v>
      </c>
      <c r="AB102" s="92">
        <f t="shared" si="33"/>
        <v>0</v>
      </c>
      <c r="AC102" s="89">
        <f t="shared" si="46"/>
        <v>123</v>
      </c>
      <c r="AD102" s="90">
        <f>IF($G102&gt;'Wage Ceilings '!$C$7+SUMIF('Wage Ceilings '!$B$8:'Wage Ceilings '!$B$11,"&lt;="&amp;$G$15,'Wage Ceilings '!$D$8:'Wage Ceilings '!$D$11),'Wage Ceilings '!$C$7+SUMIF('Wage Ceilings '!$B$8:'Wage Ceilings '!$B$11,"&lt;="&amp;$G$15,'Wage Ceilings '!$D$8:'Wage Ceilings '!$D$11),$G102)</f>
        <v>0</v>
      </c>
      <c r="AE102" s="91" cm="1">
        <f t="array" ref="AE102">INDEX(Appendix!$G$4:$J$8,_xlfn.IFS(AC102&lt;55,1,AC102&lt;60,2,AC102&lt;65,3,AC102&lt;70,4,TRUE,5),MATCH(YEAR($F$15),Appendix!$G$3:$L$3,0))</f>
        <v>0</v>
      </c>
      <c r="AF102" s="92">
        <f t="shared" si="34"/>
        <v>0</v>
      </c>
      <c r="AG102" s="89">
        <f t="shared" si="47"/>
        <v>123</v>
      </c>
      <c r="AH102" s="90">
        <f>IF($H102&gt;'Wage Ceilings '!$C$7+SUMIF('Wage Ceilings '!$B$8:'Wage Ceilings '!$B$11,"&lt;="&amp;$H$15,'Wage Ceilings '!$D$8:'Wage Ceilings '!$D$11),'Wage Ceilings '!$C$7+SUMIF('Wage Ceilings '!$B$8:'Wage Ceilings '!$B$11,"&lt;="&amp;$H$15,'Wage Ceilings '!$D$8:'Wage Ceilings '!$D$11),$H102)</f>
        <v>0</v>
      </c>
      <c r="AI102" s="91" cm="1">
        <f t="array" ref="AI102">INDEX(Appendix!$G$4:$J$8,_xlfn.IFS(AG102&lt;55,1,AG102&lt;60,2,AG102&lt;65,3,AG102&lt;70,4,TRUE,5),MATCH(YEAR($F$15),Appendix!$G$3:$L$3,0))</f>
        <v>0</v>
      </c>
      <c r="AJ102" s="92">
        <f t="shared" si="35"/>
        <v>0</v>
      </c>
      <c r="AK102" s="89">
        <f t="shared" si="48"/>
        <v>123</v>
      </c>
      <c r="AL102" s="90">
        <f>IF($I102&gt;'Wage Ceilings '!$C$7+SUMIF('Wage Ceilings '!$B$8:'Wage Ceilings '!$B$11,"&lt;="&amp;$I$15,'Wage Ceilings '!$D$8:'Wage Ceilings '!$D$11),'Wage Ceilings '!$C$7+SUMIF('Wage Ceilings '!$B$8:'Wage Ceilings '!$B$11,"&lt;="&amp;$I$15,'Wage Ceilings '!$D$8:'Wage Ceilings '!$D$11),$I102)</f>
        <v>0</v>
      </c>
      <c r="AM102" s="91" cm="1">
        <f t="array" ref="AM102">INDEX(Appendix!$G$4:$J$8,_xlfn.IFS(AK102&lt;55,1,AK102&lt;60,2,AK102&lt;65,3,AK102&lt;70,4,TRUE,5),MATCH(YEAR($F$15),Appendix!$G$3:$L$3,0))</f>
        <v>0</v>
      </c>
      <c r="AN102" s="92">
        <f t="shared" si="36"/>
        <v>0</v>
      </c>
      <c r="AO102" s="89">
        <f t="shared" si="49"/>
        <v>123</v>
      </c>
      <c r="AP102" s="90">
        <f>IF($J102&gt;'Wage Ceilings '!$C$7+SUMIF('Wage Ceilings '!$B$8:'Wage Ceilings '!$B$11,"&lt;="&amp;$J$15,'Wage Ceilings '!$D$8:'Wage Ceilings '!$D$11),'Wage Ceilings '!$C$7+SUMIF('Wage Ceilings '!$B$8:'Wage Ceilings '!$B$11,"&lt;="&amp;$J$15,'Wage Ceilings '!$D$8:'Wage Ceilings '!$D$11),$J102)</f>
        <v>0</v>
      </c>
      <c r="AQ102" s="91" cm="1">
        <f t="array" ref="AQ102">INDEX(Appendix!$G$4:$J$8,_xlfn.IFS(AO102&lt;55,1,AO102&lt;60,2,AO102&lt;65,3,AO102&lt;70,4,TRUE,5),MATCH(YEAR($F$15),Appendix!$G$3:$L$3,0))</f>
        <v>0</v>
      </c>
      <c r="AR102" s="92">
        <f t="shared" si="37"/>
        <v>0</v>
      </c>
      <c r="AS102" s="89">
        <f t="shared" si="64"/>
        <v>123</v>
      </c>
      <c r="AT102" s="90">
        <f>IF($K102&gt;'Wage Ceilings '!$C$7+SUMIF('Wage Ceilings '!$B$8:'Wage Ceilings '!$B$11,"&lt;="&amp;$K$15,'Wage Ceilings '!$D$8:'Wage Ceilings '!$D$11),'Wage Ceilings '!$C$7+SUMIF('Wage Ceilings '!$B$8:'Wage Ceilings '!$B$11,"&lt;="&amp;$K$15,'Wage Ceilings '!$D$8:'Wage Ceilings '!$D$11),$K102)</f>
        <v>0</v>
      </c>
      <c r="AU102" s="91" cm="1">
        <f t="array" ref="AU102">INDEX(Appendix!$G$4:$J$8,_xlfn.IFS(AS102&lt;55,1,AS102&lt;60,2,AS102&lt;65,3,AS102&lt;70,4,TRUE,5),MATCH(YEAR($F$15),Appendix!$G$3:$L$3,0))</f>
        <v>0</v>
      </c>
      <c r="AV102" s="92">
        <f t="shared" si="38"/>
        <v>0</v>
      </c>
      <c r="AW102" s="89" t="str">
        <f t="shared" si="50"/>
        <v>NA</v>
      </c>
      <c r="AX102" s="92">
        <f>IF(L102&gt;=('Wage Ceilings '!$C$3-SUM(Z102,AD102,AH102,AL102,AP102,AT102,BB102,BF102,BJ102,BN102,BR102,BV102)),('Wage Ceilings '!$C$3-SUM(Z102,AD102,AH102,AL102,AP102,AT102,BB102,BF102,BJ102,BN102,BR102,BV102)),L102)</f>
        <v>0</v>
      </c>
      <c r="AY102" s="91" cm="1">
        <f t="array" ref="AY102">INDEX(Appendix!$G$4:$J$8,_xlfn.IFS(AW102&lt;55,1,AW102&lt;60,2,AW102&lt;65,3,AW102&lt;70,4,TRUE,5),MATCH(YEAR($F$15),Appendix!$G$3:$L$3,0))</f>
        <v>0</v>
      </c>
      <c r="AZ102" s="92">
        <f t="shared" si="39"/>
        <v>0</v>
      </c>
      <c r="BA102" s="89">
        <f t="shared" si="51"/>
        <v>123</v>
      </c>
      <c r="BB102" s="90">
        <f>IF($M102&gt;'Wage Ceilings '!$C$7+SUMIF('Wage Ceilings '!$B$8:'Wage Ceilings '!$B$11,"&lt;="&amp;$M$15,'Wage Ceilings '!$D$8:'Wage Ceilings '!$D$11),'Wage Ceilings '!$C$7+SUMIF('Wage Ceilings '!$B$8:'Wage Ceilings '!$B$11,"&lt;="&amp;$M$15,'Wage Ceilings '!$D$8:'Wage Ceilings '!$D$11),$M102)</f>
        <v>0</v>
      </c>
      <c r="BC102" s="91" cm="1">
        <f t="array" ref="BC102">INDEX(Appendix!$G$4:$J$8,_xlfn.IFS(BA102&lt;55,1,BA102&lt;60,2,BA102&lt;65,3,BA102&lt;70,4,TRUE,5),MATCH(YEAR($F$15),Appendix!$G$3:$L$3,0))</f>
        <v>0</v>
      </c>
      <c r="BD102" s="92">
        <f t="shared" si="52"/>
        <v>0</v>
      </c>
      <c r="BE102" s="89">
        <f t="shared" si="53"/>
        <v>123</v>
      </c>
      <c r="BF102" s="90">
        <f>IF($N102&gt;'Wage Ceilings '!$C$7+SUMIF('Wage Ceilings '!$B$8:'Wage Ceilings '!$B$11,"&lt;="&amp;$N$15,'Wage Ceilings '!$D$8:'Wage Ceilings '!$D$11),'Wage Ceilings '!$C$7+SUMIF('Wage Ceilings '!$B$8:'Wage Ceilings '!$B$11,"&lt;="&amp;$N$15,'Wage Ceilings '!$D$8:'Wage Ceilings '!$D$11),$N102)</f>
        <v>0</v>
      </c>
      <c r="BG102" s="91" cm="1">
        <f t="array" ref="BG102">INDEX(Appendix!$G$4:$J$8,_xlfn.IFS(BE102&lt;55,1,BE102&lt;60,2,BE102&lt;65,3,BE102&lt;70,4,TRUE,5),MATCH(YEAR($F$15),Appendix!$G$3:$L$3,0))</f>
        <v>0</v>
      </c>
      <c r="BH102" s="92">
        <f t="shared" si="40"/>
        <v>0</v>
      </c>
      <c r="BI102" s="89">
        <f t="shared" si="54"/>
        <v>123</v>
      </c>
      <c r="BJ102" s="90">
        <f>IF($O102&gt;'Wage Ceilings '!$C$7+SUMIF('Wage Ceilings '!$B$8:'Wage Ceilings '!$B$11,"&lt;="&amp;$O$15,'Wage Ceilings '!$D$8:'Wage Ceilings '!$D$11),'Wage Ceilings '!$C$7+SUMIF('Wage Ceilings '!$B$8:'Wage Ceilings '!$B$11,"&lt;="&amp;$O$15,'Wage Ceilings '!$D$8:'Wage Ceilings '!$D$11),$O102)</f>
        <v>0</v>
      </c>
      <c r="BK102" s="91" cm="1">
        <f t="array" ref="BK102">INDEX(Appendix!$G$4:$J$8,_xlfn.IFS(BI102&lt;55,1,BI102&lt;60,2,BI102&lt;65,3,BI102&lt;70,4,TRUE,5),MATCH(YEAR($F$15),Appendix!$G$3:$L$3,0))</f>
        <v>0</v>
      </c>
      <c r="BL102" s="92">
        <f t="shared" si="41"/>
        <v>0</v>
      </c>
      <c r="BM102" s="89">
        <f t="shared" si="55"/>
        <v>123</v>
      </c>
      <c r="BN102" s="90">
        <f>IF($P102&gt;'Wage Ceilings '!$C$7+SUMIF('Wage Ceilings '!$B$8:'Wage Ceilings '!$B$11,"&lt;="&amp;$P$15,'Wage Ceilings '!$D$8:'Wage Ceilings '!$D$11),'Wage Ceilings '!$C$7+SUMIF('Wage Ceilings '!$B$8:'Wage Ceilings '!$B$11,"&lt;="&amp;$P$15,'Wage Ceilings '!$D$8:'Wage Ceilings '!$D$11),$P102)</f>
        <v>0</v>
      </c>
      <c r="BO102" s="91" cm="1">
        <f t="array" ref="BO102">INDEX(Appendix!$G$4:$J$8,_xlfn.IFS(BM102&lt;55,1,BM102&lt;60,2,BM102&lt;65,3,BM102&lt;70,4,TRUE,5),MATCH(YEAR($F$15),Appendix!$G$3:$L$3,0))</f>
        <v>0</v>
      </c>
      <c r="BP102" s="92">
        <f t="shared" si="42"/>
        <v>0</v>
      </c>
      <c r="BQ102" s="89">
        <f t="shared" si="56"/>
        <v>123</v>
      </c>
      <c r="BR102" s="90">
        <f>IF($Q102&gt;'Wage Ceilings '!$C$7+SUMIF('Wage Ceilings '!$B$8:'Wage Ceilings '!$B$11,"&lt;="&amp;$Q$15,'Wage Ceilings '!$D$8:'Wage Ceilings '!$D$11),'Wage Ceilings '!$C$7+SUMIF('Wage Ceilings '!$B$8:'Wage Ceilings '!$B$11,"&lt;="&amp;$Q$15,'Wage Ceilings '!$D$8:'Wage Ceilings '!$D$11),$Q102)</f>
        <v>0</v>
      </c>
      <c r="BS102" s="91" cm="1">
        <f t="array" ref="BS102">INDEX(Appendix!$G$4:$J$8,_xlfn.IFS(BQ102&lt;55,1,BQ102&lt;60,2,BQ102&lt;65,3,BQ102&lt;70,4,TRUE,5),MATCH(YEAR($F$15),Appendix!$G$3:$L$3,0))</f>
        <v>0</v>
      </c>
      <c r="BT102" s="92">
        <f t="shared" si="43"/>
        <v>0</v>
      </c>
      <c r="BU102" s="89">
        <f t="shared" si="57"/>
        <v>123</v>
      </c>
      <c r="BV102" s="90">
        <f>IF($R102&gt;'Wage Ceilings '!$C$7+SUMIF('Wage Ceilings '!$B$8:'Wage Ceilings '!$B$11,"&lt;="&amp;$R$15,'Wage Ceilings '!$D$8:'Wage Ceilings '!$D$11),'Wage Ceilings '!$C$7+SUMIF('Wage Ceilings '!$B$8:'Wage Ceilings '!$B$11,"&lt;="&amp;$R$15,'Wage Ceilings '!$D$8:'Wage Ceilings '!$D$11),$R102)</f>
        <v>0</v>
      </c>
      <c r="BW102" s="91" cm="1">
        <f t="array" ref="BW102">INDEX(Appendix!$G$4:$J$8,_xlfn.IFS(BU102&lt;55,1,BU102&lt;60,2,BU102&lt;65,3,BU102&lt;70,4,TRUE,5),MATCH(YEAR($F$15),Appendix!$G$3:$L$3,0))</f>
        <v>0</v>
      </c>
      <c r="BX102" s="92">
        <f t="shared" si="44"/>
        <v>0</v>
      </c>
      <c r="BY102" s="89" t="str">
        <f t="shared" si="58"/>
        <v>NA</v>
      </c>
      <c r="BZ102" s="92">
        <f>IF(S102&gt;=('Wage Ceilings '!$C$3-SUM(Z102,AD102,AH102,AL102,AP102,AX102,AT102,BB102,BF102,BJ102,BN102,BR102,BV102)),('Wage Ceilings '!$C$3-SUM(Z102,AD102,AH102,AL102,AP102,AX102,AT102,BB102,BF102,BJ102,BN102,BR102,BV102)),S102)</f>
        <v>0</v>
      </c>
      <c r="CA102" s="91" cm="1">
        <f t="array" ref="CA102">INDEX(Appendix!$G$4:$J$8,_xlfn.IFS(BY102&lt;55,1,BY102&lt;60,2,BY102&lt;65,3,BY102&lt;70,4,TRUE,5),MATCH(YEAR($F$15),Appendix!$G$3:$L$3,0))</f>
        <v>0</v>
      </c>
      <c r="CB102" s="92">
        <f t="shared" si="65"/>
        <v>0</v>
      </c>
      <c r="CC102" s="47"/>
    </row>
    <row r="103" spans="1:81" x14ac:dyDescent="0.2">
      <c r="A103" s="64" t="s">
        <v>153</v>
      </c>
      <c r="B103" s="65"/>
      <c r="C103" s="65"/>
      <c r="D103" s="66"/>
      <c r="E103" s="66"/>
      <c r="F103" s="67"/>
      <c r="G103" s="67"/>
      <c r="H103" s="67"/>
      <c r="I103" s="67"/>
      <c r="J103" s="67"/>
      <c r="K103" s="67"/>
      <c r="L103" s="67"/>
      <c r="M103" s="67"/>
      <c r="N103" s="67"/>
      <c r="O103" s="67"/>
      <c r="P103" s="67"/>
      <c r="Q103" s="67"/>
      <c r="R103" s="67"/>
      <c r="S103" s="67"/>
      <c r="T103" s="57">
        <f t="shared" si="59"/>
        <v>0</v>
      </c>
      <c r="U103" s="57">
        <f t="shared" si="60"/>
        <v>0</v>
      </c>
      <c r="V103" s="58">
        <f t="shared" si="61"/>
        <v>0</v>
      </c>
      <c r="W103" s="58">
        <f t="shared" si="62"/>
        <v>0</v>
      </c>
      <c r="X103" s="58">
        <f t="shared" si="63"/>
        <v>0</v>
      </c>
      <c r="Y103" s="89">
        <f t="shared" si="45"/>
        <v>122</v>
      </c>
      <c r="Z103" s="90">
        <f>IF($F103&gt;'Wage Ceilings '!$C$7+SUMIF('Wage Ceilings '!$B$8:'Wage Ceilings '!$B$11,"&lt;="&amp;$F$15,'Wage Ceilings '!$D$8:'Wage Ceilings '!$D$11),'Wage Ceilings '!$C$7+SUMIF('Wage Ceilings '!$B$8:'Wage Ceilings '!$B$11,"&lt;="&amp;$F$15,'Wage Ceilings '!$D$8:'Wage Ceilings '!$D$11),$F103)</f>
        <v>0</v>
      </c>
      <c r="AA103" s="91" cm="1">
        <f t="array" ref="AA103">INDEX(Appendix!$G$4:$J$8,_xlfn.IFS(Y103&lt;55,1,Y103&lt;60,2,Y103&lt;65,3,Y103&lt;70,4,TRUE,5),MATCH(YEAR($F$15),Appendix!$G$3:$L$3,0))</f>
        <v>0</v>
      </c>
      <c r="AB103" s="92">
        <f t="shared" si="33"/>
        <v>0</v>
      </c>
      <c r="AC103" s="89">
        <f t="shared" si="46"/>
        <v>123</v>
      </c>
      <c r="AD103" s="90">
        <f>IF($G103&gt;'Wage Ceilings '!$C$7+SUMIF('Wage Ceilings '!$B$8:'Wage Ceilings '!$B$11,"&lt;="&amp;$G$15,'Wage Ceilings '!$D$8:'Wage Ceilings '!$D$11),'Wage Ceilings '!$C$7+SUMIF('Wage Ceilings '!$B$8:'Wage Ceilings '!$B$11,"&lt;="&amp;$G$15,'Wage Ceilings '!$D$8:'Wage Ceilings '!$D$11),$G103)</f>
        <v>0</v>
      </c>
      <c r="AE103" s="91" cm="1">
        <f t="array" ref="AE103">INDEX(Appendix!$G$4:$J$8,_xlfn.IFS(AC103&lt;55,1,AC103&lt;60,2,AC103&lt;65,3,AC103&lt;70,4,TRUE,5),MATCH(YEAR($F$15),Appendix!$G$3:$L$3,0))</f>
        <v>0</v>
      </c>
      <c r="AF103" s="92">
        <f t="shared" si="34"/>
        <v>0</v>
      </c>
      <c r="AG103" s="89">
        <f t="shared" si="47"/>
        <v>123</v>
      </c>
      <c r="AH103" s="90">
        <f>IF($H103&gt;'Wage Ceilings '!$C$7+SUMIF('Wage Ceilings '!$B$8:'Wage Ceilings '!$B$11,"&lt;="&amp;$H$15,'Wage Ceilings '!$D$8:'Wage Ceilings '!$D$11),'Wage Ceilings '!$C$7+SUMIF('Wage Ceilings '!$B$8:'Wage Ceilings '!$B$11,"&lt;="&amp;$H$15,'Wage Ceilings '!$D$8:'Wage Ceilings '!$D$11),$H103)</f>
        <v>0</v>
      </c>
      <c r="AI103" s="91" cm="1">
        <f t="array" ref="AI103">INDEX(Appendix!$G$4:$J$8,_xlfn.IFS(AG103&lt;55,1,AG103&lt;60,2,AG103&lt;65,3,AG103&lt;70,4,TRUE,5),MATCH(YEAR($F$15),Appendix!$G$3:$L$3,0))</f>
        <v>0</v>
      </c>
      <c r="AJ103" s="92">
        <f t="shared" si="35"/>
        <v>0</v>
      </c>
      <c r="AK103" s="89">
        <f t="shared" si="48"/>
        <v>123</v>
      </c>
      <c r="AL103" s="90">
        <f>IF($I103&gt;'Wage Ceilings '!$C$7+SUMIF('Wage Ceilings '!$B$8:'Wage Ceilings '!$B$11,"&lt;="&amp;$I$15,'Wage Ceilings '!$D$8:'Wage Ceilings '!$D$11),'Wage Ceilings '!$C$7+SUMIF('Wage Ceilings '!$B$8:'Wage Ceilings '!$B$11,"&lt;="&amp;$I$15,'Wage Ceilings '!$D$8:'Wage Ceilings '!$D$11),$I103)</f>
        <v>0</v>
      </c>
      <c r="AM103" s="91" cm="1">
        <f t="array" ref="AM103">INDEX(Appendix!$G$4:$J$8,_xlfn.IFS(AK103&lt;55,1,AK103&lt;60,2,AK103&lt;65,3,AK103&lt;70,4,TRUE,5),MATCH(YEAR($F$15),Appendix!$G$3:$L$3,0))</f>
        <v>0</v>
      </c>
      <c r="AN103" s="92">
        <f t="shared" si="36"/>
        <v>0</v>
      </c>
      <c r="AO103" s="89">
        <f t="shared" si="49"/>
        <v>123</v>
      </c>
      <c r="AP103" s="90">
        <f>IF($J103&gt;'Wage Ceilings '!$C$7+SUMIF('Wage Ceilings '!$B$8:'Wage Ceilings '!$B$11,"&lt;="&amp;$J$15,'Wage Ceilings '!$D$8:'Wage Ceilings '!$D$11),'Wage Ceilings '!$C$7+SUMIF('Wage Ceilings '!$B$8:'Wage Ceilings '!$B$11,"&lt;="&amp;$J$15,'Wage Ceilings '!$D$8:'Wage Ceilings '!$D$11),$J103)</f>
        <v>0</v>
      </c>
      <c r="AQ103" s="91" cm="1">
        <f t="array" ref="AQ103">INDEX(Appendix!$G$4:$J$8,_xlfn.IFS(AO103&lt;55,1,AO103&lt;60,2,AO103&lt;65,3,AO103&lt;70,4,TRUE,5),MATCH(YEAR($F$15),Appendix!$G$3:$L$3,0))</f>
        <v>0</v>
      </c>
      <c r="AR103" s="92">
        <f t="shared" si="37"/>
        <v>0</v>
      </c>
      <c r="AS103" s="89">
        <f t="shared" si="64"/>
        <v>123</v>
      </c>
      <c r="AT103" s="90">
        <f>IF($K103&gt;'Wage Ceilings '!$C$7+SUMIF('Wage Ceilings '!$B$8:'Wage Ceilings '!$B$11,"&lt;="&amp;$K$15,'Wage Ceilings '!$D$8:'Wage Ceilings '!$D$11),'Wage Ceilings '!$C$7+SUMIF('Wage Ceilings '!$B$8:'Wage Ceilings '!$B$11,"&lt;="&amp;$K$15,'Wage Ceilings '!$D$8:'Wage Ceilings '!$D$11),$K103)</f>
        <v>0</v>
      </c>
      <c r="AU103" s="91" cm="1">
        <f t="array" ref="AU103">INDEX(Appendix!$G$4:$J$8,_xlfn.IFS(AS103&lt;55,1,AS103&lt;60,2,AS103&lt;65,3,AS103&lt;70,4,TRUE,5),MATCH(YEAR($F$15),Appendix!$G$3:$L$3,0))</f>
        <v>0</v>
      </c>
      <c r="AV103" s="92">
        <f t="shared" si="38"/>
        <v>0</v>
      </c>
      <c r="AW103" s="89" t="str">
        <f t="shared" si="50"/>
        <v>NA</v>
      </c>
      <c r="AX103" s="92">
        <f>IF(L103&gt;=('Wage Ceilings '!$C$3-SUM(Z103,AD103,AH103,AL103,AP103,AT103,BB103,BF103,BJ103,BN103,BR103,BV103)),('Wage Ceilings '!$C$3-SUM(Z103,AD103,AH103,AL103,AP103,AT103,BB103,BF103,BJ103,BN103,BR103,BV103)),L103)</f>
        <v>0</v>
      </c>
      <c r="AY103" s="91" cm="1">
        <f t="array" ref="AY103">INDEX(Appendix!$G$4:$J$8,_xlfn.IFS(AW103&lt;55,1,AW103&lt;60,2,AW103&lt;65,3,AW103&lt;70,4,TRUE,5),MATCH(YEAR($F$15),Appendix!$G$3:$L$3,0))</f>
        <v>0</v>
      </c>
      <c r="AZ103" s="92">
        <f t="shared" si="39"/>
        <v>0</v>
      </c>
      <c r="BA103" s="89">
        <f t="shared" si="51"/>
        <v>123</v>
      </c>
      <c r="BB103" s="90">
        <f>IF($M103&gt;'Wage Ceilings '!$C$7+SUMIF('Wage Ceilings '!$B$8:'Wage Ceilings '!$B$11,"&lt;="&amp;$M$15,'Wage Ceilings '!$D$8:'Wage Ceilings '!$D$11),'Wage Ceilings '!$C$7+SUMIF('Wage Ceilings '!$B$8:'Wage Ceilings '!$B$11,"&lt;="&amp;$M$15,'Wage Ceilings '!$D$8:'Wage Ceilings '!$D$11),$M103)</f>
        <v>0</v>
      </c>
      <c r="BC103" s="91" cm="1">
        <f t="array" ref="BC103">INDEX(Appendix!$G$4:$J$8,_xlfn.IFS(BA103&lt;55,1,BA103&lt;60,2,BA103&lt;65,3,BA103&lt;70,4,TRUE,5),MATCH(YEAR($F$15),Appendix!$G$3:$L$3,0))</f>
        <v>0</v>
      </c>
      <c r="BD103" s="92">
        <f t="shared" si="52"/>
        <v>0</v>
      </c>
      <c r="BE103" s="89">
        <f t="shared" si="53"/>
        <v>123</v>
      </c>
      <c r="BF103" s="90">
        <f>IF($N103&gt;'Wage Ceilings '!$C$7+SUMIF('Wage Ceilings '!$B$8:'Wage Ceilings '!$B$11,"&lt;="&amp;$N$15,'Wage Ceilings '!$D$8:'Wage Ceilings '!$D$11),'Wage Ceilings '!$C$7+SUMIF('Wage Ceilings '!$B$8:'Wage Ceilings '!$B$11,"&lt;="&amp;$N$15,'Wage Ceilings '!$D$8:'Wage Ceilings '!$D$11),$N103)</f>
        <v>0</v>
      </c>
      <c r="BG103" s="91" cm="1">
        <f t="array" ref="BG103">INDEX(Appendix!$G$4:$J$8,_xlfn.IFS(BE103&lt;55,1,BE103&lt;60,2,BE103&lt;65,3,BE103&lt;70,4,TRUE,5),MATCH(YEAR($F$15),Appendix!$G$3:$L$3,0))</f>
        <v>0</v>
      </c>
      <c r="BH103" s="92">
        <f t="shared" si="40"/>
        <v>0</v>
      </c>
      <c r="BI103" s="89">
        <f t="shared" si="54"/>
        <v>123</v>
      </c>
      <c r="BJ103" s="90">
        <f>IF($O103&gt;'Wage Ceilings '!$C$7+SUMIF('Wage Ceilings '!$B$8:'Wage Ceilings '!$B$11,"&lt;="&amp;$O$15,'Wage Ceilings '!$D$8:'Wage Ceilings '!$D$11),'Wage Ceilings '!$C$7+SUMIF('Wage Ceilings '!$B$8:'Wage Ceilings '!$B$11,"&lt;="&amp;$O$15,'Wage Ceilings '!$D$8:'Wage Ceilings '!$D$11),$O103)</f>
        <v>0</v>
      </c>
      <c r="BK103" s="91" cm="1">
        <f t="array" ref="BK103">INDEX(Appendix!$G$4:$J$8,_xlfn.IFS(BI103&lt;55,1,BI103&lt;60,2,BI103&lt;65,3,BI103&lt;70,4,TRUE,5),MATCH(YEAR($F$15),Appendix!$G$3:$L$3,0))</f>
        <v>0</v>
      </c>
      <c r="BL103" s="92">
        <f t="shared" si="41"/>
        <v>0</v>
      </c>
      <c r="BM103" s="89">
        <f t="shared" si="55"/>
        <v>123</v>
      </c>
      <c r="BN103" s="90">
        <f>IF($P103&gt;'Wage Ceilings '!$C$7+SUMIF('Wage Ceilings '!$B$8:'Wage Ceilings '!$B$11,"&lt;="&amp;$P$15,'Wage Ceilings '!$D$8:'Wage Ceilings '!$D$11),'Wage Ceilings '!$C$7+SUMIF('Wage Ceilings '!$B$8:'Wage Ceilings '!$B$11,"&lt;="&amp;$P$15,'Wage Ceilings '!$D$8:'Wage Ceilings '!$D$11),$P103)</f>
        <v>0</v>
      </c>
      <c r="BO103" s="91" cm="1">
        <f t="array" ref="BO103">INDEX(Appendix!$G$4:$J$8,_xlfn.IFS(BM103&lt;55,1,BM103&lt;60,2,BM103&lt;65,3,BM103&lt;70,4,TRUE,5),MATCH(YEAR($F$15),Appendix!$G$3:$L$3,0))</f>
        <v>0</v>
      </c>
      <c r="BP103" s="92">
        <f t="shared" si="42"/>
        <v>0</v>
      </c>
      <c r="BQ103" s="89">
        <f t="shared" si="56"/>
        <v>123</v>
      </c>
      <c r="BR103" s="90">
        <f>IF($Q103&gt;'Wage Ceilings '!$C$7+SUMIF('Wage Ceilings '!$B$8:'Wage Ceilings '!$B$11,"&lt;="&amp;$Q$15,'Wage Ceilings '!$D$8:'Wage Ceilings '!$D$11),'Wage Ceilings '!$C$7+SUMIF('Wage Ceilings '!$B$8:'Wage Ceilings '!$B$11,"&lt;="&amp;$Q$15,'Wage Ceilings '!$D$8:'Wage Ceilings '!$D$11),$Q103)</f>
        <v>0</v>
      </c>
      <c r="BS103" s="91" cm="1">
        <f t="array" ref="BS103">INDEX(Appendix!$G$4:$J$8,_xlfn.IFS(BQ103&lt;55,1,BQ103&lt;60,2,BQ103&lt;65,3,BQ103&lt;70,4,TRUE,5),MATCH(YEAR($F$15),Appendix!$G$3:$L$3,0))</f>
        <v>0</v>
      </c>
      <c r="BT103" s="92">
        <f t="shared" si="43"/>
        <v>0</v>
      </c>
      <c r="BU103" s="89">
        <f t="shared" si="57"/>
        <v>123</v>
      </c>
      <c r="BV103" s="90">
        <f>IF($R103&gt;'Wage Ceilings '!$C$7+SUMIF('Wage Ceilings '!$B$8:'Wage Ceilings '!$B$11,"&lt;="&amp;$R$15,'Wage Ceilings '!$D$8:'Wage Ceilings '!$D$11),'Wage Ceilings '!$C$7+SUMIF('Wage Ceilings '!$B$8:'Wage Ceilings '!$B$11,"&lt;="&amp;$R$15,'Wage Ceilings '!$D$8:'Wage Ceilings '!$D$11),$R103)</f>
        <v>0</v>
      </c>
      <c r="BW103" s="91" cm="1">
        <f t="array" ref="BW103">INDEX(Appendix!$G$4:$J$8,_xlfn.IFS(BU103&lt;55,1,BU103&lt;60,2,BU103&lt;65,3,BU103&lt;70,4,TRUE,5),MATCH(YEAR($F$15),Appendix!$G$3:$L$3,0))</f>
        <v>0</v>
      </c>
      <c r="BX103" s="92">
        <f t="shared" si="44"/>
        <v>0</v>
      </c>
      <c r="BY103" s="89" t="str">
        <f t="shared" si="58"/>
        <v>NA</v>
      </c>
      <c r="BZ103" s="92">
        <f>IF(S103&gt;=('Wage Ceilings '!$C$3-SUM(Z103,AD103,AH103,AL103,AP103,AX103,AT103,BB103,BF103,BJ103,BN103,BR103,BV103)),('Wage Ceilings '!$C$3-SUM(Z103,AD103,AH103,AL103,AP103,AX103,AT103,BB103,BF103,BJ103,BN103,BR103,BV103)),S103)</f>
        <v>0</v>
      </c>
      <c r="CA103" s="91" cm="1">
        <f t="array" ref="CA103">INDEX(Appendix!$G$4:$J$8,_xlfn.IFS(BY103&lt;55,1,BY103&lt;60,2,BY103&lt;65,3,BY103&lt;70,4,TRUE,5),MATCH(YEAR($F$15),Appendix!$G$3:$L$3,0))</f>
        <v>0</v>
      </c>
      <c r="CB103" s="92">
        <f t="shared" si="65"/>
        <v>0</v>
      </c>
      <c r="CC103" s="47"/>
    </row>
    <row r="104" spans="1:81" x14ac:dyDescent="0.2">
      <c r="A104" s="64" t="s">
        <v>154</v>
      </c>
      <c r="B104" s="65"/>
      <c r="C104" s="65"/>
      <c r="D104" s="66"/>
      <c r="E104" s="66"/>
      <c r="F104" s="67"/>
      <c r="G104" s="67"/>
      <c r="H104" s="67"/>
      <c r="I104" s="67"/>
      <c r="J104" s="67"/>
      <c r="K104" s="67"/>
      <c r="L104" s="67"/>
      <c r="M104" s="67"/>
      <c r="N104" s="67"/>
      <c r="O104" s="67"/>
      <c r="P104" s="67"/>
      <c r="Q104" s="67"/>
      <c r="R104" s="67"/>
      <c r="S104" s="67"/>
      <c r="T104" s="57">
        <f t="shared" si="59"/>
        <v>0</v>
      </c>
      <c r="U104" s="57">
        <f t="shared" si="60"/>
        <v>0</v>
      </c>
      <c r="V104" s="58">
        <f t="shared" si="61"/>
        <v>0</v>
      </c>
      <c r="W104" s="58">
        <f t="shared" si="62"/>
        <v>0</v>
      </c>
      <c r="X104" s="58">
        <f t="shared" si="63"/>
        <v>0</v>
      </c>
      <c r="Y104" s="89">
        <f t="shared" si="45"/>
        <v>122</v>
      </c>
      <c r="Z104" s="90">
        <f>IF($F104&gt;'Wage Ceilings '!$C$7+SUMIF('Wage Ceilings '!$B$8:'Wage Ceilings '!$B$11,"&lt;="&amp;$F$15,'Wage Ceilings '!$D$8:'Wage Ceilings '!$D$11),'Wage Ceilings '!$C$7+SUMIF('Wage Ceilings '!$B$8:'Wage Ceilings '!$B$11,"&lt;="&amp;$F$15,'Wage Ceilings '!$D$8:'Wage Ceilings '!$D$11),$F104)</f>
        <v>0</v>
      </c>
      <c r="AA104" s="91" cm="1">
        <f t="array" ref="AA104">INDEX(Appendix!$G$4:$J$8,_xlfn.IFS(Y104&lt;55,1,Y104&lt;60,2,Y104&lt;65,3,Y104&lt;70,4,TRUE,5),MATCH(YEAR($F$15),Appendix!$G$3:$L$3,0))</f>
        <v>0</v>
      </c>
      <c r="AB104" s="92">
        <f t="shared" si="33"/>
        <v>0</v>
      </c>
      <c r="AC104" s="89">
        <f t="shared" si="46"/>
        <v>123</v>
      </c>
      <c r="AD104" s="90">
        <f>IF($G104&gt;'Wage Ceilings '!$C$7+SUMIF('Wage Ceilings '!$B$8:'Wage Ceilings '!$B$11,"&lt;="&amp;$G$15,'Wage Ceilings '!$D$8:'Wage Ceilings '!$D$11),'Wage Ceilings '!$C$7+SUMIF('Wage Ceilings '!$B$8:'Wage Ceilings '!$B$11,"&lt;="&amp;$G$15,'Wage Ceilings '!$D$8:'Wage Ceilings '!$D$11),$G104)</f>
        <v>0</v>
      </c>
      <c r="AE104" s="91" cm="1">
        <f t="array" ref="AE104">INDEX(Appendix!$G$4:$J$8,_xlfn.IFS(AC104&lt;55,1,AC104&lt;60,2,AC104&lt;65,3,AC104&lt;70,4,TRUE,5),MATCH(YEAR($F$15),Appendix!$G$3:$L$3,0))</f>
        <v>0</v>
      </c>
      <c r="AF104" s="92">
        <f t="shared" si="34"/>
        <v>0</v>
      </c>
      <c r="AG104" s="89">
        <f t="shared" si="47"/>
        <v>123</v>
      </c>
      <c r="AH104" s="90">
        <f>IF($H104&gt;'Wage Ceilings '!$C$7+SUMIF('Wage Ceilings '!$B$8:'Wage Ceilings '!$B$11,"&lt;="&amp;$H$15,'Wage Ceilings '!$D$8:'Wage Ceilings '!$D$11),'Wage Ceilings '!$C$7+SUMIF('Wage Ceilings '!$B$8:'Wage Ceilings '!$B$11,"&lt;="&amp;$H$15,'Wage Ceilings '!$D$8:'Wage Ceilings '!$D$11),$H104)</f>
        <v>0</v>
      </c>
      <c r="AI104" s="91" cm="1">
        <f t="array" ref="AI104">INDEX(Appendix!$G$4:$J$8,_xlfn.IFS(AG104&lt;55,1,AG104&lt;60,2,AG104&lt;65,3,AG104&lt;70,4,TRUE,5),MATCH(YEAR($F$15),Appendix!$G$3:$L$3,0))</f>
        <v>0</v>
      </c>
      <c r="AJ104" s="92">
        <f t="shared" si="35"/>
        <v>0</v>
      </c>
      <c r="AK104" s="89">
        <f t="shared" si="48"/>
        <v>123</v>
      </c>
      <c r="AL104" s="90">
        <f>IF($I104&gt;'Wage Ceilings '!$C$7+SUMIF('Wage Ceilings '!$B$8:'Wage Ceilings '!$B$11,"&lt;="&amp;$I$15,'Wage Ceilings '!$D$8:'Wage Ceilings '!$D$11),'Wage Ceilings '!$C$7+SUMIF('Wage Ceilings '!$B$8:'Wage Ceilings '!$B$11,"&lt;="&amp;$I$15,'Wage Ceilings '!$D$8:'Wage Ceilings '!$D$11),$I104)</f>
        <v>0</v>
      </c>
      <c r="AM104" s="91" cm="1">
        <f t="array" ref="AM104">INDEX(Appendix!$G$4:$J$8,_xlfn.IFS(AK104&lt;55,1,AK104&lt;60,2,AK104&lt;65,3,AK104&lt;70,4,TRUE,5),MATCH(YEAR($F$15),Appendix!$G$3:$L$3,0))</f>
        <v>0</v>
      </c>
      <c r="AN104" s="92">
        <f t="shared" si="36"/>
        <v>0</v>
      </c>
      <c r="AO104" s="89">
        <f t="shared" si="49"/>
        <v>123</v>
      </c>
      <c r="AP104" s="90">
        <f>IF($J104&gt;'Wage Ceilings '!$C$7+SUMIF('Wage Ceilings '!$B$8:'Wage Ceilings '!$B$11,"&lt;="&amp;$J$15,'Wage Ceilings '!$D$8:'Wage Ceilings '!$D$11),'Wage Ceilings '!$C$7+SUMIF('Wage Ceilings '!$B$8:'Wage Ceilings '!$B$11,"&lt;="&amp;$J$15,'Wage Ceilings '!$D$8:'Wage Ceilings '!$D$11),$J104)</f>
        <v>0</v>
      </c>
      <c r="AQ104" s="91" cm="1">
        <f t="array" ref="AQ104">INDEX(Appendix!$G$4:$J$8,_xlfn.IFS(AO104&lt;55,1,AO104&lt;60,2,AO104&lt;65,3,AO104&lt;70,4,TRUE,5),MATCH(YEAR($F$15),Appendix!$G$3:$L$3,0))</f>
        <v>0</v>
      </c>
      <c r="AR104" s="92">
        <f t="shared" si="37"/>
        <v>0</v>
      </c>
      <c r="AS104" s="89">
        <f t="shared" si="64"/>
        <v>123</v>
      </c>
      <c r="AT104" s="90">
        <f>IF($K104&gt;'Wage Ceilings '!$C$7+SUMIF('Wage Ceilings '!$B$8:'Wage Ceilings '!$B$11,"&lt;="&amp;$K$15,'Wage Ceilings '!$D$8:'Wage Ceilings '!$D$11),'Wage Ceilings '!$C$7+SUMIF('Wage Ceilings '!$B$8:'Wage Ceilings '!$B$11,"&lt;="&amp;$K$15,'Wage Ceilings '!$D$8:'Wage Ceilings '!$D$11),$K104)</f>
        <v>0</v>
      </c>
      <c r="AU104" s="91" cm="1">
        <f t="array" ref="AU104">INDEX(Appendix!$G$4:$J$8,_xlfn.IFS(AS104&lt;55,1,AS104&lt;60,2,AS104&lt;65,3,AS104&lt;70,4,TRUE,5),MATCH(YEAR($F$15),Appendix!$G$3:$L$3,0))</f>
        <v>0</v>
      </c>
      <c r="AV104" s="92">
        <f t="shared" si="38"/>
        <v>0</v>
      </c>
      <c r="AW104" s="89" t="str">
        <f t="shared" si="50"/>
        <v>NA</v>
      </c>
      <c r="AX104" s="92">
        <f>IF(L104&gt;=('Wage Ceilings '!$C$3-SUM(Z104,AD104,AH104,AL104,AP104,AT104,BB104,BF104,BJ104,BN104,BR104,BV104)),('Wage Ceilings '!$C$3-SUM(Z104,AD104,AH104,AL104,AP104,AT104,BB104,BF104,BJ104,BN104,BR104,BV104)),L104)</f>
        <v>0</v>
      </c>
      <c r="AY104" s="91" cm="1">
        <f t="array" ref="AY104">INDEX(Appendix!$G$4:$J$8,_xlfn.IFS(AW104&lt;55,1,AW104&lt;60,2,AW104&lt;65,3,AW104&lt;70,4,TRUE,5),MATCH(YEAR($F$15),Appendix!$G$3:$L$3,0))</f>
        <v>0</v>
      </c>
      <c r="AZ104" s="92">
        <f t="shared" si="39"/>
        <v>0</v>
      </c>
      <c r="BA104" s="89">
        <f t="shared" si="51"/>
        <v>123</v>
      </c>
      <c r="BB104" s="90">
        <f>IF($M104&gt;'Wage Ceilings '!$C$7+SUMIF('Wage Ceilings '!$B$8:'Wage Ceilings '!$B$11,"&lt;="&amp;$M$15,'Wage Ceilings '!$D$8:'Wage Ceilings '!$D$11),'Wage Ceilings '!$C$7+SUMIF('Wage Ceilings '!$B$8:'Wage Ceilings '!$B$11,"&lt;="&amp;$M$15,'Wage Ceilings '!$D$8:'Wage Ceilings '!$D$11),$M104)</f>
        <v>0</v>
      </c>
      <c r="BC104" s="91" cm="1">
        <f t="array" ref="BC104">INDEX(Appendix!$G$4:$J$8,_xlfn.IFS(BA104&lt;55,1,BA104&lt;60,2,BA104&lt;65,3,BA104&lt;70,4,TRUE,5),MATCH(YEAR($F$15),Appendix!$G$3:$L$3,0))</f>
        <v>0</v>
      </c>
      <c r="BD104" s="92">
        <f t="shared" si="52"/>
        <v>0</v>
      </c>
      <c r="BE104" s="89">
        <f t="shared" si="53"/>
        <v>123</v>
      </c>
      <c r="BF104" s="90">
        <f>IF($N104&gt;'Wage Ceilings '!$C$7+SUMIF('Wage Ceilings '!$B$8:'Wage Ceilings '!$B$11,"&lt;="&amp;$N$15,'Wage Ceilings '!$D$8:'Wage Ceilings '!$D$11),'Wage Ceilings '!$C$7+SUMIF('Wage Ceilings '!$B$8:'Wage Ceilings '!$B$11,"&lt;="&amp;$N$15,'Wage Ceilings '!$D$8:'Wage Ceilings '!$D$11),$N104)</f>
        <v>0</v>
      </c>
      <c r="BG104" s="91" cm="1">
        <f t="array" ref="BG104">INDEX(Appendix!$G$4:$J$8,_xlfn.IFS(BE104&lt;55,1,BE104&lt;60,2,BE104&lt;65,3,BE104&lt;70,4,TRUE,5),MATCH(YEAR($F$15),Appendix!$G$3:$L$3,0))</f>
        <v>0</v>
      </c>
      <c r="BH104" s="92">
        <f t="shared" si="40"/>
        <v>0</v>
      </c>
      <c r="BI104" s="89">
        <f t="shared" si="54"/>
        <v>123</v>
      </c>
      <c r="BJ104" s="90">
        <f>IF($O104&gt;'Wage Ceilings '!$C$7+SUMIF('Wage Ceilings '!$B$8:'Wage Ceilings '!$B$11,"&lt;="&amp;$O$15,'Wage Ceilings '!$D$8:'Wage Ceilings '!$D$11),'Wage Ceilings '!$C$7+SUMIF('Wage Ceilings '!$B$8:'Wage Ceilings '!$B$11,"&lt;="&amp;$O$15,'Wage Ceilings '!$D$8:'Wage Ceilings '!$D$11),$O104)</f>
        <v>0</v>
      </c>
      <c r="BK104" s="91" cm="1">
        <f t="array" ref="BK104">INDEX(Appendix!$G$4:$J$8,_xlfn.IFS(BI104&lt;55,1,BI104&lt;60,2,BI104&lt;65,3,BI104&lt;70,4,TRUE,5),MATCH(YEAR($F$15),Appendix!$G$3:$L$3,0))</f>
        <v>0</v>
      </c>
      <c r="BL104" s="92">
        <f t="shared" si="41"/>
        <v>0</v>
      </c>
      <c r="BM104" s="89">
        <f t="shared" si="55"/>
        <v>123</v>
      </c>
      <c r="BN104" s="90">
        <f>IF($P104&gt;'Wage Ceilings '!$C$7+SUMIF('Wage Ceilings '!$B$8:'Wage Ceilings '!$B$11,"&lt;="&amp;$P$15,'Wage Ceilings '!$D$8:'Wage Ceilings '!$D$11),'Wage Ceilings '!$C$7+SUMIF('Wage Ceilings '!$B$8:'Wage Ceilings '!$B$11,"&lt;="&amp;$P$15,'Wage Ceilings '!$D$8:'Wage Ceilings '!$D$11),$P104)</f>
        <v>0</v>
      </c>
      <c r="BO104" s="91" cm="1">
        <f t="array" ref="BO104">INDEX(Appendix!$G$4:$J$8,_xlfn.IFS(BM104&lt;55,1,BM104&lt;60,2,BM104&lt;65,3,BM104&lt;70,4,TRUE,5),MATCH(YEAR($F$15),Appendix!$G$3:$L$3,0))</f>
        <v>0</v>
      </c>
      <c r="BP104" s="92">
        <f t="shared" si="42"/>
        <v>0</v>
      </c>
      <c r="BQ104" s="89">
        <f t="shared" si="56"/>
        <v>123</v>
      </c>
      <c r="BR104" s="90">
        <f>IF($Q104&gt;'Wage Ceilings '!$C$7+SUMIF('Wage Ceilings '!$B$8:'Wage Ceilings '!$B$11,"&lt;="&amp;$Q$15,'Wage Ceilings '!$D$8:'Wage Ceilings '!$D$11),'Wage Ceilings '!$C$7+SUMIF('Wage Ceilings '!$B$8:'Wage Ceilings '!$B$11,"&lt;="&amp;$Q$15,'Wage Ceilings '!$D$8:'Wage Ceilings '!$D$11),$Q104)</f>
        <v>0</v>
      </c>
      <c r="BS104" s="91" cm="1">
        <f t="array" ref="BS104">INDEX(Appendix!$G$4:$J$8,_xlfn.IFS(BQ104&lt;55,1,BQ104&lt;60,2,BQ104&lt;65,3,BQ104&lt;70,4,TRUE,5),MATCH(YEAR($F$15),Appendix!$G$3:$L$3,0))</f>
        <v>0</v>
      </c>
      <c r="BT104" s="92">
        <f t="shared" si="43"/>
        <v>0</v>
      </c>
      <c r="BU104" s="89">
        <f t="shared" si="57"/>
        <v>123</v>
      </c>
      <c r="BV104" s="90">
        <f>IF($R104&gt;'Wage Ceilings '!$C$7+SUMIF('Wage Ceilings '!$B$8:'Wage Ceilings '!$B$11,"&lt;="&amp;$R$15,'Wage Ceilings '!$D$8:'Wage Ceilings '!$D$11),'Wage Ceilings '!$C$7+SUMIF('Wage Ceilings '!$B$8:'Wage Ceilings '!$B$11,"&lt;="&amp;$R$15,'Wage Ceilings '!$D$8:'Wage Ceilings '!$D$11),$R104)</f>
        <v>0</v>
      </c>
      <c r="BW104" s="91" cm="1">
        <f t="array" ref="BW104">INDEX(Appendix!$G$4:$J$8,_xlfn.IFS(BU104&lt;55,1,BU104&lt;60,2,BU104&lt;65,3,BU104&lt;70,4,TRUE,5),MATCH(YEAR($F$15),Appendix!$G$3:$L$3,0))</f>
        <v>0</v>
      </c>
      <c r="BX104" s="92">
        <f t="shared" si="44"/>
        <v>0</v>
      </c>
      <c r="BY104" s="89" t="str">
        <f t="shared" si="58"/>
        <v>NA</v>
      </c>
      <c r="BZ104" s="92">
        <f>IF(S104&gt;=('Wage Ceilings '!$C$3-SUM(Z104,AD104,AH104,AL104,AP104,AX104,AT104,BB104,BF104,BJ104,BN104,BR104,BV104)),('Wage Ceilings '!$C$3-SUM(Z104,AD104,AH104,AL104,AP104,AX104,AT104,BB104,BF104,BJ104,BN104,BR104,BV104)),S104)</f>
        <v>0</v>
      </c>
      <c r="CA104" s="91" cm="1">
        <f t="array" ref="CA104">INDEX(Appendix!$G$4:$J$8,_xlfn.IFS(BY104&lt;55,1,BY104&lt;60,2,BY104&lt;65,3,BY104&lt;70,4,TRUE,5),MATCH(YEAR($F$15),Appendix!$G$3:$L$3,0))</f>
        <v>0</v>
      </c>
      <c r="CB104" s="92">
        <f t="shared" si="65"/>
        <v>0</v>
      </c>
      <c r="CC104" s="47"/>
    </row>
    <row r="105" spans="1:81" x14ac:dyDescent="0.2">
      <c r="A105" s="64" t="s">
        <v>155</v>
      </c>
      <c r="B105" s="65"/>
      <c r="C105" s="65"/>
      <c r="D105" s="66"/>
      <c r="E105" s="66"/>
      <c r="F105" s="67"/>
      <c r="G105" s="67"/>
      <c r="H105" s="67"/>
      <c r="I105" s="67"/>
      <c r="J105" s="67"/>
      <c r="K105" s="67"/>
      <c r="L105" s="67"/>
      <c r="M105" s="67"/>
      <c r="N105" s="67"/>
      <c r="O105" s="67"/>
      <c r="P105" s="67"/>
      <c r="Q105" s="67"/>
      <c r="R105" s="67"/>
      <c r="S105" s="67"/>
      <c r="T105" s="57">
        <f t="shared" si="59"/>
        <v>0</v>
      </c>
      <c r="U105" s="57">
        <f t="shared" si="60"/>
        <v>0</v>
      </c>
      <c r="V105" s="58">
        <f t="shared" si="61"/>
        <v>0</v>
      </c>
      <c r="W105" s="58">
        <f t="shared" si="62"/>
        <v>0</v>
      </c>
      <c r="X105" s="58">
        <f t="shared" si="63"/>
        <v>0</v>
      </c>
      <c r="Y105" s="89">
        <f t="shared" si="45"/>
        <v>122</v>
      </c>
      <c r="Z105" s="90">
        <f>IF($F105&gt;'Wage Ceilings '!$C$7+SUMIF('Wage Ceilings '!$B$8:'Wage Ceilings '!$B$11,"&lt;="&amp;$F$15,'Wage Ceilings '!$D$8:'Wage Ceilings '!$D$11),'Wage Ceilings '!$C$7+SUMIF('Wage Ceilings '!$B$8:'Wage Ceilings '!$B$11,"&lt;="&amp;$F$15,'Wage Ceilings '!$D$8:'Wage Ceilings '!$D$11),$F105)</f>
        <v>0</v>
      </c>
      <c r="AA105" s="91" cm="1">
        <f t="array" ref="AA105">INDEX(Appendix!$G$4:$J$8,_xlfn.IFS(Y105&lt;55,1,Y105&lt;60,2,Y105&lt;65,3,Y105&lt;70,4,TRUE,5),MATCH(YEAR($F$15),Appendix!$G$3:$L$3,0))</f>
        <v>0</v>
      </c>
      <c r="AB105" s="92">
        <f t="shared" si="33"/>
        <v>0</v>
      </c>
      <c r="AC105" s="89">
        <f t="shared" si="46"/>
        <v>123</v>
      </c>
      <c r="AD105" s="90">
        <f>IF($G105&gt;'Wage Ceilings '!$C$7+SUMIF('Wage Ceilings '!$B$8:'Wage Ceilings '!$B$11,"&lt;="&amp;$G$15,'Wage Ceilings '!$D$8:'Wage Ceilings '!$D$11),'Wage Ceilings '!$C$7+SUMIF('Wage Ceilings '!$B$8:'Wage Ceilings '!$B$11,"&lt;="&amp;$G$15,'Wage Ceilings '!$D$8:'Wage Ceilings '!$D$11),$G105)</f>
        <v>0</v>
      </c>
      <c r="AE105" s="91" cm="1">
        <f t="array" ref="AE105">INDEX(Appendix!$G$4:$J$8,_xlfn.IFS(AC105&lt;55,1,AC105&lt;60,2,AC105&lt;65,3,AC105&lt;70,4,TRUE,5),MATCH(YEAR($F$15),Appendix!$G$3:$L$3,0))</f>
        <v>0</v>
      </c>
      <c r="AF105" s="92">
        <f t="shared" si="34"/>
        <v>0</v>
      </c>
      <c r="AG105" s="89">
        <f t="shared" si="47"/>
        <v>123</v>
      </c>
      <c r="AH105" s="90">
        <f>IF($H105&gt;'Wage Ceilings '!$C$7+SUMIF('Wage Ceilings '!$B$8:'Wage Ceilings '!$B$11,"&lt;="&amp;$H$15,'Wage Ceilings '!$D$8:'Wage Ceilings '!$D$11),'Wage Ceilings '!$C$7+SUMIF('Wage Ceilings '!$B$8:'Wage Ceilings '!$B$11,"&lt;="&amp;$H$15,'Wage Ceilings '!$D$8:'Wage Ceilings '!$D$11),$H105)</f>
        <v>0</v>
      </c>
      <c r="AI105" s="91" cm="1">
        <f t="array" ref="AI105">INDEX(Appendix!$G$4:$J$8,_xlfn.IFS(AG105&lt;55,1,AG105&lt;60,2,AG105&lt;65,3,AG105&lt;70,4,TRUE,5),MATCH(YEAR($F$15),Appendix!$G$3:$L$3,0))</f>
        <v>0</v>
      </c>
      <c r="AJ105" s="92">
        <f t="shared" si="35"/>
        <v>0</v>
      </c>
      <c r="AK105" s="89">
        <f t="shared" si="48"/>
        <v>123</v>
      </c>
      <c r="AL105" s="90">
        <f>IF($I105&gt;'Wage Ceilings '!$C$7+SUMIF('Wage Ceilings '!$B$8:'Wage Ceilings '!$B$11,"&lt;="&amp;$I$15,'Wage Ceilings '!$D$8:'Wage Ceilings '!$D$11),'Wage Ceilings '!$C$7+SUMIF('Wage Ceilings '!$B$8:'Wage Ceilings '!$B$11,"&lt;="&amp;$I$15,'Wage Ceilings '!$D$8:'Wage Ceilings '!$D$11),$I105)</f>
        <v>0</v>
      </c>
      <c r="AM105" s="91" cm="1">
        <f t="array" ref="AM105">INDEX(Appendix!$G$4:$J$8,_xlfn.IFS(AK105&lt;55,1,AK105&lt;60,2,AK105&lt;65,3,AK105&lt;70,4,TRUE,5),MATCH(YEAR($F$15),Appendix!$G$3:$L$3,0))</f>
        <v>0</v>
      </c>
      <c r="AN105" s="92">
        <f t="shared" si="36"/>
        <v>0</v>
      </c>
      <c r="AO105" s="89">
        <f t="shared" si="49"/>
        <v>123</v>
      </c>
      <c r="AP105" s="90">
        <f>IF($J105&gt;'Wage Ceilings '!$C$7+SUMIF('Wage Ceilings '!$B$8:'Wage Ceilings '!$B$11,"&lt;="&amp;$J$15,'Wage Ceilings '!$D$8:'Wage Ceilings '!$D$11),'Wage Ceilings '!$C$7+SUMIF('Wage Ceilings '!$B$8:'Wage Ceilings '!$B$11,"&lt;="&amp;$J$15,'Wage Ceilings '!$D$8:'Wage Ceilings '!$D$11),$J105)</f>
        <v>0</v>
      </c>
      <c r="AQ105" s="91" cm="1">
        <f t="array" ref="AQ105">INDEX(Appendix!$G$4:$J$8,_xlfn.IFS(AO105&lt;55,1,AO105&lt;60,2,AO105&lt;65,3,AO105&lt;70,4,TRUE,5),MATCH(YEAR($F$15),Appendix!$G$3:$L$3,0))</f>
        <v>0</v>
      </c>
      <c r="AR105" s="92">
        <f t="shared" si="37"/>
        <v>0</v>
      </c>
      <c r="AS105" s="89">
        <f t="shared" si="64"/>
        <v>123</v>
      </c>
      <c r="AT105" s="90">
        <f>IF($K105&gt;'Wage Ceilings '!$C$7+SUMIF('Wage Ceilings '!$B$8:'Wage Ceilings '!$B$11,"&lt;="&amp;$K$15,'Wage Ceilings '!$D$8:'Wage Ceilings '!$D$11),'Wage Ceilings '!$C$7+SUMIF('Wage Ceilings '!$B$8:'Wage Ceilings '!$B$11,"&lt;="&amp;$K$15,'Wage Ceilings '!$D$8:'Wage Ceilings '!$D$11),$K105)</f>
        <v>0</v>
      </c>
      <c r="AU105" s="91" cm="1">
        <f t="array" ref="AU105">INDEX(Appendix!$G$4:$J$8,_xlfn.IFS(AS105&lt;55,1,AS105&lt;60,2,AS105&lt;65,3,AS105&lt;70,4,TRUE,5),MATCH(YEAR($F$15),Appendix!$G$3:$L$3,0))</f>
        <v>0</v>
      </c>
      <c r="AV105" s="92">
        <f t="shared" si="38"/>
        <v>0</v>
      </c>
      <c r="AW105" s="89" t="str">
        <f t="shared" si="50"/>
        <v>NA</v>
      </c>
      <c r="AX105" s="92">
        <f>IF(L105&gt;=('Wage Ceilings '!$C$3-SUM(Z105,AD105,AH105,AL105,AP105,AT105,BB105,BF105,BJ105,BN105,BR105,BV105)),('Wage Ceilings '!$C$3-SUM(Z105,AD105,AH105,AL105,AP105,AT105,BB105,BF105,BJ105,BN105,BR105,BV105)),L105)</f>
        <v>0</v>
      </c>
      <c r="AY105" s="91" cm="1">
        <f t="array" ref="AY105">INDEX(Appendix!$G$4:$J$8,_xlfn.IFS(AW105&lt;55,1,AW105&lt;60,2,AW105&lt;65,3,AW105&lt;70,4,TRUE,5),MATCH(YEAR($F$15),Appendix!$G$3:$L$3,0))</f>
        <v>0</v>
      </c>
      <c r="AZ105" s="92">
        <f t="shared" si="39"/>
        <v>0</v>
      </c>
      <c r="BA105" s="89">
        <f t="shared" si="51"/>
        <v>123</v>
      </c>
      <c r="BB105" s="90">
        <f>IF($M105&gt;'Wage Ceilings '!$C$7+SUMIF('Wage Ceilings '!$B$8:'Wage Ceilings '!$B$11,"&lt;="&amp;$M$15,'Wage Ceilings '!$D$8:'Wage Ceilings '!$D$11),'Wage Ceilings '!$C$7+SUMIF('Wage Ceilings '!$B$8:'Wage Ceilings '!$B$11,"&lt;="&amp;$M$15,'Wage Ceilings '!$D$8:'Wage Ceilings '!$D$11),$M105)</f>
        <v>0</v>
      </c>
      <c r="BC105" s="91" cm="1">
        <f t="array" ref="BC105">INDEX(Appendix!$G$4:$J$8,_xlfn.IFS(BA105&lt;55,1,BA105&lt;60,2,BA105&lt;65,3,BA105&lt;70,4,TRUE,5),MATCH(YEAR($F$15),Appendix!$G$3:$L$3,0))</f>
        <v>0</v>
      </c>
      <c r="BD105" s="92">
        <f t="shared" si="52"/>
        <v>0</v>
      </c>
      <c r="BE105" s="89">
        <f t="shared" si="53"/>
        <v>123</v>
      </c>
      <c r="BF105" s="90">
        <f>IF($N105&gt;'Wage Ceilings '!$C$7+SUMIF('Wage Ceilings '!$B$8:'Wage Ceilings '!$B$11,"&lt;="&amp;$N$15,'Wage Ceilings '!$D$8:'Wage Ceilings '!$D$11),'Wage Ceilings '!$C$7+SUMIF('Wage Ceilings '!$B$8:'Wage Ceilings '!$B$11,"&lt;="&amp;$N$15,'Wage Ceilings '!$D$8:'Wage Ceilings '!$D$11),$N105)</f>
        <v>0</v>
      </c>
      <c r="BG105" s="91" cm="1">
        <f t="array" ref="BG105">INDEX(Appendix!$G$4:$J$8,_xlfn.IFS(BE105&lt;55,1,BE105&lt;60,2,BE105&lt;65,3,BE105&lt;70,4,TRUE,5),MATCH(YEAR($F$15),Appendix!$G$3:$L$3,0))</f>
        <v>0</v>
      </c>
      <c r="BH105" s="92">
        <f t="shared" si="40"/>
        <v>0</v>
      </c>
      <c r="BI105" s="89">
        <f t="shared" si="54"/>
        <v>123</v>
      </c>
      <c r="BJ105" s="90">
        <f>IF($O105&gt;'Wage Ceilings '!$C$7+SUMIF('Wage Ceilings '!$B$8:'Wage Ceilings '!$B$11,"&lt;="&amp;$O$15,'Wage Ceilings '!$D$8:'Wage Ceilings '!$D$11),'Wage Ceilings '!$C$7+SUMIF('Wage Ceilings '!$B$8:'Wage Ceilings '!$B$11,"&lt;="&amp;$O$15,'Wage Ceilings '!$D$8:'Wage Ceilings '!$D$11),$O105)</f>
        <v>0</v>
      </c>
      <c r="BK105" s="91" cm="1">
        <f t="array" ref="BK105">INDEX(Appendix!$G$4:$J$8,_xlfn.IFS(BI105&lt;55,1,BI105&lt;60,2,BI105&lt;65,3,BI105&lt;70,4,TRUE,5),MATCH(YEAR($F$15),Appendix!$G$3:$L$3,0))</f>
        <v>0</v>
      </c>
      <c r="BL105" s="92">
        <f t="shared" si="41"/>
        <v>0</v>
      </c>
      <c r="BM105" s="89">
        <f t="shared" si="55"/>
        <v>123</v>
      </c>
      <c r="BN105" s="90">
        <f>IF($P105&gt;'Wage Ceilings '!$C$7+SUMIF('Wage Ceilings '!$B$8:'Wage Ceilings '!$B$11,"&lt;="&amp;$P$15,'Wage Ceilings '!$D$8:'Wage Ceilings '!$D$11),'Wage Ceilings '!$C$7+SUMIF('Wage Ceilings '!$B$8:'Wage Ceilings '!$B$11,"&lt;="&amp;$P$15,'Wage Ceilings '!$D$8:'Wage Ceilings '!$D$11),$P105)</f>
        <v>0</v>
      </c>
      <c r="BO105" s="91" cm="1">
        <f t="array" ref="BO105">INDEX(Appendix!$G$4:$J$8,_xlfn.IFS(BM105&lt;55,1,BM105&lt;60,2,BM105&lt;65,3,BM105&lt;70,4,TRUE,5),MATCH(YEAR($F$15),Appendix!$G$3:$L$3,0))</f>
        <v>0</v>
      </c>
      <c r="BP105" s="92">
        <f t="shared" si="42"/>
        <v>0</v>
      </c>
      <c r="BQ105" s="89">
        <f t="shared" si="56"/>
        <v>123</v>
      </c>
      <c r="BR105" s="90">
        <f>IF($Q105&gt;'Wage Ceilings '!$C$7+SUMIF('Wage Ceilings '!$B$8:'Wage Ceilings '!$B$11,"&lt;="&amp;$Q$15,'Wage Ceilings '!$D$8:'Wage Ceilings '!$D$11),'Wage Ceilings '!$C$7+SUMIF('Wage Ceilings '!$B$8:'Wage Ceilings '!$B$11,"&lt;="&amp;$Q$15,'Wage Ceilings '!$D$8:'Wage Ceilings '!$D$11),$Q105)</f>
        <v>0</v>
      </c>
      <c r="BS105" s="91" cm="1">
        <f t="array" ref="BS105">INDEX(Appendix!$G$4:$J$8,_xlfn.IFS(BQ105&lt;55,1,BQ105&lt;60,2,BQ105&lt;65,3,BQ105&lt;70,4,TRUE,5),MATCH(YEAR($F$15),Appendix!$G$3:$L$3,0))</f>
        <v>0</v>
      </c>
      <c r="BT105" s="92">
        <f t="shared" si="43"/>
        <v>0</v>
      </c>
      <c r="BU105" s="89">
        <f t="shared" si="57"/>
        <v>123</v>
      </c>
      <c r="BV105" s="90">
        <f>IF($R105&gt;'Wage Ceilings '!$C$7+SUMIF('Wage Ceilings '!$B$8:'Wage Ceilings '!$B$11,"&lt;="&amp;$R$15,'Wage Ceilings '!$D$8:'Wage Ceilings '!$D$11),'Wage Ceilings '!$C$7+SUMIF('Wage Ceilings '!$B$8:'Wage Ceilings '!$B$11,"&lt;="&amp;$R$15,'Wage Ceilings '!$D$8:'Wage Ceilings '!$D$11),$R105)</f>
        <v>0</v>
      </c>
      <c r="BW105" s="91" cm="1">
        <f t="array" ref="BW105">INDEX(Appendix!$G$4:$J$8,_xlfn.IFS(BU105&lt;55,1,BU105&lt;60,2,BU105&lt;65,3,BU105&lt;70,4,TRUE,5),MATCH(YEAR($F$15),Appendix!$G$3:$L$3,0))</f>
        <v>0</v>
      </c>
      <c r="BX105" s="92">
        <f t="shared" si="44"/>
        <v>0</v>
      </c>
      <c r="BY105" s="89" t="str">
        <f t="shared" si="58"/>
        <v>NA</v>
      </c>
      <c r="BZ105" s="92">
        <f>IF(S105&gt;=('Wage Ceilings '!$C$3-SUM(Z105,AD105,AH105,AL105,AP105,AX105,AT105,BB105,BF105,BJ105,BN105,BR105,BV105)),('Wage Ceilings '!$C$3-SUM(Z105,AD105,AH105,AL105,AP105,AX105,AT105,BB105,BF105,BJ105,BN105,BR105,BV105)),S105)</f>
        <v>0</v>
      </c>
      <c r="CA105" s="91" cm="1">
        <f t="array" ref="CA105">INDEX(Appendix!$G$4:$J$8,_xlfn.IFS(BY105&lt;55,1,BY105&lt;60,2,BY105&lt;65,3,BY105&lt;70,4,TRUE,5),MATCH(YEAR($F$15),Appendix!$G$3:$L$3,0))</f>
        <v>0</v>
      </c>
      <c r="CB105" s="92">
        <f t="shared" si="65"/>
        <v>0</v>
      </c>
      <c r="CC105" s="47"/>
    </row>
    <row r="106" spans="1:81" x14ac:dyDescent="0.2">
      <c r="A106" s="64" t="s">
        <v>156</v>
      </c>
      <c r="B106" s="65"/>
      <c r="C106" s="65"/>
      <c r="D106" s="66"/>
      <c r="E106" s="66"/>
      <c r="F106" s="67"/>
      <c r="G106" s="67"/>
      <c r="H106" s="67"/>
      <c r="I106" s="67"/>
      <c r="J106" s="67"/>
      <c r="K106" s="67"/>
      <c r="L106" s="67"/>
      <c r="M106" s="67"/>
      <c r="N106" s="67"/>
      <c r="O106" s="67"/>
      <c r="P106" s="67"/>
      <c r="Q106" s="67"/>
      <c r="R106" s="67"/>
      <c r="S106" s="67"/>
      <c r="T106" s="57">
        <f t="shared" si="59"/>
        <v>0</v>
      </c>
      <c r="U106" s="57">
        <f t="shared" si="60"/>
        <v>0</v>
      </c>
      <c r="V106" s="58">
        <f t="shared" si="61"/>
        <v>0</v>
      </c>
      <c r="W106" s="58">
        <f t="shared" si="62"/>
        <v>0</v>
      </c>
      <c r="X106" s="58">
        <f t="shared" si="63"/>
        <v>0</v>
      </c>
      <c r="Y106" s="89">
        <f t="shared" si="45"/>
        <v>122</v>
      </c>
      <c r="Z106" s="90">
        <f>IF($F106&gt;'Wage Ceilings '!$C$7+SUMIF('Wage Ceilings '!$B$8:'Wage Ceilings '!$B$11,"&lt;="&amp;$F$15,'Wage Ceilings '!$D$8:'Wage Ceilings '!$D$11),'Wage Ceilings '!$C$7+SUMIF('Wage Ceilings '!$B$8:'Wage Ceilings '!$B$11,"&lt;="&amp;$F$15,'Wage Ceilings '!$D$8:'Wage Ceilings '!$D$11),$F106)</f>
        <v>0</v>
      </c>
      <c r="AA106" s="91" cm="1">
        <f t="array" ref="AA106">INDEX(Appendix!$G$4:$J$8,_xlfn.IFS(Y106&lt;55,1,Y106&lt;60,2,Y106&lt;65,3,Y106&lt;70,4,TRUE,5),MATCH(YEAR($F$15),Appendix!$G$3:$L$3,0))</f>
        <v>0</v>
      </c>
      <c r="AB106" s="92">
        <f t="shared" si="33"/>
        <v>0</v>
      </c>
      <c r="AC106" s="89">
        <f t="shared" si="46"/>
        <v>123</v>
      </c>
      <c r="AD106" s="90">
        <f>IF($G106&gt;'Wage Ceilings '!$C$7+SUMIF('Wage Ceilings '!$B$8:'Wage Ceilings '!$B$11,"&lt;="&amp;$G$15,'Wage Ceilings '!$D$8:'Wage Ceilings '!$D$11),'Wage Ceilings '!$C$7+SUMIF('Wage Ceilings '!$B$8:'Wage Ceilings '!$B$11,"&lt;="&amp;$G$15,'Wage Ceilings '!$D$8:'Wage Ceilings '!$D$11),$G106)</f>
        <v>0</v>
      </c>
      <c r="AE106" s="91" cm="1">
        <f t="array" ref="AE106">INDEX(Appendix!$G$4:$J$8,_xlfn.IFS(AC106&lt;55,1,AC106&lt;60,2,AC106&lt;65,3,AC106&lt;70,4,TRUE,5),MATCH(YEAR($F$15),Appendix!$G$3:$L$3,0))</f>
        <v>0</v>
      </c>
      <c r="AF106" s="92">
        <f t="shared" si="34"/>
        <v>0</v>
      </c>
      <c r="AG106" s="89">
        <f t="shared" si="47"/>
        <v>123</v>
      </c>
      <c r="AH106" s="90">
        <f>IF($H106&gt;'Wage Ceilings '!$C$7+SUMIF('Wage Ceilings '!$B$8:'Wage Ceilings '!$B$11,"&lt;="&amp;$H$15,'Wage Ceilings '!$D$8:'Wage Ceilings '!$D$11),'Wage Ceilings '!$C$7+SUMIF('Wage Ceilings '!$B$8:'Wage Ceilings '!$B$11,"&lt;="&amp;$H$15,'Wage Ceilings '!$D$8:'Wage Ceilings '!$D$11),$H106)</f>
        <v>0</v>
      </c>
      <c r="AI106" s="91" cm="1">
        <f t="array" ref="AI106">INDEX(Appendix!$G$4:$J$8,_xlfn.IFS(AG106&lt;55,1,AG106&lt;60,2,AG106&lt;65,3,AG106&lt;70,4,TRUE,5),MATCH(YEAR($F$15),Appendix!$G$3:$L$3,0))</f>
        <v>0</v>
      </c>
      <c r="AJ106" s="92">
        <f t="shared" si="35"/>
        <v>0</v>
      </c>
      <c r="AK106" s="89">
        <f t="shared" si="48"/>
        <v>123</v>
      </c>
      <c r="AL106" s="90">
        <f>IF($I106&gt;'Wage Ceilings '!$C$7+SUMIF('Wage Ceilings '!$B$8:'Wage Ceilings '!$B$11,"&lt;="&amp;$I$15,'Wage Ceilings '!$D$8:'Wage Ceilings '!$D$11),'Wage Ceilings '!$C$7+SUMIF('Wage Ceilings '!$B$8:'Wage Ceilings '!$B$11,"&lt;="&amp;$I$15,'Wage Ceilings '!$D$8:'Wage Ceilings '!$D$11),$I106)</f>
        <v>0</v>
      </c>
      <c r="AM106" s="91" cm="1">
        <f t="array" ref="AM106">INDEX(Appendix!$G$4:$J$8,_xlfn.IFS(AK106&lt;55,1,AK106&lt;60,2,AK106&lt;65,3,AK106&lt;70,4,TRUE,5),MATCH(YEAR($F$15),Appendix!$G$3:$L$3,0))</f>
        <v>0</v>
      </c>
      <c r="AN106" s="92">
        <f t="shared" si="36"/>
        <v>0</v>
      </c>
      <c r="AO106" s="89">
        <f t="shared" si="49"/>
        <v>123</v>
      </c>
      <c r="AP106" s="90">
        <f>IF($J106&gt;'Wage Ceilings '!$C$7+SUMIF('Wage Ceilings '!$B$8:'Wage Ceilings '!$B$11,"&lt;="&amp;$J$15,'Wage Ceilings '!$D$8:'Wage Ceilings '!$D$11),'Wage Ceilings '!$C$7+SUMIF('Wage Ceilings '!$B$8:'Wage Ceilings '!$B$11,"&lt;="&amp;$J$15,'Wage Ceilings '!$D$8:'Wage Ceilings '!$D$11),$J106)</f>
        <v>0</v>
      </c>
      <c r="AQ106" s="91" cm="1">
        <f t="array" ref="AQ106">INDEX(Appendix!$G$4:$J$8,_xlfn.IFS(AO106&lt;55,1,AO106&lt;60,2,AO106&lt;65,3,AO106&lt;70,4,TRUE,5),MATCH(YEAR($F$15),Appendix!$G$3:$L$3,0))</f>
        <v>0</v>
      </c>
      <c r="AR106" s="92">
        <f t="shared" si="37"/>
        <v>0</v>
      </c>
      <c r="AS106" s="89">
        <f t="shared" si="64"/>
        <v>123</v>
      </c>
      <c r="AT106" s="90">
        <f>IF($K106&gt;'Wage Ceilings '!$C$7+SUMIF('Wage Ceilings '!$B$8:'Wage Ceilings '!$B$11,"&lt;="&amp;$K$15,'Wage Ceilings '!$D$8:'Wage Ceilings '!$D$11),'Wage Ceilings '!$C$7+SUMIF('Wage Ceilings '!$B$8:'Wage Ceilings '!$B$11,"&lt;="&amp;$K$15,'Wage Ceilings '!$D$8:'Wage Ceilings '!$D$11),$K106)</f>
        <v>0</v>
      </c>
      <c r="AU106" s="91" cm="1">
        <f t="array" ref="AU106">INDEX(Appendix!$G$4:$J$8,_xlfn.IFS(AS106&lt;55,1,AS106&lt;60,2,AS106&lt;65,3,AS106&lt;70,4,TRUE,5),MATCH(YEAR($F$15),Appendix!$G$3:$L$3,0))</f>
        <v>0</v>
      </c>
      <c r="AV106" s="92">
        <f t="shared" si="38"/>
        <v>0</v>
      </c>
      <c r="AW106" s="89" t="str">
        <f t="shared" si="50"/>
        <v>NA</v>
      </c>
      <c r="AX106" s="92">
        <f>IF(L106&gt;=('Wage Ceilings '!$C$3-SUM(Z106,AD106,AH106,AL106,AP106,AT106,BB106,BF106,BJ106,BN106,BR106,BV106)),('Wage Ceilings '!$C$3-SUM(Z106,AD106,AH106,AL106,AP106,AT106,BB106,BF106,BJ106,BN106,BR106,BV106)),L106)</f>
        <v>0</v>
      </c>
      <c r="AY106" s="91" cm="1">
        <f t="array" ref="AY106">INDEX(Appendix!$G$4:$J$8,_xlfn.IFS(AW106&lt;55,1,AW106&lt;60,2,AW106&lt;65,3,AW106&lt;70,4,TRUE,5),MATCH(YEAR($F$15),Appendix!$G$3:$L$3,0))</f>
        <v>0</v>
      </c>
      <c r="AZ106" s="92">
        <f t="shared" si="39"/>
        <v>0</v>
      </c>
      <c r="BA106" s="89">
        <f t="shared" si="51"/>
        <v>123</v>
      </c>
      <c r="BB106" s="90">
        <f>IF($M106&gt;'Wage Ceilings '!$C$7+SUMIF('Wage Ceilings '!$B$8:'Wage Ceilings '!$B$11,"&lt;="&amp;$M$15,'Wage Ceilings '!$D$8:'Wage Ceilings '!$D$11),'Wage Ceilings '!$C$7+SUMIF('Wage Ceilings '!$B$8:'Wage Ceilings '!$B$11,"&lt;="&amp;$M$15,'Wage Ceilings '!$D$8:'Wage Ceilings '!$D$11),$M106)</f>
        <v>0</v>
      </c>
      <c r="BC106" s="91" cm="1">
        <f t="array" ref="BC106">INDEX(Appendix!$G$4:$J$8,_xlfn.IFS(BA106&lt;55,1,BA106&lt;60,2,BA106&lt;65,3,BA106&lt;70,4,TRUE,5),MATCH(YEAR($F$15),Appendix!$G$3:$L$3,0))</f>
        <v>0</v>
      </c>
      <c r="BD106" s="92">
        <f t="shared" si="52"/>
        <v>0</v>
      </c>
      <c r="BE106" s="89">
        <f t="shared" si="53"/>
        <v>123</v>
      </c>
      <c r="BF106" s="90">
        <f>IF($N106&gt;'Wage Ceilings '!$C$7+SUMIF('Wage Ceilings '!$B$8:'Wage Ceilings '!$B$11,"&lt;="&amp;$N$15,'Wage Ceilings '!$D$8:'Wage Ceilings '!$D$11),'Wage Ceilings '!$C$7+SUMIF('Wage Ceilings '!$B$8:'Wage Ceilings '!$B$11,"&lt;="&amp;$N$15,'Wage Ceilings '!$D$8:'Wage Ceilings '!$D$11),$N106)</f>
        <v>0</v>
      </c>
      <c r="BG106" s="91" cm="1">
        <f t="array" ref="BG106">INDEX(Appendix!$G$4:$J$8,_xlfn.IFS(BE106&lt;55,1,BE106&lt;60,2,BE106&lt;65,3,BE106&lt;70,4,TRUE,5),MATCH(YEAR($F$15),Appendix!$G$3:$L$3,0))</f>
        <v>0</v>
      </c>
      <c r="BH106" s="92">
        <f t="shared" si="40"/>
        <v>0</v>
      </c>
      <c r="BI106" s="89">
        <f t="shared" si="54"/>
        <v>123</v>
      </c>
      <c r="BJ106" s="90">
        <f>IF($O106&gt;'Wage Ceilings '!$C$7+SUMIF('Wage Ceilings '!$B$8:'Wage Ceilings '!$B$11,"&lt;="&amp;$O$15,'Wage Ceilings '!$D$8:'Wage Ceilings '!$D$11),'Wage Ceilings '!$C$7+SUMIF('Wage Ceilings '!$B$8:'Wage Ceilings '!$B$11,"&lt;="&amp;$O$15,'Wage Ceilings '!$D$8:'Wage Ceilings '!$D$11),$O106)</f>
        <v>0</v>
      </c>
      <c r="BK106" s="91" cm="1">
        <f t="array" ref="BK106">INDEX(Appendix!$G$4:$J$8,_xlfn.IFS(BI106&lt;55,1,BI106&lt;60,2,BI106&lt;65,3,BI106&lt;70,4,TRUE,5),MATCH(YEAR($F$15),Appendix!$G$3:$L$3,0))</f>
        <v>0</v>
      </c>
      <c r="BL106" s="92">
        <f t="shared" si="41"/>
        <v>0</v>
      </c>
      <c r="BM106" s="89">
        <f t="shared" si="55"/>
        <v>123</v>
      </c>
      <c r="BN106" s="90">
        <f>IF($P106&gt;'Wage Ceilings '!$C$7+SUMIF('Wage Ceilings '!$B$8:'Wage Ceilings '!$B$11,"&lt;="&amp;$P$15,'Wage Ceilings '!$D$8:'Wage Ceilings '!$D$11),'Wage Ceilings '!$C$7+SUMIF('Wage Ceilings '!$B$8:'Wage Ceilings '!$B$11,"&lt;="&amp;$P$15,'Wage Ceilings '!$D$8:'Wage Ceilings '!$D$11),$P106)</f>
        <v>0</v>
      </c>
      <c r="BO106" s="91" cm="1">
        <f t="array" ref="BO106">INDEX(Appendix!$G$4:$J$8,_xlfn.IFS(BM106&lt;55,1,BM106&lt;60,2,BM106&lt;65,3,BM106&lt;70,4,TRUE,5),MATCH(YEAR($F$15),Appendix!$G$3:$L$3,0))</f>
        <v>0</v>
      </c>
      <c r="BP106" s="92">
        <f t="shared" si="42"/>
        <v>0</v>
      </c>
      <c r="BQ106" s="89">
        <f t="shared" si="56"/>
        <v>123</v>
      </c>
      <c r="BR106" s="90">
        <f>IF($Q106&gt;'Wage Ceilings '!$C$7+SUMIF('Wage Ceilings '!$B$8:'Wage Ceilings '!$B$11,"&lt;="&amp;$Q$15,'Wage Ceilings '!$D$8:'Wage Ceilings '!$D$11),'Wage Ceilings '!$C$7+SUMIF('Wage Ceilings '!$B$8:'Wage Ceilings '!$B$11,"&lt;="&amp;$Q$15,'Wage Ceilings '!$D$8:'Wage Ceilings '!$D$11),$Q106)</f>
        <v>0</v>
      </c>
      <c r="BS106" s="91" cm="1">
        <f t="array" ref="BS106">INDEX(Appendix!$G$4:$J$8,_xlfn.IFS(BQ106&lt;55,1,BQ106&lt;60,2,BQ106&lt;65,3,BQ106&lt;70,4,TRUE,5),MATCH(YEAR($F$15),Appendix!$G$3:$L$3,0))</f>
        <v>0</v>
      </c>
      <c r="BT106" s="92">
        <f t="shared" si="43"/>
        <v>0</v>
      </c>
      <c r="BU106" s="89">
        <f t="shared" si="57"/>
        <v>123</v>
      </c>
      <c r="BV106" s="90">
        <f>IF($R106&gt;'Wage Ceilings '!$C$7+SUMIF('Wage Ceilings '!$B$8:'Wage Ceilings '!$B$11,"&lt;="&amp;$R$15,'Wage Ceilings '!$D$8:'Wage Ceilings '!$D$11),'Wage Ceilings '!$C$7+SUMIF('Wage Ceilings '!$B$8:'Wage Ceilings '!$B$11,"&lt;="&amp;$R$15,'Wage Ceilings '!$D$8:'Wage Ceilings '!$D$11),$R106)</f>
        <v>0</v>
      </c>
      <c r="BW106" s="91" cm="1">
        <f t="array" ref="BW106">INDEX(Appendix!$G$4:$J$8,_xlfn.IFS(BU106&lt;55,1,BU106&lt;60,2,BU106&lt;65,3,BU106&lt;70,4,TRUE,5),MATCH(YEAR($F$15),Appendix!$G$3:$L$3,0))</f>
        <v>0</v>
      </c>
      <c r="BX106" s="92">
        <f t="shared" si="44"/>
        <v>0</v>
      </c>
      <c r="BY106" s="89" t="str">
        <f t="shared" si="58"/>
        <v>NA</v>
      </c>
      <c r="BZ106" s="92">
        <f>IF(S106&gt;=('Wage Ceilings '!$C$3-SUM(Z106,AD106,AH106,AL106,AP106,AX106,AT106,BB106,BF106,BJ106,BN106,BR106,BV106)),('Wage Ceilings '!$C$3-SUM(Z106,AD106,AH106,AL106,AP106,AX106,AT106,BB106,BF106,BJ106,BN106,BR106,BV106)),S106)</f>
        <v>0</v>
      </c>
      <c r="CA106" s="91" cm="1">
        <f t="array" ref="CA106">INDEX(Appendix!$G$4:$J$8,_xlfn.IFS(BY106&lt;55,1,BY106&lt;60,2,BY106&lt;65,3,BY106&lt;70,4,TRUE,5),MATCH(YEAR($F$15),Appendix!$G$3:$L$3,0))</f>
        <v>0</v>
      </c>
      <c r="CB106" s="92">
        <f t="shared" si="65"/>
        <v>0</v>
      </c>
      <c r="CC106" s="47"/>
    </row>
    <row r="107" spans="1:81" x14ac:dyDescent="0.2">
      <c r="A107" s="64" t="s">
        <v>157</v>
      </c>
      <c r="B107" s="65"/>
      <c r="C107" s="65"/>
      <c r="D107" s="66"/>
      <c r="E107" s="66"/>
      <c r="F107" s="67"/>
      <c r="G107" s="67"/>
      <c r="H107" s="67"/>
      <c r="I107" s="67"/>
      <c r="J107" s="67"/>
      <c r="K107" s="67"/>
      <c r="L107" s="67"/>
      <c r="M107" s="67"/>
      <c r="N107" s="67"/>
      <c r="O107" s="67"/>
      <c r="P107" s="67"/>
      <c r="Q107" s="67"/>
      <c r="R107" s="67"/>
      <c r="S107" s="67"/>
      <c r="T107" s="57">
        <f t="shared" si="59"/>
        <v>0</v>
      </c>
      <c r="U107" s="57">
        <f t="shared" si="60"/>
        <v>0</v>
      </c>
      <c r="V107" s="58">
        <f t="shared" si="61"/>
        <v>0</v>
      </c>
      <c r="W107" s="58">
        <f t="shared" si="62"/>
        <v>0</v>
      </c>
      <c r="X107" s="58">
        <f t="shared" si="63"/>
        <v>0</v>
      </c>
      <c r="Y107" s="89">
        <f t="shared" si="45"/>
        <v>122</v>
      </c>
      <c r="Z107" s="90">
        <f>IF($F107&gt;'Wage Ceilings '!$C$7+SUMIF('Wage Ceilings '!$B$8:'Wage Ceilings '!$B$11,"&lt;="&amp;$F$15,'Wage Ceilings '!$D$8:'Wage Ceilings '!$D$11),'Wage Ceilings '!$C$7+SUMIF('Wage Ceilings '!$B$8:'Wage Ceilings '!$B$11,"&lt;="&amp;$F$15,'Wage Ceilings '!$D$8:'Wage Ceilings '!$D$11),$F107)</f>
        <v>0</v>
      </c>
      <c r="AA107" s="91" cm="1">
        <f t="array" ref="AA107">INDEX(Appendix!$G$4:$J$8,_xlfn.IFS(Y107&lt;55,1,Y107&lt;60,2,Y107&lt;65,3,Y107&lt;70,4,TRUE,5),MATCH(YEAR($F$15),Appendix!$G$3:$L$3,0))</f>
        <v>0</v>
      </c>
      <c r="AB107" s="92">
        <f t="shared" si="33"/>
        <v>0</v>
      </c>
      <c r="AC107" s="89">
        <f t="shared" si="46"/>
        <v>123</v>
      </c>
      <c r="AD107" s="90">
        <f>IF($G107&gt;'Wage Ceilings '!$C$7+SUMIF('Wage Ceilings '!$B$8:'Wage Ceilings '!$B$11,"&lt;="&amp;$G$15,'Wage Ceilings '!$D$8:'Wage Ceilings '!$D$11),'Wage Ceilings '!$C$7+SUMIF('Wage Ceilings '!$B$8:'Wage Ceilings '!$B$11,"&lt;="&amp;$G$15,'Wage Ceilings '!$D$8:'Wage Ceilings '!$D$11),$G107)</f>
        <v>0</v>
      </c>
      <c r="AE107" s="91" cm="1">
        <f t="array" ref="AE107">INDEX(Appendix!$G$4:$J$8,_xlfn.IFS(AC107&lt;55,1,AC107&lt;60,2,AC107&lt;65,3,AC107&lt;70,4,TRUE,5),MATCH(YEAR($F$15),Appendix!$G$3:$L$3,0))</f>
        <v>0</v>
      </c>
      <c r="AF107" s="92">
        <f t="shared" si="34"/>
        <v>0</v>
      </c>
      <c r="AG107" s="89">
        <f t="shared" si="47"/>
        <v>123</v>
      </c>
      <c r="AH107" s="90">
        <f>IF($H107&gt;'Wage Ceilings '!$C$7+SUMIF('Wage Ceilings '!$B$8:'Wage Ceilings '!$B$11,"&lt;="&amp;$H$15,'Wage Ceilings '!$D$8:'Wage Ceilings '!$D$11),'Wage Ceilings '!$C$7+SUMIF('Wage Ceilings '!$B$8:'Wage Ceilings '!$B$11,"&lt;="&amp;$H$15,'Wage Ceilings '!$D$8:'Wage Ceilings '!$D$11),$H107)</f>
        <v>0</v>
      </c>
      <c r="AI107" s="91" cm="1">
        <f t="array" ref="AI107">INDEX(Appendix!$G$4:$J$8,_xlfn.IFS(AG107&lt;55,1,AG107&lt;60,2,AG107&lt;65,3,AG107&lt;70,4,TRUE,5),MATCH(YEAR($F$15),Appendix!$G$3:$L$3,0))</f>
        <v>0</v>
      </c>
      <c r="AJ107" s="92">
        <f t="shared" si="35"/>
        <v>0</v>
      </c>
      <c r="AK107" s="89">
        <f t="shared" si="48"/>
        <v>123</v>
      </c>
      <c r="AL107" s="90">
        <f>IF($I107&gt;'Wage Ceilings '!$C$7+SUMIF('Wage Ceilings '!$B$8:'Wage Ceilings '!$B$11,"&lt;="&amp;$I$15,'Wage Ceilings '!$D$8:'Wage Ceilings '!$D$11),'Wage Ceilings '!$C$7+SUMIF('Wage Ceilings '!$B$8:'Wage Ceilings '!$B$11,"&lt;="&amp;$I$15,'Wage Ceilings '!$D$8:'Wage Ceilings '!$D$11),$I107)</f>
        <v>0</v>
      </c>
      <c r="AM107" s="91" cm="1">
        <f t="array" ref="AM107">INDEX(Appendix!$G$4:$J$8,_xlfn.IFS(AK107&lt;55,1,AK107&lt;60,2,AK107&lt;65,3,AK107&lt;70,4,TRUE,5),MATCH(YEAR($F$15),Appendix!$G$3:$L$3,0))</f>
        <v>0</v>
      </c>
      <c r="AN107" s="92">
        <f t="shared" si="36"/>
        <v>0</v>
      </c>
      <c r="AO107" s="89">
        <f t="shared" si="49"/>
        <v>123</v>
      </c>
      <c r="AP107" s="90">
        <f>IF($J107&gt;'Wage Ceilings '!$C$7+SUMIF('Wage Ceilings '!$B$8:'Wage Ceilings '!$B$11,"&lt;="&amp;$J$15,'Wage Ceilings '!$D$8:'Wage Ceilings '!$D$11),'Wage Ceilings '!$C$7+SUMIF('Wage Ceilings '!$B$8:'Wage Ceilings '!$B$11,"&lt;="&amp;$J$15,'Wage Ceilings '!$D$8:'Wage Ceilings '!$D$11),$J107)</f>
        <v>0</v>
      </c>
      <c r="AQ107" s="91" cm="1">
        <f t="array" ref="AQ107">INDEX(Appendix!$G$4:$J$8,_xlfn.IFS(AO107&lt;55,1,AO107&lt;60,2,AO107&lt;65,3,AO107&lt;70,4,TRUE,5),MATCH(YEAR($F$15),Appendix!$G$3:$L$3,0))</f>
        <v>0</v>
      </c>
      <c r="AR107" s="92">
        <f t="shared" si="37"/>
        <v>0</v>
      </c>
      <c r="AS107" s="89">
        <f t="shared" si="64"/>
        <v>123</v>
      </c>
      <c r="AT107" s="90">
        <f>IF($K107&gt;'Wage Ceilings '!$C$7+SUMIF('Wage Ceilings '!$B$8:'Wage Ceilings '!$B$11,"&lt;="&amp;$K$15,'Wage Ceilings '!$D$8:'Wage Ceilings '!$D$11),'Wage Ceilings '!$C$7+SUMIF('Wage Ceilings '!$B$8:'Wage Ceilings '!$B$11,"&lt;="&amp;$K$15,'Wage Ceilings '!$D$8:'Wage Ceilings '!$D$11),$K107)</f>
        <v>0</v>
      </c>
      <c r="AU107" s="91" cm="1">
        <f t="array" ref="AU107">INDEX(Appendix!$G$4:$J$8,_xlfn.IFS(AS107&lt;55,1,AS107&lt;60,2,AS107&lt;65,3,AS107&lt;70,4,TRUE,5),MATCH(YEAR($F$15),Appendix!$G$3:$L$3,0))</f>
        <v>0</v>
      </c>
      <c r="AV107" s="92">
        <f t="shared" si="38"/>
        <v>0</v>
      </c>
      <c r="AW107" s="89" t="str">
        <f t="shared" si="50"/>
        <v>NA</v>
      </c>
      <c r="AX107" s="92">
        <f>IF(L107&gt;=('Wage Ceilings '!$C$3-SUM(Z107,AD107,AH107,AL107,AP107,AT107,BB107,BF107,BJ107,BN107,BR107,BV107)),('Wage Ceilings '!$C$3-SUM(Z107,AD107,AH107,AL107,AP107,AT107,BB107,BF107,BJ107,BN107,BR107,BV107)),L107)</f>
        <v>0</v>
      </c>
      <c r="AY107" s="91" cm="1">
        <f t="array" ref="AY107">INDEX(Appendix!$G$4:$J$8,_xlfn.IFS(AW107&lt;55,1,AW107&lt;60,2,AW107&lt;65,3,AW107&lt;70,4,TRUE,5),MATCH(YEAR($F$15),Appendix!$G$3:$L$3,0))</f>
        <v>0</v>
      </c>
      <c r="AZ107" s="92">
        <f t="shared" si="39"/>
        <v>0</v>
      </c>
      <c r="BA107" s="89">
        <f t="shared" si="51"/>
        <v>123</v>
      </c>
      <c r="BB107" s="90">
        <f>IF($M107&gt;'Wage Ceilings '!$C$7+SUMIF('Wage Ceilings '!$B$8:'Wage Ceilings '!$B$11,"&lt;="&amp;$M$15,'Wage Ceilings '!$D$8:'Wage Ceilings '!$D$11),'Wage Ceilings '!$C$7+SUMIF('Wage Ceilings '!$B$8:'Wage Ceilings '!$B$11,"&lt;="&amp;$M$15,'Wage Ceilings '!$D$8:'Wage Ceilings '!$D$11),$M107)</f>
        <v>0</v>
      </c>
      <c r="BC107" s="91" cm="1">
        <f t="array" ref="BC107">INDEX(Appendix!$G$4:$J$8,_xlfn.IFS(BA107&lt;55,1,BA107&lt;60,2,BA107&lt;65,3,BA107&lt;70,4,TRUE,5),MATCH(YEAR($F$15),Appendix!$G$3:$L$3,0))</f>
        <v>0</v>
      </c>
      <c r="BD107" s="92">
        <f t="shared" si="52"/>
        <v>0</v>
      </c>
      <c r="BE107" s="89">
        <f t="shared" si="53"/>
        <v>123</v>
      </c>
      <c r="BF107" s="90">
        <f>IF($N107&gt;'Wage Ceilings '!$C$7+SUMIF('Wage Ceilings '!$B$8:'Wage Ceilings '!$B$11,"&lt;="&amp;$N$15,'Wage Ceilings '!$D$8:'Wage Ceilings '!$D$11),'Wage Ceilings '!$C$7+SUMIF('Wage Ceilings '!$B$8:'Wage Ceilings '!$B$11,"&lt;="&amp;$N$15,'Wage Ceilings '!$D$8:'Wage Ceilings '!$D$11),$N107)</f>
        <v>0</v>
      </c>
      <c r="BG107" s="91" cm="1">
        <f t="array" ref="BG107">INDEX(Appendix!$G$4:$J$8,_xlfn.IFS(BE107&lt;55,1,BE107&lt;60,2,BE107&lt;65,3,BE107&lt;70,4,TRUE,5),MATCH(YEAR($F$15),Appendix!$G$3:$L$3,0))</f>
        <v>0</v>
      </c>
      <c r="BH107" s="92">
        <f t="shared" si="40"/>
        <v>0</v>
      </c>
      <c r="BI107" s="89">
        <f t="shared" si="54"/>
        <v>123</v>
      </c>
      <c r="BJ107" s="90">
        <f>IF($O107&gt;'Wage Ceilings '!$C$7+SUMIF('Wage Ceilings '!$B$8:'Wage Ceilings '!$B$11,"&lt;="&amp;$O$15,'Wage Ceilings '!$D$8:'Wage Ceilings '!$D$11),'Wage Ceilings '!$C$7+SUMIF('Wage Ceilings '!$B$8:'Wage Ceilings '!$B$11,"&lt;="&amp;$O$15,'Wage Ceilings '!$D$8:'Wage Ceilings '!$D$11),$O107)</f>
        <v>0</v>
      </c>
      <c r="BK107" s="91" cm="1">
        <f t="array" ref="BK107">INDEX(Appendix!$G$4:$J$8,_xlfn.IFS(BI107&lt;55,1,BI107&lt;60,2,BI107&lt;65,3,BI107&lt;70,4,TRUE,5),MATCH(YEAR($F$15),Appendix!$G$3:$L$3,0))</f>
        <v>0</v>
      </c>
      <c r="BL107" s="92">
        <f t="shared" si="41"/>
        <v>0</v>
      </c>
      <c r="BM107" s="89">
        <f t="shared" si="55"/>
        <v>123</v>
      </c>
      <c r="BN107" s="90">
        <f>IF($P107&gt;'Wage Ceilings '!$C$7+SUMIF('Wage Ceilings '!$B$8:'Wage Ceilings '!$B$11,"&lt;="&amp;$P$15,'Wage Ceilings '!$D$8:'Wage Ceilings '!$D$11),'Wage Ceilings '!$C$7+SUMIF('Wage Ceilings '!$B$8:'Wage Ceilings '!$B$11,"&lt;="&amp;$P$15,'Wage Ceilings '!$D$8:'Wage Ceilings '!$D$11),$P107)</f>
        <v>0</v>
      </c>
      <c r="BO107" s="91" cm="1">
        <f t="array" ref="BO107">INDEX(Appendix!$G$4:$J$8,_xlfn.IFS(BM107&lt;55,1,BM107&lt;60,2,BM107&lt;65,3,BM107&lt;70,4,TRUE,5),MATCH(YEAR($F$15),Appendix!$G$3:$L$3,0))</f>
        <v>0</v>
      </c>
      <c r="BP107" s="92">
        <f t="shared" si="42"/>
        <v>0</v>
      </c>
      <c r="BQ107" s="89">
        <f t="shared" si="56"/>
        <v>123</v>
      </c>
      <c r="BR107" s="90">
        <f>IF($Q107&gt;'Wage Ceilings '!$C$7+SUMIF('Wage Ceilings '!$B$8:'Wage Ceilings '!$B$11,"&lt;="&amp;$Q$15,'Wage Ceilings '!$D$8:'Wage Ceilings '!$D$11),'Wage Ceilings '!$C$7+SUMIF('Wage Ceilings '!$B$8:'Wage Ceilings '!$B$11,"&lt;="&amp;$Q$15,'Wage Ceilings '!$D$8:'Wage Ceilings '!$D$11),$Q107)</f>
        <v>0</v>
      </c>
      <c r="BS107" s="91" cm="1">
        <f t="array" ref="BS107">INDEX(Appendix!$G$4:$J$8,_xlfn.IFS(BQ107&lt;55,1,BQ107&lt;60,2,BQ107&lt;65,3,BQ107&lt;70,4,TRUE,5),MATCH(YEAR($F$15),Appendix!$G$3:$L$3,0))</f>
        <v>0</v>
      </c>
      <c r="BT107" s="92">
        <f t="shared" si="43"/>
        <v>0</v>
      </c>
      <c r="BU107" s="89">
        <f t="shared" si="57"/>
        <v>123</v>
      </c>
      <c r="BV107" s="90">
        <f>IF($R107&gt;'Wage Ceilings '!$C$7+SUMIF('Wage Ceilings '!$B$8:'Wage Ceilings '!$B$11,"&lt;="&amp;$R$15,'Wage Ceilings '!$D$8:'Wage Ceilings '!$D$11),'Wage Ceilings '!$C$7+SUMIF('Wage Ceilings '!$B$8:'Wage Ceilings '!$B$11,"&lt;="&amp;$R$15,'Wage Ceilings '!$D$8:'Wage Ceilings '!$D$11),$R107)</f>
        <v>0</v>
      </c>
      <c r="BW107" s="91" cm="1">
        <f t="array" ref="BW107">INDEX(Appendix!$G$4:$J$8,_xlfn.IFS(BU107&lt;55,1,BU107&lt;60,2,BU107&lt;65,3,BU107&lt;70,4,TRUE,5),MATCH(YEAR($F$15),Appendix!$G$3:$L$3,0))</f>
        <v>0</v>
      </c>
      <c r="BX107" s="92">
        <f t="shared" si="44"/>
        <v>0</v>
      </c>
      <c r="BY107" s="89" t="str">
        <f t="shared" si="58"/>
        <v>NA</v>
      </c>
      <c r="BZ107" s="92">
        <f>IF(S107&gt;=('Wage Ceilings '!$C$3-SUM(Z107,AD107,AH107,AL107,AP107,AX107,AT107,BB107,BF107,BJ107,BN107,BR107,BV107)),('Wage Ceilings '!$C$3-SUM(Z107,AD107,AH107,AL107,AP107,AX107,AT107,BB107,BF107,BJ107,BN107,BR107,BV107)),S107)</f>
        <v>0</v>
      </c>
      <c r="CA107" s="91" cm="1">
        <f t="array" ref="CA107">INDEX(Appendix!$G$4:$J$8,_xlfn.IFS(BY107&lt;55,1,BY107&lt;60,2,BY107&lt;65,3,BY107&lt;70,4,TRUE,5),MATCH(YEAR($F$15),Appendix!$G$3:$L$3,0))</f>
        <v>0</v>
      </c>
      <c r="CB107" s="92">
        <f t="shared" si="65"/>
        <v>0</v>
      </c>
      <c r="CC107" s="47"/>
    </row>
    <row r="108" spans="1:81" x14ac:dyDescent="0.2">
      <c r="A108" s="64" t="s">
        <v>158</v>
      </c>
      <c r="B108" s="65"/>
      <c r="C108" s="65"/>
      <c r="D108" s="66"/>
      <c r="E108" s="66"/>
      <c r="F108" s="67"/>
      <c r="G108" s="67"/>
      <c r="H108" s="67"/>
      <c r="I108" s="67"/>
      <c r="J108" s="67"/>
      <c r="K108" s="67"/>
      <c r="L108" s="67"/>
      <c r="M108" s="67"/>
      <c r="N108" s="67"/>
      <c r="O108" s="67"/>
      <c r="P108" s="67"/>
      <c r="Q108" s="67"/>
      <c r="R108" s="67"/>
      <c r="S108" s="67"/>
      <c r="T108" s="57">
        <f t="shared" si="59"/>
        <v>0</v>
      </c>
      <c r="U108" s="57">
        <f t="shared" si="60"/>
        <v>0</v>
      </c>
      <c r="V108" s="58">
        <f t="shared" si="61"/>
        <v>0</v>
      </c>
      <c r="W108" s="58">
        <f t="shared" si="62"/>
        <v>0</v>
      </c>
      <c r="X108" s="58">
        <f t="shared" si="63"/>
        <v>0</v>
      </c>
      <c r="Y108" s="89">
        <f t="shared" si="45"/>
        <v>122</v>
      </c>
      <c r="Z108" s="90">
        <f>IF($F108&gt;'Wage Ceilings '!$C$7+SUMIF('Wage Ceilings '!$B$8:'Wage Ceilings '!$B$11,"&lt;="&amp;$F$15,'Wage Ceilings '!$D$8:'Wage Ceilings '!$D$11),'Wage Ceilings '!$C$7+SUMIF('Wage Ceilings '!$B$8:'Wage Ceilings '!$B$11,"&lt;="&amp;$F$15,'Wage Ceilings '!$D$8:'Wage Ceilings '!$D$11),$F108)</f>
        <v>0</v>
      </c>
      <c r="AA108" s="91" cm="1">
        <f t="array" ref="AA108">INDEX(Appendix!$G$4:$J$8,_xlfn.IFS(Y108&lt;55,1,Y108&lt;60,2,Y108&lt;65,3,Y108&lt;70,4,TRUE,5),MATCH(YEAR($F$15),Appendix!$G$3:$L$3,0))</f>
        <v>0</v>
      </c>
      <c r="AB108" s="92">
        <f t="shared" si="33"/>
        <v>0</v>
      </c>
      <c r="AC108" s="89">
        <f t="shared" si="46"/>
        <v>123</v>
      </c>
      <c r="AD108" s="90">
        <f>IF($G108&gt;'Wage Ceilings '!$C$7+SUMIF('Wage Ceilings '!$B$8:'Wage Ceilings '!$B$11,"&lt;="&amp;$G$15,'Wage Ceilings '!$D$8:'Wage Ceilings '!$D$11),'Wage Ceilings '!$C$7+SUMIF('Wage Ceilings '!$B$8:'Wage Ceilings '!$B$11,"&lt;="&amp;$G$15,'Wage Ceilings '!$D$8:'Wage Ceilings '!$D$11),$G108)</f>
        <v>0</v>
      </c>
      <c r="AE108" s="91" cm="1">
        <f t="array" ref="AE108">INDEX(Appendix!$G$4:$J$8,_xlfn.IFS(AC108&lt;55,1,AC108&lt;60,2,AC108&lt;65,3,AC108&lt;70,4,TRUE,5),MATCH(YEAR($F$15),Appendix!$G$3:$L$3,0))</f>
        <v>0</v>
      </c>
      <c r="AF108" s="92">
        <f t="shared" si="34"/>
        <v>0</v>
      </c>
      <c r="AG108" s="89">
        <f t="shared" si="47"/>
        <v>123</v>
      </c>
      <c r="AH108" s="90">
        <f>IF($H108&gt;'Wage Ceilings '!$C$7+SUMIF('Wage Ceilings '!$B$8:'Wage Ceilings '!$B$11,"&lt;="&amp;$H$15,'Wage Ceilings '!$D$8:'Wage Ceilings '!$D$11),'Wage Ceilings '!$C$7+SUMIF('Wage Ceilings '!$B$8:'Wage Ceilings '!$B$11,"&lt;="&amp;$H$15,'Wage Ceilings '!$D$8:'Wage Ceilings '!$D$11),$H108)</f>
        <v>0</v>
      </c>
      <c r="AI108" s="91" cm="1">
        <f t="array" ref="AI108">INDEX(Appendix!$G$4:$J$8,_xlfn.IFS(AG108&lt;55,1,AG108&lt;60,2,AG108&lt;65,3,AG108&lt;70,4,TRUE,5),MATCH(YEAR($F$15),Appendix!$G$3:$L$3,0))</f>
        <v>0</v>
      </c>
      <c r="AJ108" s="92">
        <f t="shared" si="35"/>
        <v>0</v>
      </c>
      <c r="AK108" s="89">
        <f t="shared" si="48"/>
        <v>123</v>
      </c>
      <c r="AL108" s="90">
        <f>IF($I108&gt;'Wage Ceilings '!$C$7+SUMIF('Wage Ceilings '!$B$8:'Wage Ceilings '!$B$11,"&lt;="&amp;$I$15,'Wage Ceilings '!$D$8:'Wage Ceilings '!$D$11),'Wage Ceilings '!$C$7+SUMIF('Wage Ceilings '!$B$8:'Wage Ceilings '!$B$11,"&lt;="&amp;$I$15,'Wage Ceilings '!$D$8:'Wage Ceilings '!$D$11),$I108)</f>
        <v>0</v>
      </c>
      <c r="AM108" s="91" cm="1">
        <f t="array" ref="AM108">INDEX(Appendix!$G$4:$J$8,_xlfn.IFS(AK108&lt;55,1,AK108&lt;60,2,AK108&lt;65,3,AK108&lt;70,4,TRUE,5),MATCH(YEAR($F$15),Appendix!$G$3:$L$3,0))</f>
        <v>0</v>
      </c>
      <c r="AN108" s="92">
        <f t="shared" si="36"/>
        <v>0</v>
      </c>
      <c r="AO108" s="89">
        <f t="shared" si="49"/>
        <v>123</v>
      </c>
      <c r="AP108" s="90">
        <f>IF($J108&gt;'Wage Ceilings '!$C$7+SUMIF('Wage Ceilings '!$B$8:'Wage Ceilings '!$B$11,"&lt;="&amp;$J$15,'Wage Ceilings '!$D$8:'Wage Ceilings '!$D$11),'Wage Ceilings '!$C$7+SUMIF('Wage Ceilings '!$B$8:'Wage Ceilings '!$B$11,"&lt;="&amp;$J$15,'Wage Ceilings '!$D$8:'Wage Ceilings '!$D$11),$J108)</f>
        <v>0</v>
      </c>
      <c r="AQ108" s="91" cm="1">
        <f t="array" ref="AQ108">INDEX(Appendix!$G$4:$J$8,_xlfn.IFS(AO108&lt;55,1,AO108&lt;60,2,AO108&lt;65,3,AO108&lt;70,4,TRUE,5),MATCH(YEAR($F$15),Appendix!$G$3:$L$3,0))</f>
        <v>0</v>
      </c>
      <c r="AR108" s="92">
        <f t="shared" si="37"/>
        <v>0</v>
      </c>
      <c r="AS108" s="89">
        <f t="shared" si="64"/>
        <v>123</v>
      </c>
      <c r="AT108" s="90">
        <f>IF($K108&gt;'Wage Ceilings '!$C$7+SUMIF('Wage Ceilings '!$B$8:'Wage Ceilings '!$B$11,"&lt;="&amp;$K$15,'Wage Ceilings '!$D$8:'Wage Ceilings '!$D$11),'Wage Ceilings '!$C$7+SUMIF('Wage Ceilings '!$B$8:'Wage Ceilings '!$B$11,"&lt;="&amp;$K$15,'Wage Ceilings '!$D$8:'Wage Ceilings '!$D$11),$K108)</f>
        <v>0</v>
      </c>
      <c r="AU108" s="91" cm="1">
        <f t="array" ref="AU108">INDEX(Appendix!$G$4:$J$8,_xlfn.IFS(AS108&lt;55,1,AS108&lt;60,2,AS108&lt;65,3,AS108&lt;70,4,TRUE,5),MATCH(YEAR($F$15),Appendix!$G$3:$L$3,0))</f>
        <v>0</v>
      </c>
      <c r="AV108" s="92">
        <f t="shared" si="38"/>
        <v>0</v>
      </c>
      <c r="AW108" s="89" t="str">
        <f t="shared" si="50"/>
        <v>NA</v>
      </c>
      <c r="AX108" s="92">
        <f>IF(L108&gt;=('Wage Ceilings '!$C$3-SUM(Z108,AD108,AH108,AL108,AP108,AT108,BB108,BF108,BJ108,BN108,BR108,BV108)),('Wage Ceilings '!$C$3-SUM(Z108,AD108,AH108,AL108,AP108,AT108,BB108,BF108,BJ108,BN108,BR108,BV108)),L108)</f>
        <v>0</v>
      </c>
      <c r="AY108" s="91" cm="1">
        <f t="array" ref="AY108">INDEX(Appendix!$G$4:$J$8,_xlfn.IFS(AW108&lt;55,1,AW108&lt;60,2,AW108&lt;65,3,AW108&lt;70,4,TRUE,5),MATCH(YEAR($F$15),Appendix!$G$3:$L$3,0))</f>
        <v>0</v>
      </c>
      <c r="AZ108" s="92">
        <f t="shared" si="39"/>
        <v>0</v>
      </c>
      <c r="BA108" s="89">
        <f t="shared" si="51"/>
        <v>123</v>
      </c>
      <c r="BB108" s="90">
        <f>IF($M108&gt;'Wage Ceilings '!$C$7+SUMIF('Wage Ceilings '!$B$8:'Wage Ceilings '!$B$11,"&lt;="&amp;$M$15,'Wage Ceilings '!$D$8:'Wage Ceilings '!$D$11),'Wage Ceilings '!$C$7+SUMIF('Wage Ceilings '!$B$8:'Wage Ceilings '!$B$11,"&lt;="&amp;$M$15,'Wage Ceilings '!$D$8:'Wage Ceilings '!$D$11),$M108)</f>
        <v>0</v>
      </c>
      <c r="BC108" s="91" cm="1">
        <f t="array" ref="BC108">INDEX(Appendix!$G$4:$J$8,_xlfn.IFS(BA108&lt;55,1,BA108&lt;60,2,BA108&lt;65,3,BA108&lt;70,4,TRUE,5),MATCH(YEAR($F$15),Appendix!$G$3:$L$3,0))</f>
        <v>0</v>
      </c>
      <c r="BD108" s="92">
        <f t="shared" si="52"/>
        <v>0</v>
      </c>
      <c r="BE108" s="89">
        <f t="shared" si="53"/>
        <v>123</v>
      </c>
      <c r="BF108" s="90">
        <f>IF($N108&gt;'Wage Ceilings '!$C$7+SUMIF('Wage Ceilings '!$B$8:'Wage Ceilings '!$B$11,"&lt;="&amp;$N$15,'Wage Ceilings '!$D$8:'Wage Ceilings '!$D$11),'Wage Ceilings '!$C$7+SUMIF('Wage Ceilings '!$B$8:'Wage Ceilings '!$B$11,"&lt;="&amp;$N$15,'Wage Ceilings '!$D$8:'Wage Ceilings '!$D$11),$N108)</f>
        <v>0</v>
      </c>
      <c r="BG108" s="91" cm="1">
        <f t="array" ref="BG108">INDEX(Appendix!$G$4:$J$8,_xlfn.IFS(BE108&lt;55,1,BE108&lt;60,2,BE108&lt;65,3,BE108&lt;70,4,TRUE,5),MATCH(YEAR($F$15),Appendix!$G$3:$L$3,0))</f>
        <v>0</v>
      </c>
      <c r="BH108" s="92">
        <f t="shared" si="40"/>
        <v>0</v>
      </c>
      <c r="BI108" s="89">
        <f t="shared" si="54"/>
        <v>123</v>
      </c>
      <c r="BJ108" s="90">
        <f>IF($O108&gt;'Wage Ceilings '!$C$7+SUMIF('Wage Ceilings '!$B$8:'Wage Ceilings '!$B$11,"&lt;="&amp;$O$15,'Wage Ceilings '!$D$8:'Wage Ceilings '!$D$11),'Wage Ceilings '!$C$7+SUMIF('Wage Ceilings '!$B$8:'Wage Ceilings '!$B$11,"&lt;="&amp;$O$15,'Wage Ceilings '!$D$8:'Wage Ceilings '!$D$11),$O108)</f>
        <v>0</v>
      </c>
      <c r="BK108" s="91" cm="1">
        <f t="array" ref="BK108">INDEX(Appendix!$G$4:$J$8,_xlfn.IFS(BI108&lt;55,1,BI108&lt;60,2,BI108&lt;65,3,BI108&lt;70,4,TRUE,5),MATCH(YEAR($F$15),Appendix!$G$3:$L$3,0))</f>
        <v>0</v>
      </c>
      <c r="BL108" s="92">
        <f t="shared" si="41"/>
        <v>0</v>
      </c>
      <c r="BM108" s="89">
        <f t="shared" si="55"/>
        <v>123</v>
      </c>
      <c r="BN108" s="90">
        <f>IF($P108&gt;'Wage Ceilings '!$C$7+SUMIF('Wage Ceilings '!$B$8:'Wage Ceilings '!$B$11,"&lt;="&amp;$P$15,'Wage Ceilings '!$D$8:'Wage Ceilings '!$D$11),'Wage Ceilings '!$C$7+SUMIF('Wage Ceilings '!$B$8:'Wage Ceilings '!$B$11,"&lt;="&amp;$P$15,'Wage Ceilings '!$D$8:'Wage Ceilings '!$D$11),$P108)</f>
        <v>0</v>
      </c>
      <c r="BO108" s="91" cm="1">
        <f t="array" ref="BO108">INDEX(Appendix!$G$4:$J$8,_xlfn.IFS(BM108&lt;55,1,BM108&lt;60,2,BM108&lt;65,3,BM108&lt;70,4,TRUE,5),MATCH(YEAR($F$15),Appendix!$G$3:$L$3,0))</f>
        <v>0</v>
      </c>
      <c r="BP108" s="92">
        <f t="shared" si="42"/>
        <v>0</v>
      </c>
      <c r="BQ108" s="89">
        <f t="shared" si="56"/>
        <v>123</v>
      </c>
      <c r="BR108" s="90">
        <f>IF($Q108&gt;'Wage Ceilings '!$C$7+SUMIF('Wage Ceilings '!$B$8:'Wage Ceilings '!$B$11,"&lt;="&amp;$Q$15,'Wage Ceilings '!$D$8:'Wage Ceilings '!$D$11),'Wage Ceilings '!$C$7+SUMIF('Wage Ceilings '!$B$8:'Wage Ceilings '!$B$11,"&lt;="&amp;$Q$15,'Wage Ceilings '!$D$8:'Wage Ceilings '!$D$11),$Q108)</f>
        <v>0</v>
      </c>
      <c r="BS108" s="91" cm="1">
        <f t="array" ref="BS108">INDEX(Appendix!$G$4:$J$8,_xlfn.IFS(BQ108&lt;55,1,BQ108&lt;60,2,BQ108&lt;65,3,BQ108&lt;70,4,TRUE,5),MATCH(YEAR($F$15),Appendix!$G$3:$L$3,0))</f>
        <v>0</v>
      </c>
      <c r="BT108" s="92">
        <f t="shared" si="43"/>
        <v>0</v>
      </c>
      <c r="BU108" s="89">
        <f t="shared" si="57"/>
        <v>123</v>
      </c>
      <c r="BV108" s="90">
        <f>IF($R108&gt;'Wage Ceilings '!$C$7+SUMIF('Wage Ceilings '!$B$8:'Wage Ceilings '!$B$11,"&lt;="&amp;$R$15,'Wage Ceilings '!$D$8:'Wage Ceilings '!$D$11),'Wage Ceilings '!$C$7+SUMIF('Wage Ceilings '!$B$8:'Wage Ceilings '!$B$11,"&lt;="&amp;$R$15,'Wage Ceilings '!$D$8:'Wage Ceilings '!$D$11),$R108)</f>
        <v>0</v>
      </c>
      <c r="BW108" s="91" cm="1">
        <f t="array" ref="BW108">INDEX(Appendix!$G$4:$J$8,_xlfn.IFS(BU108&lt;55,1,BU108&lt;60,2,BU108&lt;65,3,BU108&lt;70,4,TRUE,5),MATCH(YEAR($F$15),Appendix!$G$3:$L$3,0))</f>
        <v>0</v>
      </c>
      <c r="BX108" s="92">
        <f t="shared" si="44"/>
        <v>0</v>
      </c>
      <c r="BY108" s="89" t="str">
        <f t="shared" si="58"/>
        <v>NA</v>
      </c>
      <c r="BZ108" s="92">
        <f>IF(S108&gt;=('Wage Ceilings '!$C$3-SUM(Z108,AD108,AH108,AL108,AP108,AX108,AT108,BB108,BF108,BJ108,BN108,BR108,BV108)),('Wage Ceilings '!$C$3-SUM(Z108,AD108,AH108,AL108,AP108,AX108,AT108,BB108,BF108,BJ108,BN108,BR108,BV108)),S108)</f>
        <v>0</v>
      </c>
      <c r="CA108" s="91" cm="1">
        <f t="array" ref="CA108">INDEX(Appendix!$G$4:$J$8,_xlfn.IFS(BY108&lt;55,1,BY108&lt;60,2,BY108&lt;65,3,BY108&lt;70,4,TRUE,5),MATCH(YEAR($F$15),Appendix!$G$3:$L$3,0))</f>
        <v>0</v>
      </c>
      <c r="CB108" s="92">
        <f t="shared" si="65"/>
        <v>0</v>
      </c>
      <c r="CC108" s="47"/>
    </row>
    <row r="109" spans="1:81" x14ac:dyDescent="0.2">
      <c r="A109" s="64" t="s">
        <v>159</v>
      </c>
      <c r="B109" s="65"/>
      <c r="C109" s="65"/>
      <c r="D109" s="66"/>
      <c r="E109" s="66"/>
      <c r="F109" s="67"/>
      <c r="G109" s="67"/>
      <c r="H109" s="67"/>
      <c r="I109" s="67"/>
      <c r="J109" s="67"/>
      <c r="K109" s="67"/>
      <c r="L109" s="67"/>
      <c r="M109" s="67"/>
      <c r="N109" s="67"/>
      <c r="O109" s="67"/>
      <c r="P109" s="67"/>
      <c r="Q109" s="67"/>
      <c r="R109" s="67"/>
      <c r="S109" s="67"/>
      <c r="T109" s="57">
        <f t="shared" si="59"/>
        <v>0</v>
      </c>
      <c r="U109" s="57">
        <f t="shared" si="60"/>
        <v>0</v>
      </c>
      <c r="V109" s="58">
        <f t="shared" si="61"/>
        <v>0</v>
      </c>
      <c r="W109" s="58">
        <f t="shared" si="62"/>
        <v>0</v>
      </c>
      <c r="X109" s="58">
        <f t="shared" si="63"/>
        <v>0</v>
      </c>
      <c r="Y109" s="89">
        <f t="shared" si="45"/>
        <v>122</v>
      </c>
      <c r="Z109" s="90">
        <f>IF($F109&gt;'Wage Ceilings '!$C$7+SUMIF('Wage Ceilings '!$B$8:'Wage Ceilings '!$B$11,"&lt;="&amp;$F$15,'Wage Ceilings '!$D$8:'Wage Ceilings '!$D$11),'Wage Ceilings '!$C$7+SUMIF('Wage Ceilings '!$B$8:'Wage Ceilings '!$B$11,"&lt;="&amp;$F$15,'Wage Ceilings '!$D$8:'Wage Ceilings '!$D$11),$F109)</f>
        <v>0</v>
      </c>
      <c r="AA109" s="91" cm="1">
        <f t="array" ref="AA109">INDEX(Appendix!$G$4:$J$8,_xlfn.IFS(Y109&lt;55,1,Y109&lt;60,2,Y109&lt;65,3,Y109&lt;70,4,TRUE,5),MATCH(YEAR($F$15),Appendix!$G$3:$L$3,0))</f>
        <v>0</v>
      </c>
      <c r="AB109" s="92">
        <f t="shared" si="33"/>
        <v>0</v>
      </c>
      <c r="AC109" s="89">
        <f t="shared" si="46"/>
        <v>123</v>
      </c>
      <c r="AD109" s="90">
        <f>IF($G109&gt;'Wage Ceilings '!$C$7+SUMIF('Wage Ceilings '!$B$8:'Wage Ceilings '!$B$11,"&lt;="&amp;$G$15,'Wage Ceilings '!$D$8:'Wage Ceilings '!$D$11),'Wage Ceilings '!$C$7+SUMIF('Wage Ceilings '!$B$8:'Wage Ceilings '!$B$11,"&lt;="&amp;$G$15,'Wage Ceilings '!$D$8:'Wage Ceilings '!$D$11),$G109)</f>
        <v>0</v>
      </c>
      <c r="AE109" s="91" cm="1">
        <f t="array" ref="AE109">INDEX(Appendix!$G$4:$J$8,_xlfn.IFS(AC109&lt;55,1,AC109&lt;60,2,AC109&lt;65,3,AC109&lt;70,4,TRUE,5),MATCH(YEAR($F$15),Appendix!$G$3:$L$3,0))</f>
        <v>0</v>
      </c>
      <c r="AF109" s="92">
        <f t="shared" si="34"/>
        <v>0</v>
      </c>
      <c r="AG109" s="89">
        <f t="shared" si="47"/>
        <v>123</v>
      </c>
      <c r="AH109" s="90">
        <f>IF($H109&gt;'Wage Ceilings '!$C$7+SUMIF('Wage Ceilings '!$B$8:'Wage Ceilings '!$B$11,"&lt;="&amp;$H$15,'Wage Ceilings '!$D$8:'Wage Ceilings '!$D$11),'Wage Ceilings '!$C$7+SUMIF('Wage Ceilings '!$B$8:'Wage Ceilings '!$B$11,"&lt;="&amp;$H$15,'Wage Ceilings '!$D$8:'Wage Ceilings '!$D$11),$H109)</f>
        <v>0</v>
      </c>
      <c r="AI109" s="91" cm="1">
        <f t="array" ref="AI109">INDEX(Appendix!$G$4:$J$8,_xlfn.IFS(AG109&lt;55,1,AG109&lt;60,2,AG109&lt;65,3,AG109&lt;70,4,TRUE,5),MATCH(YEAR($F$15),Appendix!$G$3:$L$3,0))</f>
        <v>0</v>
      </c>
      <c r="AJ109" s="92">
        <f t="shared" si="35"/>
        <v>0</v>
      </c>
      <c r="AK109" s="89">
        <f t="shared" si="48"/>
        <v>123</v>
      </c>
      <c r="AL109" s="90">
        <f>IF($I109&gt;'Wage Ceilings '!$C$7+SUMIF('Wage Ceilings '!$B$8:'Wage Ceilings '!$B$11,"&lt;="&amp;$I$15,'Wage Ceilings '!$D$8:'Wage Ceilings '!$D$11),'Wage Ceilings '!$C$7+SUMIF('Wage Ceilings '!$B$8:'Wage Ceilings '!$B$11,"&lt;="&amp;$I$15,'Wage Ceilings '!$D$8:'Wage Ceilings '!$D$11),$I109)</f>
        <v>0</v>
      </c>
      <c r="AM109" s="91" cm="1">
        <f t="array" ref="AM109">INDEX(Appendix!$G$4:$J$8,_xlfn.IFS(AK109&lt;55,1,AK109&lt;60,2,AK109&lt;65,3,AK109&lt;70,4,TRUE,5),MATCH(YEAR($F$15),Appendix!$G$3:$L$3,0))</f>
        <v>0</v>
      </c>
      <c r="AN109" s="92">
        <f t="shared" si="36"/>
        <v>0</v>
      </c>
      <c r="AO109" s="89">
        <f t="shared" si="49"/>
        <v>123</v>
      </c>
      <c r="AP109" s="90">
        <f>IF($J109&gt;'Wage Ceilings '!$C$7+SUMIF('Wage Ceilings '!$B$8:'Wage Ceilings '!$B$11,"&lt;="&amp;$J$15,'Wage Ceilings '!$D$8:'Wage Ceilings '!$D$11),'Wage Ceilings '!$C$7+SUMIF('Wage Ceilings '!$B$8:'Wage Ceilings '!$B$11,"&lt;="&amp;$J$15,'Wage Ceilings '!$D$8:'Wage Ceilings '!$D$11),$J109)</f>
        <v>0</v>
      </c>
      <c r="AQ109" s="91" cm="1">
        <f t="array" ref="AQ109">INDEX(Appendix!$G$4:$J$8,_xlfn.IFS(AO109&lt;55,1,AO109&lt;60,2,AO109&lt;65,3,AO109&lt;70,4,TRUE,5),MATCH(YEAR($F$15),Appendix!$G$3:$L$3,0))</f>
        <v>0</v>
      </c>
      <c r="AR109" s="92">
        <f t="shared" si="37"/>
        <v>0</v>
      </c>
      <c r="AS109" s="89">
        <f t="shared" si="64"/>
        <v>123</v>
      </c>
      <c r="AT109" s="90">
        <f>IF($K109&gt;'Wage Ceilings '!$C$7+SUMIF('Wage Ceilings '!$B$8:'Wage Ceilings '!$B$11,"&lt;="&amp;$K$15,'Wage Ceilings '!$D$8:'Wage Ceilings '!$D$11),'Wage Ceilings '!$C$7+SUMIF('Wage Ceilings '!$B$8:'Wage Ceilings '!$B$11,"&lt;="&amp;$K$15,'Wage Ceilings '!$D$8:'Wage Ceilings '!$D$11),$K109)</f>
        <v>0</v>
      </c>
      <c r="AU109" s="91" cm="1">
        <f t="array" ref="AU109">INDEX(Appendix!$G$4:$J$8,_xlfn.IFS(AS109&lt;55,1,AS109&lt;60,2,AS109&lt;65,3,AS109&lt;70,4,TRUE,5),MATCH(YEAR($F$15),Appendix!$G$3:$L$3,0))</f>
        <v>0</v>
      </c>
      <c r="AV109" s="92">
        <f t="shared" si="38"/>
        <v>0</v>
      </c>
      <c r="AW109" s="89" t="str">
        <f t="shared" si="50"/>
        <v>NA</v>
      </c>
      <c r="AX109" s="92">
        <f>IF(L109&gt;=('Wage Ceilings '!$C$3-SUM(Z109,AD109,AH109,AL109,AP109,AT109,BB109,BF109,BJ109,BN109,BR109,BV109)),('Wage Ceilings '!$C$3-SUM(Z109,AD109,AH109,AL109,AP109,AT109,BB109,BF109,BJ109,BN109,BR109,BV109)),L109)</f>
        <v>0</v>
      </c>
      <c r="AY109" s="91" cm="1">
        <f t="array" ref="AY109">INDEX(Appendix!$G$4:$J$8,_xlfn.IFS(AW109&lt;55,1,AW109&lt;60,2,AW109&lt;65,3,AW109&lt;70,4,TRUE,5),MATCH(YEAR($F$15),Appendix!$G$3:$L$3,0))</f>
        <v>0</v>
      </c>
      <c r="AZ109" s="92">
        <f t="shared" si="39"/>
        <v>0</v>
      </c>
      <c r="BA109" s="89">
        <f t="shared" si="51"/>
        <v>123</v>
      </c>
      <c r="BB109" s="90">
        <f>IF($M109&gt;'Wage Ceilings '!$C$7+SUMIF('Wage Ceilings '!$B$8:'Wage Ceilings '!$B$11,"&lt;="&amp;$M$15,'Wage Ceilings '!$D$8:'Wage Ceilings '!$D$11),'Wage Ceilings '!$C$7+SUMIF('Wage Ceilings '!$B$8:'Wage Ceilings '!$B$11,"&lt;="&amp;$M$15,'Wage Ceilings '!$D$8:'Wage Ceilings '!$D$11),$M109)</f>
        <v>0</v>
      </c>
      <c r="BC109" s="91" cm="1">
        <f t="array" ref="BC109">INDEX(Appendix!$G$4:$J$8,_xlfn.IFS(BA109&lt;55,1,BA109&lt;60,2,BA109&lt;65,3,BA109&lt;70,4,TRUE,5),MATCH(YEAR($F$15),Appendix!$G$3:$L$3,0))</f>
        <v>0</v>
      </c>
      <c r="BD109" s="92">
        <f t="shared" si="52"/>
        <v>0</v>
      </c>
      <c r="BE109" s="89">
        <f t="shared" si="53"/>
        <v>123</v>
      </c>
      <c r="BF109" s="90">
        <f>IF($N109&gt;'Wage Ceilings '!$C$7+SUMIF('Wage Ceilings '!$B$8:'Wage Ceilings '!$B$11,"&lt;="&amp;$N$15,'Wage Ceilings '!$D$8:'Wage Ceilings '!$D$11),'Wage Ceilings '!$C$7+SUMIF('Wage Ceilings '!$B$8:'Wage Ceilings '!$B$11,"&lt;="&amp;$N$15,'Wage Ceilings '!$D$8:'Wage Ceilings '!$D$11),$N109)</f>
        <v>0</v>
      </c>
      <c r="BG109" s="91" cm="1">
        <f t="array" ref="BG109">INDEX(Appendix!$G$4:$J$8,_xlfn.IFS(BE109&lt;55,1,BE109&lt;60,2,BE109&lt;65,3,BE109&lt;70,4,TRUE,5),MATCH(YEAR($F$15),Appendix!$G$3:$L$3,0))</f>
        <v>0</v>
      </c>
      <c r="BH109" s="92">
        <f t="shared" si="40"/>
        <v>0</v>
      </c>
      <c r="BI109" s="89">
        <f t="shared" si="54"/>
        <v>123</v>
      </c>
      <c r="BJ109" s="90">
        <f>IF($O109&gt;'Wage Ceilings '!$C$7+SUMIF('Wage Ceilings '!$B$8:'Wage Ceilings '!$B$11,"&lt;="&amp;$O$15,'Wage Ceilings '!$D$8:'Wage Ceilings '!$D$11),'Wage Ceilings '!$C$7+SUMIF('Wage Ceilings '!$B$8:'Wage Ceilings '!$B$11,"&lt;="&amp;$O$15,'Wage Ceilings '!$D$8:'Wage Ceilings '!$D$11),$O109)</f>
        <v>0</v>
      </c>
      <c r="BK109" s="91" cm="1">
        <f t="array" ref="BK109">INDEX(Appendix!$G$4:$J$8,_xlfn.IFS(BI109&lt;55,1,BI109&lt;60,2,BI109&lt;65,3,BI109&lt;70,4,TRUE,5),MATCH(YEAR($F$15),Appendix!$G$3:$L$3,0))</f>
        <v>0</v>
      </c>
      <c r="BL109" s="92">
        <f t="shared" si="41"/>
        <v>0</v>
      </c>
      <c r="BM109" s="89">
        <f t="shared" si="55"/>
        <v>123</v>
      </c>
      <c r="BN109" s="90">
        <f>IF($P109&gt;'Wage Ceilings '!$C$7+SUMIF('Wage Ceilings '!$B$8:'Wage Ceilings '!$B$11,"&lt;="&amp;$P$15,'Wage Ceilings '!$D$8:'Wage Ceilings '!$D$11),'Wage Ceilings '!$C$7+SUMIF('Wage Ceilings '!$B$8:'Wage Ceilings '!$B$11,"&lt;="&amp;$P$15,'Wage Ceilings '!$D$8:'Wage Ceilings '!$D$11),$P109)</f>
        <v>0</v>
      </c>
      <c r="BO109" s="91" cm="1">
        <f t="array" ref="BO109">INDEX(Appendix!$G$4:$J$8,_xlfn.IFS(BM109&lt;55,1,BM109&lt;60,2,BM109&lt;65,3,BM109&lt;70,4,TRUE,5),MATCH(YEAR($F$15),Appendix!$G$3:$L$3,0))</f>
        <v>0</v>
      </c>
      <c r="BP109" s="92">
        <f t="shared" si="42"/>
        <v>0</v>
      </c>
      <c r="BQ109" s="89">
        <f t="shared" si="56"/>
        <v>123</v>
      </c>
      <c r="BR109" s="90">
        <f>IF($Q109&gt;'Wage Ceilings '!$C$7+SUMIF('Wage Ceilings '!$B$8:'Wage Ceilings '!$B$11,"&lt;="&amp;$Q$15,'Wage Ceilings '!$D$8:'Wage Ceilings '!$D$11),'Wage Ceilings '!$C$7+SUMIF('Wage Ceilings '!$B$8:'Wage Ceilings '!$B$11,"&lt;="&amp;$Q$15,'Wage Ceilings '!$D$8:'Wage Ceilings '!$D$11),$Q109)</f>
        <v>0</v>
      </c>
      <c r="BS109" s="91" cm="1">
        <f t="array" ref="BS109">INDEX(Appendix!$G$4:$J$8,_xlfn.IFS(BQ109&lt;55,1,BQ109&lt;60,2,BQ109&lt;65,3,BQ109&lt;70,4,TRUE,5),MATCH(YEAR($F$15),Appendix!$G$3:$L$3,0))</f>
        <v>0</v>
      </c>
      <c r="BT109" s="92">
        <f t="shared" si="43"/>
        <v>0</v>
      </c>
      <c r="BU109" s="89">
        <f t="shared" si="57"/>
        <v>123</v>
      </c>
      <c r="BV109" s="90">
        <f>IF($R109&gt;'Wage Ceilings '!$C$7+SUMIF('Wage Ceilings '!$B$8:'Wage Ceilings '!$B$11,"&lt;="&amp;$R$15,'Wage Ceilings '!$D$8:'Wage Ceilings '!$D$11),'Wage Ceilings '!$C$7+SUMIF('Wage Ceilings '!$B$8:'Wage Ceilings '!$B$11,"&lt;="&amp;$R$15,'Wage Ceilings '!$D$8:'Wage Ceilings '!$D$11),$R109)</f>
        <v>0</v>
      </c>
      <c r="BW109" s="91" cm="1">
        <f t="array" ref="BW109">INDEX(Appendix!$G$4:$J$8,_xlfn.IFS(BU109&lt;55,1,BU109&lt;60,2,BU109&lt;65,3,BU109&lt;70,4,TRUE,5),MATCH(YEAR($F$15),Appendix!$G$3:$L$3,0))</f>
        <v>0</v>
      </c>
      <c r="BX109" s="92">
        <f t="shared" si="44"/>
        <v>0</v>
      </c>
      <c r="BY109" s="89" t="str">
        <f t="shared" si="58"/>
        <v>NA</v>
      </c>
      <c r="BZ109" s="92">
        <f>IF(S109&gt;=('Wage Ceilings '!$C$3-SUM(Z109,AD109,AH109,AL109,AP109,AX109,AT109,BB109,BF109,BJ109,BN109,BR109,BV109)),('Wage Ceilings '!$C$3-SUM(Z109,AD109,AH109,AL109,AP109,AX109,AT109,BB109,BF109,BJ109,BN109,BR109,BV109)),S109)</f>
        <v>0</v>
      </c>
      <c r="CA109" s="91" cm="1">
        <f t="array" ref="CA109">INDEX(Appendix!$G$4:$J$8,_xlfn.IFS(BY109&lt;55,1,BY109&lt;60,2,BY109&lt;65,3,BY109&lt;70,4,TRUE,5),MATCH(YEAR($F$15),Appendix!$G$3:$L$3,0))</f>
        <v>0</v>
      </c>
      <c r="CB109" s="92">
        <f t="shared" si="65"/>
        <v>0</v>
      </c>
      <c r="CC109" s="47"/>
    </row>
    <row r="110" spans="1:81" x14ac:dyDescent="0.2">
      <c r="A110" s="64" t="s">
        <v>160</v>
      </c>
      <c r="B110" s="65"/>
      <c r="C110" s="65"/>
      <c r="D110" s="66"/>
      <c r="E110" s="66"/>
      <c r="F110" s="67"/>
      <c r="G110" s="67"/>
      <c r="H110" s="67"/>
      <c r="I110" s="67"/>
      <c r="J110" s="67"/>
      <c r="K110" s="67"/>
      <c r="L110" s="67"/>
      <c r="M110" s="67"/>
      <c r="N110" s="67"/>
      <c r="O110" s="67"/>
      <c r="P110" s="67"/>
      <c r="Q110" s="67"/>
      <c r="R110" s="67"/>
      <c r="S110" s="67"/>
      <c r="T110" s="57">
        <f t="shared" si="59"/>
        <v>0</v>
      </c>
      <c r="U110" s="57">
        <f t="shared" si="60"/>
        <v>0</v>
      </c>
      <c r="V110" s="58">
        <f t="shared" si="61"/>
        <v>0</v>
      </c>
      <c r="W110" s="58">
        <f t="shared" si="62"/>
        <v>0</v>
      </c>
      <c r="X110" s="58">
        <f t="shared" si="63"/>
        <v>0</v>
      </c>
      <c r="Y110" s="89">
        <f t="shared" si="45"/>
        <v>122</v>
      </c>
      <c r="Z110" s="90">
        <f>IF($F110&gt;'Wage Ceilings '!$C$7+SUMIF('Wage Ceilings '!$B$8:'Wage Ceilings '!$B$11,"&lt;="&amp;$F$15,'Wage Ceilings '!$D$8:'Wage Ceilings '!$D$11),'Wage Ceilings '!$C$7+SUMIF('Wage Ceilings '!$B$8:'Wage Ceilings '!$B$11,"&lt;="&amp;$F$15,'Wage Ceilings '!$D$8:'Wage Ceilings '!$D$11),$F110)</f>
        <v>0</v>
      </c>
      <c r="AA110" s="91" cm="1">
        <f t="array" ref="AA110">INDEX(Appendix!$G$4:$J$8,_xlfn.IFS(Y110&lt;55,1,Y110&lt;60,2,Y110&lt;65,3,Y110&lt;70,4,TRUE,5),MATCH(YEAR($F$15),Appendix!$G$3:$L$3,0))</f>
        <v>0</v>
      </c>
      <c r="AB110" s="92">
        <f t="shared" si="33"/>
        <v>0</v>
      </c>
      <c r="AC110" s="89">
        <f t="shared" si="46"/>
        <v>123</v>
      </c>
      <c r="AD110" s="90">
        <f>IF($G110&gt;'Wage Ceilings '!$C$7+SUMIF('Wage Ceilings '!$B$8:'Wage Ceilings '!$B$11,"&lt;="&amp;$G$15,'Wage Ceilings '!$D$8:'Wage Ceilings '!$D$11),'Wage Ceilings '!$C$7+SUMIF('Wage Ceilings '!$B$8:'Wage Ceilings '!$B$11,"&lt;="&amp;$G$15,'Wage Ceilings '!$D$8:'Wage Ceilings '!$D$11),$G110)</f>
        <v>0</v>
      </c>
      <c r="AE110" s="91" cm="1">
        <f t="array" ref="AE110">INDEX(Appendix!$G$4:$J$8,_xlfn.IFS(AC110&lt;55,1,AC110&lt;60,2,AC110&lt;65,3,AC110&lt;70,4,TRUE,5),MATCH(YEAR($F$15),Appendix!$G$3:$L$3,0))</f>
        <v>0</v>
      </c>
      <c r="AF110" s="92">
        <f t="shared" si="34"/>
        <v>0</v>
      </c>
      <c r="AG110" s="89">
        <f t="shared" si="47"/>
        <v>123</v>
      </c>
      <c r="AH110" s="90">
        <f>IF($H110&gt;'Wage Ceilings '!$C$7+SUMIF('Wage Ceilings '!$B$8:'Wage Ceilings '!$B$11,"&lt;="&amp;$H$15,'Wage Ceilings '!$D$8:'Wage Ceilings '!$D$11),'Wage Ceilings '!$C$7+SUMIF('Wage Ceilings '!$B$8:'Wage Ceilings '!$B$11,"&lt;="&amp;$H$15,'Wage Ceilings '!$D$8:'Wage Ceilings '!$D$11),$H110)</f>
        <v>0</v>
      </c>
      <c r="AI110" s="91" cm="1">
        <f t="array" ref="AI110">INDEX(Appendix!$G$4:$J$8,_xlfn.IFS(AG110&lt;55,1,AG110&lt;60,2,AG110&lt;65,3,AG110&lt;70,4,TRUE,5),MATCH(YEAR($F$15),Appendix!$G$3:$L$3,0))</f>
        <v>0</v>
      </c>
      <c r="AJ110" s="92">
        <f t="shared" si="35"/>
        <v>0</v>
      </c>
      <c r="AK110" s="89">
        <f t="shared" si="48"/>
        <v>123</v>
      </c>
      <c r="AL110" s="90">
        <f>IF($I110&gt;'Wage Ceilings '!$C$7+SUMIF('Wage Ceilings '!$B$8:'Wage Ceilings '!$B$11,"&lt;="&amp;$I$15,'Wage Ceilings '!$D$8:'Wage Ceilings '!$D$11),'Wage Ceilings '!$C$7+SUMIF('Wage Ceilings '!$B$8:'Wage Ceilings '!$B$11,"&lt;="&amp;$I$15,'Wage Ceilings '!$D$8:'Wage Ceilings '!$D$11),$I110)</f>
        <v>0</v>
      </c>
      <c r="AM110" s="91" cm="1">
        <f t="array" ref="AM110">INDEX(Appendix!$G$4:$J$8,_xlfn.IFS(AK110&lt;55,1,AK110&lt;60,2,AK110&lt;65,3,AK110&lt;70,4,TRUE,5),MATCH(YEAR($F$15),Appendix!$G$3:$L$3,0))</f>
        <v>0</v>
      </c>
      <c r="AN110" s="92">
        <f t="shared" si="36"/>
        <v>0</v>
      </c>
      <c r="AO110" s="89">
        <f t="shared" si="49"/>
        <v>123</v>
      </c>
      <c r="AP110" s="90">
        <f>IF($J110&gt;'Wage Ceilings '!$C$7+SUMIF('Wage Ceilings '!$B$8:'Wage Ceilings '!$B$11,"&lt;="&amp;$J$15,'Wage Ceilings '!$D$8:'Wage Ceilings '!$D$11),'Wage Ceilings '!$C$7+SUMIF('Wage Ceilings '!$B$8:'Wage Ceilings '!$B$11,"&lt;="&amp;$J$15,'Wage Ceilings '!$D$8:'Wage Ceilings '!$D$11),$J110)</f>
        <v>0</v>
      </c>
      <c r="AQ110" s="91" cm="1">
        <f t="array" ref="AQ110">INDEX(Appendix!$G$4:$J$8,_xlfn.IFS(AO110&lt;55,1,AO110&lt;60,2,AO110&lt;65,3,AO110&lt;70,4,TRUE,5),MATCH(YEAR($F$15),Appendix!$G$3:$L$3,0))</f>
        <v>0</v>
      </c>
      <c r="AR110" s="92">
        <f t="shared" si="37"/>
        <v>0</v>
      </c>
      <c r="AS110" s="89">
        <f t="shared" si="64"/>
        <v>123</v>
      </c>
      <c r="AT110" s="90">
        <f>IF($K110&gt;'Wage Ceilings '!$C$7+SUMIF('Wage Ceilings '!$B$8:'Wage Ceilings '!$B$11,"&lt;="&amp;$K$15,'Wage Ceilings '!$D$8:'Wage Ceilings '!$D$11),'Wage Ceilings '!$C$7+SUMIF('Wage Ceilings '!$B$8:'Wage Ceilings '!$B$11,"&lt;="&amp;$K$15,'Wage Ceilings '!$D$8:'Wage Ceilings '!$D$11),$K110)</f>
        <v>0</v>
      </c>
      <c r="AU110" s="91" cm="1">
        <f t="array" ref="AU110">INDEX(Appendix!$G$4:$J$8,_xlfn.IFS(AS110&lt;55,1,AS110&lt;60,2,AS110&lt;65,3,AS110&lt;70,4,TRUE,5),MATCH(YEAR($F$15),Appendix!$G$3:$L$3,0))</f>
        <v>0</v>
      </c>
      <c r="AV110" s="92">
        <f t="shared" si="38"/>
        <v>0</v>
      </c>
      <c r="AW110" s="89" t="str">
        <f t="shared" si="50"/>
        <v>NA</v>
      </c>
      <c r="AX110" s="92">
        <f>IF(L110&gt;=('Wage Ceilings '!$C$3-SUM(Z110,AD110,AH110,AL110,AP110,AT110,BB110,BF110,BJ110,BN110,BR110,BV110)),('Wage Ceilings '!$C$3-SUM(Z110,AD110,AH110,AL110,AP110,AT110,BB110,BF110,BJ110,BN110,BR110,BV110)),L110)</f>
        <v>0</v>
      </c>
      <c r="AY110" s="91" cm="1">
        <f t="array" ref="AY110">INDEX(Appendix!$G$4:$J$8,_xlfn.IFS(AW110&lt;55,1,AW110&lt;60,2,AW110&lt;65,3,AW110&lt;70,4,TRUE,5),MATCH(YEAR($F$15),Appendix!$G$3:$L$3,0))</f>
        <v>0</v>
      </c>
      <c r="AZ110" s="92">
        <f t="shared" si="39"/>
        <v>0</v>
      </c>
      <c r="BA110" s="89">
        <f t="shared" si="51"/>
        <v>123</v>
      </c>
      <c r="BB110" s="90">
        <f>IF($M110&gt;'Wage Ceilings '!$C$7+SUMIF('Wage Ceilings '!$B$8:'Wage Ceilings '!$B$11,"&lt;="&amp;$M$15,'Wage Ceilings '!$D$8:'Wage Ceilings '!$D$11),'Wage Ceilings '!$C$7+SUMIF('Wage Ceilings '!$B$8:'Wage Ceilings '!$B$11,"&lt;="&amp;$M$15,'Wage Ceilings '!$D$8:'Wage Ceilings '!$D$11),$M110)</f>
        <v>0</v>
      </c>
      <c r="BC110" s="91" cm="1">
        <f t="array" ref="BC110">INDEX(Appendix!$G$4:$J$8,_xlfn.IFS(BA110&lt;55,1,BA110&lt;60,2,BA110&lt;65,3,BA110&lt;70,4,TRUE,5),MATCH(YEAR($F$15),Appendix!$G$3:$L$3,0))</f>
        <v>0</v>
      </c>
      <c r="BD110" s="92">
        <f t="shared" si="52"/>
        <v>0</v>
      </c>
      <c r="BE110" s="89">
        <f t="shared" si="53"/>
        <v>123</v>
      </c>
      <c r="BF110" s="90">
        <f>IF($N110&gt;'Wage Ceilings '!$C$7+SUMIF('Wage Ceilings '!$B$8:'Wage Ceilings '!$B$11,"&lt;="&amp;$N$15,'Wage Ceilings '!$D$8:'Wage Ceilings '!$D$11),'Wage Ceilings '!$C$7+SUMIF('Wage Ceilings '!$B$8:'Wage Ceilings '!$B$11,"&lt;="&amp;$N$15,'Wage Ceilings '!$D$8:'Wage Ceilings '!$D$11),$N110)</f>
        <v>0</v>
      </c>
      <c r="BG110" s="91" cm="1">
        <f t="array" ref="BG110">INDEX(Appendix!$G$4:$J$8,_xlfn.IFS(BE110&lt;55,1,BE110&lt;60,2,BE110&lt;65,3,BE110&lt;70,4,TRUE,5),MATCH(YEAR($F$15),Appendix!$G$3:$L$3,0))</f>
        <v>0</v>
      </c>
      <c r="BH110" s="92">
        <f t="shared" si="40"/>
        <v>0</v>
      </c>
      <c r="BI110" s="89">
        <f t="shared" si="54"/>
        <v>123</v>
      </c>
      <c r="BJ110" s="90">
        <f>IF($O110&gt;'Wage Ceilings '!$C$7+SUMIF('Wage Ceilings '!$B$8:'Wage Ceilings '!$B$11,"&lt;="&amp;$O$15,'Wage Ceilings '!$D$8:'Wage Ceilings '!$D$11),'Wage Ceilings '!$C$7+SUMIF('Wage Ceilings '!$B$8:'Wage Ceilings '!$B$11,"&lt;="&amp;$O$15,'Wage Ceilings '!$D$8:'Wage Ceilings '!$D$11),$O110)</f>
        <v>0</v>
      </c>
      <c r="BK110" s="91" cm="1">
        <f t="array" ref="BK110">INDEX(Appendix!$G$4:$J$8,_xlfn.IFS(BI110&lt;55,1,BI110&lt;60,2,BI110&lt;65,3,BI110&lt;70,4,TRUE,5),MATCH(YEAR($F$15),Appendix!$G$3:$L$3,0))</f>
        <v>0</v>
      </c>
      <c r="BL110" s="92">
        <f t="shared" si="41"/>
        <v>0</v>
      </c>
      <c r="BM110" s="89">
        <f t="shared" si="55"/>
        <v>123</v>
      </c>
      <c r="BN110" s="90">
        <f>IF($P110&gt;'Wage Ceilings '!$C$7+SUMIF('Wage Ceilings '!$B$8:'Wage Ceilings '!$B$11,"&lt;="&amp;$P$15,'Wage Ceilings '!$D$8:'Wage Ceilings '!$D$11),'Wage Ceilings '!$C$7+SUMIF('Wage Ceilings '!$B$8:'Wage Ceilings '!$B$11,"&lt;="&amp;$P$15,'Wage Ceilings '!$D$8:'Wage Ceilings '!$D$11),$P110)</f>
        <v>0</v>
      </c>
      <c r="BO110" s="91" cm="1">
        <f t="array" ref="BO110">INDEX(Appendix!$G$4:$J$8,_xlfn.IFS(BM110&lt;55,1,BM110&lt;60,2,BM110&lt;65,3,BM110&lt;70,4,TRUE,5),MATCH(YEAR($F$15),Appendix!$G$3:$L$3,0))</f>
        <v>0</v>
      </c>
      <c r="BP110" s="92">
        <f t="shared" si="42"/>
        <v>0</v>
      </c>
      <c r="BQ110" s="89">
        <f t="shared" si="56"/>
        <v>123</v>
      </c>
      <c r="BR110" s="90">
        <f>IF($Q110&gt;'Wage Ceilings '!$C$7+SUMIF('Wage Ceilings '!$B$8:'Wage Ceilings '!$B$11,"&lt;="&amp;$Q$15,'Wage Ceilings '!$D$8:'Wage Ceilings '!$D$11),'Wage Ceilings '!$C$7+SUMIF('Wage Ceilings '!$B$8:'Wage Ceilings '!$B$11,"&lt;="&amp;$Q$15,'Wage Ceilings '!$D$8:'Wage Ceilings '!$D$11),$Q110)</f>
        <v>0</v>
      </c>
      <c r="BS110" s="91" cm="1">
        <f t="array" ref="BS110">INDEX(Appendix!$G$4:$J$8,_xlfn.IFS(BQ110&lt;55,1,BQ110&lt;60,2,BQ110&lt;65,3,BQ110&lt;70,4,TRUE,5),MATCH(YEAR($F$15),Appendix!$G$3:$L$3,0))</f>
        <v>0</v>
      </c>
      <c r="BT110" s="92">
        <f t="shared" si="43"/>
        <v>0</v>
      </c>
      <c r="BU110" s="89">
        <f t="shared" si="57"/>
        <v>123</v>
      </c>
      <c r="BV110" s="90">
        <f>IF($R110&gt;'Wage Ceilings '!$C$7+SUMIF('Wage Ceilings '!$B$8:'Wage Ceilings '!$B$11,"&lt;="&amp;$R$15,'Wage Ceilings '!$D$8:'Wage Ceilings '!$D$11),'Wage Ceilings '!$C$7+SUMIF('Wage Ceilings '!$B$8:'Wage Ceilings '!$B$11,"&lt;="&amp;$R$15,'Wage Ceilings '!$D$8:'Wage Ceilings '!$D$11),$R110)</f>
        <v>0</v>
      </c>
      <c r="BW110" s="91" cm="1">
        <f t="array" ref="BW110">INDEX(Appendix!$G$4:$J$8,_xlfn.IFS(BU110&lt;55,1,BU110&lt;60,2,BU110&lt;65,3,BU110&lt;70,4,TRUE,5),MATCH(YEAR($F$15),Appendix!$G$3:$L$3,0))</f>
        <v>0</v>
      </c>
      <c r="BX110" s="92">
        <f t="shared" si="44"/>
        <v>0</v>
      </c>
      <c r="BY110" s="89" t="str">
        <f t="shared" si="58"/>
        <v>NA</v>
      </c>
      <c r="BZ110" s="92">
        <f>IF(S110&gt;=('Wage Ceilings '!$C$3-SUM(Z110,AD110,AH110,AL110,AP110,AX110,AT110,BB110,BF110,BJ110,BN110,BR110,BV110)),('Wage Ceilings '!$C$3-SUM(Z110,AD110,AH110,AL110,AP110,AX110,AT110,BB110,BF110,BJ110,BN110,BR110,BV110)),S110)</f>
        <v>0</v>
      </c>
      <c r="CA110" s="91" cm="1">
        <f t="array" ref="CA110">INDEX(Appendix!$G$4:$J$8,_xlfn.IFS(BY110&lt;55,1,BY110&lt;60,2,BY110&lt;65,3,BY110&lt;70,4,TRUE,5),MATCH(YEAR($F$15),Appendix!$G$3:$L$3,0))</f>
        <v>0</v>
      </c>
      <c r="CB110" s="92">
        <f t="shared" si="65"/>
        <v>0</v>
      </c>
      <c r="CC110" s="47"/>
    </row>
    <row r="111" spans="1:81" x14ac:dyDescent="0.2">
      <c r="A111" s="64" t="s">
        <v>161</v>
      </c>
      <c r="B111" s="65"/>
      <c r="C111" s="65"/>
      <c r="D111" s="66"/>
      <c r="E111" s="66"/>
      <c r="F111" s="67"/>
      <c r="G111" s="67"/>
      <c r="H111" s="67"/>
      <c r="I111" s="67"/>
      <c r="J111" s="67"/>
      <c r="K111" s="67"/>
      <c r="L111" s="67"/>
      <c r="M111" s="67"/>
      <c r="N111" s="67"/>
      <c r="O111" s="67"/>
      <c r="P111" s="67"/>
      <c r="Q111" s="67"/>
      <c r="R111" s="67"/>
      <c r="S111" s="67"/>
      <c r="T111" s="57">
        <f t="shared" si="59"/>
        <v>0</v>
      </c>
      <c r="U111" s="57">
        <f t="shared" si="60"/>
        <v>0</v>
      </c>
      <c r="V111" s="58">
        <f t="shared" si="61"/>
        <v>0</v>
      </c>
      <c r="W111" s="58">
        <f t="shared" si="62"/>
        <v>0</v>
      </c>
      <c r="X111" s="58">
        <f t="shared" si="63"/>
        <v>0</v>
      </c>
      <c r="Y111" s="89">
        <f t="shared" si="45"/>
        <v>122</v>
      </c>
      <c r="Z111" s="90">
        <f>IF($F111&gt;'Wage Ceilings '!$C$7+SUMIF('Wage Ceilings '!$B$8:'Wage Ceilings '!$B$11,"&lt;="&amp;$F$15,'Wage Ceilings '!$D$8:'Wage Ceilings '!$D$11),'Wage Ceilings '!$C$7+SUMIF('Wage Ceilings '!$B$8:'Wage Ceilings '!$B$11,"&lt;="&amp;$F$15,'Wage Ceilings '!$D$8:'Wage Ceilings '!$D$11),$F111)</f>
        <v>0</v>
      </c>
      <c r="AA111" s="91" cm="1">
        <f t="array" ref="AA111">INDEX(Appendix!$G$4:$J$8,_xlfn.IFS(Y111&lt;55,1,Y111&lt;60,2,Y111&lt;65,3,Y111&lt;70,4,TRUE,5),MATCH(YEAR($F$15),Appendix!$G$3:$L$3,0))</f>
        <v>0</v>
      </c>
      <c r="AB111" s="92">
        <f t="shared" si="33"/>
        <v>0</v>
      </c>
      <c r="AC111" s="89">
        <f t="shared" si="46"/>
        <v>123</v>
      </c>
      <c r="AD111" s="90">
        <f>IF($G111&gt;'Wage Ceilings '!$C$7+SUMIF('Wage Ceilings '!$B$8:'Wage Ceilings '!$B$11,"&lt;="&amp;$G$15,'Wage Ceilings '!$D$8:'Wage Ceilings '!$D$11),'Wage Ceilings '!$C$7+SUMIF('Wage Ceilings '!$B$8:'Wage Ceilings '!$B$11,"&lt;="&amp;$G$15,'Wage Ceilings '!$D$8:'Wage Ceilings '!$D$11),$G111)</f>
        <v>0</v>
      </c>
      <c r="AE111" s="91" cm="1">
        <f t="array" ref="AE111">INDEX(Appendix!$G$4:$J$8,_xlfn.IFS(AC111&lt;55,1,AC111&lt;60,2,AC111&lt;65,3,AC111&lt;70,4,TRUE,5),MATCH(YEAR($F$15),Appendix!$G$3:$L$3,0))</f>
        <v>0</v>
      </c>
      <c r="AF111" s="92">
        <f t="shared" si="34"/>
        <v>0</v>
      </c>
      <c r="AG111" s="89">
        <f t="shared" si="47"/>
        <v>123</v>
      </c>
      <c r="AH111" s="90">
        <f>IF($H111&gt;'Wage Ceilings '!$C$7+SUMIF('Wage Ceilings '!$B$8:'Wage Ceilings '!$B$11,"&lt;="&amp;$H$15,'Wage Ceilings '!$D$8:'Wage Ceilings '!$D$11),'Wage Ceilings '!$C$7+SUMIF('Wage Ceilings '!$B$8:'Wage Ceilings '!$B$11,"&lt;="&amp;$H$15,'Wage Ceilings '!$D$8:'Wage Ceilings '!$D$11),$H111)</f>
        <v>0</v>
      </c>
      <c r="AI111" s="91" cm="1">
        <f t="array" ref="AI111">INDEX(Appendix!$G$4:$J$8,_xlfn.IFS(AG111&lt;55,1,AG111&lt;60,2,AG111&lt;65,3,AG111&lt;70,4,TRUE,5),MATCH(YEAR($F$15),Appendix!$G$3:$L$3,0))</f>
        <v>0</v>
      </c>
      <c r="AJ111" s="92">
        <f t="shared" si="35"/>
        <v>0</v>
      </c>
      <c r="AK111" s="89">
        <f t="shared" si="48"/>
        <v>123</v>
      </c>
      <c r="AL111" s="90">
        <f>IF($I111&gt;'Wage Ceilings '!$C$7+SUMIF('Wage Ceilings '!$B$8:'Wage Ceilings '!$B$11,"&lt;="&amp;$I$15,'Wage Ceilings '!$D$8:'Wage Ceilings '!$D$11),'Wage Ceilings '!$C$7+SUMIF('Wage Ceilings '!$B$8:'Wage Ceilings '!$B$11,"&lt;="&amp;$I$15,'Wage Ceilings '!$D$8:'Wage Ceilings '!$D$11),$I111)</f>
        <v>0</v>
      </c>
      <c r="AM111" s="91" cm="1">
        <f t="array" ref="AM111">INDEX(Appendix!$G$4:$J$8,_xlfn.IFS(AK111&lt;55,1,AK111&lt;60,2,AK111&lt;65,3,AK111&lt;70,4,TRUE,5),MATCH(YEAR($F$15),Appendix!$G$3:$L$3,0))</f>
        <v>0</v>
      </c>
      <c r="AN111" s="92">
        <f t="shared" si="36"/>
        <v>0</v>
      </c>
      <c r="AO111" s="89">
        <f t="shared" si="49"/>
        <v>123</v>
      </c>
      <c r="AP111" s="90">
        <f>IF($J111&gt;'Wage Ceilings '!$C$7+SUMIF('Wage Ceilings '!$B$8:'Wage Ceilings '!$B$11,"&lt;="&amp;$J$15,'Wage Ceilings '!$D$8:'Wage Ceilings '!$D$11),'Wage Ceilings '!$C$7+SUMIF('Wage Ceilings '!$B$8:'Wage Ceilings '!$B$11,"&lt;="&amp;$J$15,'Wage Ceilings '!$D$8:'Wage Ceilings '!$D$11),$J111)</f>
        <v>0</v>
      </c>
      <c r="AQ111" s="91" cm="1">
        <f t="array" ref="AQ111">INDEX(Appendix!$G$4:$J$8,_xlfn.IFS(AO111&lt;55,1,AO111&lt;60,2,AO111&lt;65,3,AO111&lt;70,4,TRUE,5),MATCH(YEAR($F$15),Appendix!$G$3:$L$3,0))</f>
        <v>0</v>
      </c>
      <c r="AR111" s="92">
        <f t="shared" si="37"/>
        <v>0</v>
      </c>
      <c r="AS111" s="89">
        <f t="shared" si="64"/>
        <v>123</v>
      </c>
      <c r="AT111" s="90">
        <f>IF($K111&gt;'Wage Ceilings '!$C$7+SUMIF('Wage Ceilings '!$B$8:'Wage Ceilings '!$B$11,"&lt;="&amp;$K$15,'Wage Ceilings '!$D$8:'Wage Ceilings '!$D$11),'Wage Ceilings '!$C$7+SUMIF('Wage Ceilings '!$B$8:'Wage Ceilings '!$B$11,"&lt;="&amp;$K$15,'Wage Ceilings '!$D$8:'Wage Ceilings '!$D$11),$K111)</f>
        <v>0</v>
      </c>
      <c r="AU111" s="91" cm="1">
        <f t="array" ref="AU111">INDEX(Appendix!$G$4:$J$8,_xlfn.IFS(AS111&lt;55,1,AS111&lt;60,2,AS111&lt;65,3,AS111&lt;70,4,TRUE,5),MATCH(YEAR($F$15),Appendix!$G$3:$L$3,0))</f>
        <v>0</v>
      </c>
      <c r="AV111" s="92">
        <f t="shared" si="38"/>
        <v>0</v>
      </c>
      <c r="AW111" s="89" t="str">
        <f t="shared" si="50"/>
        <v>NA</v>
      </c>
      <c r="AX111" s="92">
        <f>IF(L111&gt;=('Wage Ceilings '!$C$3-SUM(Z111,AD111,AH111,AL111,AP111,AT111,BB111,BF111,BJ111,BN111,BR111,BV111)),('Wage Ceilings '!$C$3-SUM(Z111,AD111,AH111,AL111,AP111,AT111,BB111,BF111,BJ111,BN111,BR111,BV111)),L111)</f>
        <v>0</v>
      </c>
      <c r="AY111" s="91" cm="1">
        <f t="array" ref="AY111">INDEX(Appendix!$G$4:$J$8,_xlfn.IFS(AW111&lt;55,1,AW111&lt;60,2,AW111&lt;65,3,AW111&lt;70,4,TRUE,5),MATCH(YEAR($F$15),Appendix!$G$3:$L$3,0))</f>
        <v>0</v>
      </c>
      <c r="AZ111" s="92">
        <f t="shared" si="39"/>
        <v>0</v>
      </c>
      <c r="BA111" s="89">
        <f t="shared" si="51"/>
        <v>123</v>
      </c>
      <c r="BB111" s="90">
        <f>IF($M111&gt;'Wage Ceilings '!$C$7+SUMIF('Wage Ceilings '!$B$8:'Wage Ceilings '!$B$11,"&lt;="&amp;$M$15,'Wage Ceilings '!$D$8:'Wage Ceilings '!$D$11),'Wage Ceilings '!$C$7+SUMIF('Wage Ceilings '!$B$8:'Wage Ceilings '!$B$11,"&lt;="&amp;$M$15,'Wage Ceilings '!$D$8:'Wage Ceilings '!$D$11),$M111)</f>
        <v>0</v>
      </c>
      <c r="BC111" s="91" cm="1">
        <f t="array" ref="BC111">INDEX(Appendix!$G$4:$J$8,_xlfn.IFS(BA111&lt;55,1,BA111&lt;60,2,BA111&lt;65,3,BA111&lt;70,4,TRUE,5),MATCH(YEAR($F$15),Appendix!$G$3:$L$3,0))</f>
        <v>0</v>
      </c>
      <c r="BD111" s="92">
        <f t="shared" si="52"/>
        <v>0</v>
      </c>
      <c r="BE111" s="89">
        <f t="shared" si="53"/>
        <v>123</v>
      </c>
      <c r="BF111" s="90">
        <f>IF($N111&gt;'Wage Ceilings '!$C$7+SUMIF('Wage Ceilings '!$B$8:'Wage Ceilings '!$B$11,"&lt;="&amp;$N$15,'Wage Ceilings '!$D$8:'Wage Ceilings '!$D$11),'Wage Ceilings '!$C$7+SUMIF('Wage Ceilings '!$B$8:'Wage Ceilings '!$B$11,"&lt;="&amp;$N$15,'Wage Ceilings '!$D$8:'Wage Ceilings '!$D$11),$N111)</f>
        <v>0</v>
      </c>
      <c r="BG111" s="91" cm="1">
        <f t="array" ref="BG111">INDEX(Appendix!$G$4:$J$8,_xlfn.IFS(BE111&lt;55,1,BE111&lt;60,2,BE111&lt;65,3,BE111&lt;70,4,TRUE,5),MATCH(YEAR($F$15),Appendix!$G$3:$L$3,0))</f>
        <v>0</v>
      </c>
      <c r="BH111" s="92">
        <f t="shared" si="40"/>
        <v>0</v>
      </c>
      <c r="BI111" s="89">
        <f t="shared" si="54"/>
        <v>123</v>
      </c>
      <c r="BJ111" s="90">
        <f>IF($O111&gt;'Wage Ceilings '!$C$7+SUMIF('Wage Ceilings '!$B$8:'Wage Ceilings '!$B$11,"&lt;="&amp;$O$15,'Wage Ceilings '!$D$8:'Wage Ceilings '!$D$11),'Wage Ceilings '!$C$7+SUMIF('Wage Ceilings '!$B$8:'Wage Ceilings '!$B$11,"&lt;="&amp;$O$15,'Wage Ceilings '!$D$8:'Wage Ceilings '!$D$11),$O111)</f>
        <v>0</v>
      </c>
      <c r="BK111" s="91" cm="1">
        <f t="array" ref="BK111">INDEX(Appendix!$G$4:$J$8,_xlfn.IFS(BI111&lt;55,1,BI111&lt;60,2,BI111&lt;65,3,BI111&lt;70,4,TRUE,5),MATCH(YEAR($F$15),Appendix!$G$3:$L$3,0))</f>
        <v>0</v>
      </c>
      <c r="BL111" s="92">
        <f t="shared" si="41"/>
        <v>0</v>
      </c>
      <c r="BM111" s="89">
        <f t="shared" si="55"/>
        <v>123</v>
      </c>
      <c r="BN111" s="90">
        <f>IF($P111&gt;'Wage Ceilings '!$C$7+SUMIF('Wage Ceilings '!$B$8:'Wage Ceilings '!$B$11,"&lt;="&amp;$P$15,'Wage Ceilings '!$D$8:'Wage Ceilings '!$D$11),'Wage Ceilings '!$C$7+SUMIF('Wage Ceilings '!$B$8:'Wage Ceilings '!$B$11,"&lt;="&amp;$P$15,'Wage Ceilings '!$D$8:'Wage Ceilings '!$D$11),$P111)</f>
        <v>0</v>
      </c>
      <c r="BO111" s="91" cm="1">
        <f t="array" ref="BO111">INDEX(Appendix!$G$4:$J$8,_xlfn.IFS(BM111&lt;55,1,BM111&lt;60,2,BM111&lt;65,3,BM111&lt;70,4,TRUE,5),MATCH(YEAR($F$15),Appendix!$G$3:$L$3,0))</f>
        <v>0</v>
      </c>
      <c r="BP111" s="92">
        <f t="shared" si="42"/>
        <v>0</v>
      </c>
      <c r="BQ111" s="89">
        <f t="shared" si="56"/>
        <v>123</v>
      </c>
      <c r="BR111" s="90">
        <f>IF($Q111&gt;'Wage Ceilings '!$C$7+SUMIF('Wage Ceilings '!$B$8:'Wage Ceilings '!$B$11,"&lt;="&amp;$Q$15,'Wage Ceilings '!$D$8:'Wage Ceilings '!$D$11),'Wage Ceilings '!$C$7+SUMIF('Wage Ceilings '!$B$8:'Wage Ceilings '!$B$11,"&lt;="&amp;$Q$15,'Wage Ceilings '!$D$8:'Wage Ceilings '!$D$11),$Q111)</f>
        <v>0</v>
      </c>
      <c r="BS111" s="91" cm="1">
        <f t="array" ref="BS111">INDEX(Appendix!$G$4:$J$8,_xlfn.IFS(BQ111&lt;55,1,BQ111&lt;60,2,BQ111&lt;65,3,BQ111&lt;70,4,TRUE,5),MATCH(YEAR($F$15),Appendix!$G$3:$L$3,0))</f>
        <v>0</v>
      </c>
      <c r="BT111" s="92">
        <f t="shared" si="43"/>
        <v>0</v>
      </c>
      <c r="BU111" s="89">
        <f t="shared" si="57"/>
        <v>123</v>
      </c>
      <c r="BV111" s="90">
        <f>IF($R111&gt;'Wage Ceilings '!$C$7+SUMIF('Wage Ceilings '!$B$8:'Wage Ceilings '!$B$11,"&lt;="&amp;$R$15,'Wage Ceilings '!$D$8:'Wage Ceilings '!$D$11),'Wage Ceilings '!$C$7+SUMIF('Wage Ceilings '!$B$8:'Wage Ceilings '!$B$11,"&lt;="&amp;$R$15,'Wage Ceilings '!$D$8:'Wage Ceilings '!$D$11),$R111)</f>
        <v>0</v>
      </c>
      <c r="BW111" s="91" cm="1">
        <f t="array" ref="BW111">INDEX(Appendix!$G$4:$J$8,_xlfn.IFS(BU111&lt;55,1,BU111&lt;60,2,BU111&lt;65,3,BU111&lt;70,4,TRUE,5),MATCH(YEAR($F$15),Appendix!$G$3:$L$3,0))</f>
        <v>0</v>
      </c>
      <c r="BX111" s="92">
        <f t="shared" si="44"/>
        <v>0</v>
      </c>
      <c r="BY111" s="89" t="str">
        <f t="shared" si="58"/>
        <v>NA</v>
      </c>
      <c r="BZ111" s="92">
        <f>IF(S111&gt;=('Wage Ceilings '!$C$3-SUM(Z111,AD111,AH111,AL111,AP111,AX111,AT111,BB111,BF111,BJ111,BN111,BR111,BV111)),('Wage Ceilings '!$C$3-SUM(Z111,AD111,AH111,AL111,AP111,AX111,AT111,BB111,BF111,BJ111,BN111,BR111,BV111)),S111)</f>
        <v>0</v>
      </c>
      <c r="CA111" s="91" cm="1">
        <f t="array" ref="CA111">INDEX(Appendix!$G$4:$J$8,_xlfn.IFS(BY111&lt;55,1,BY111&lt;60,2,BY111&lt;65,3,BY111&lt;70,4,TRUE,5),MATCH(YEAR($F$15),Appendix!$G$3:$L$3,0))</f>
        <v>0</v>
      </c>
      <c r="CB111" s="92">
        <f t="shared" si="65"/>
        <v>0</v>
      </c>
      <c r="CC111" s="47"/>
    </row>
    <row r="112" spans="1:81" x14ac:dyDescent="0.2">
      <c r="A112" s="64" t="s">
        <v>162</v>
      </c>
      <c r="B112" s="65"/>
      <c r="C112" s="65"/>
      <c r="D112" s="66"/>
      <c r="E112" s="66"/>
      <c r="F112" s="67"/>
      <c r="G112" s="67"/>
      <c r="H112" s="67"/>
      <c r="I112" s="67"/>
      <c r="J112" s="67"/>
      <c r="K112" s="67"/>
      <c r="L112" s="67"/>
      <c r="M112" s="67"/>
      <c r="N112" s="67"/>
      <c r="O112" s="67"/>
      <c r="P112" s="67"/>
      <c r="Q112" s="67"/>
      <c r="R112" s="67"/>
      <c r="S112" s="67"/>
      <c r="T112" s="57">
        <f t="shared" si="59"/>
        <v>0</v>
      </c>
      <c r="U112" s="57">
        <f t="shared" si="60"/>
        <v>0</v>
      </c>
      <c r="V112" s="58">
        <f t="shared" si="61"/>
        <v>0</v>
      </c>
      <c r="W112" s="58">
        <f t="shared" si="62"/>
        <v>0</v>
      </c>
      <c r="X112" s="58">
        <f t="shared" si="63"/>
        <v>0</v>
      </c>
      <c r="Y112" s="89">
        <f t="shared" si="45"/>
        <v>122</v>
      </c>
      <c r="Z112" s="90">
        <f>IF($F112&gt;'Wage Ceilings '!$C$7+SUMIF('Wage Ceilings '!$B$8:'Wage Ceilings '!$B$11,"&lt;="&amp;$F$15,'Wage Ceilings '!$D$8:'Wage Ceilings '!$D$11),'Wage Ceilings '!$C$7+SUMIF('Wage Ceilings '!$B$8:'Wage Ceilings '!$B$11,"&lt;="&amp;$F$15,'Wage Ceilings '!$D$8:'Wage Ceilings '!$D$11),$F112)</f>
        <v>0</v>
      </c>
      <c r="AA112" s="91" cm="1">
        <f t="array" ref="AA112">INDEX(Appendix!$G$4:$J$8,_xlfn.IFS(Y112&lt;55,1,Y112&lt;60,2,Y112&lt;65,3,Y112&lt;70,4,TRUE,5),MATCH(YEAR($F$15),Appendix!$G$3:$L$3,0))</f>
        <v>0</v>
      </c>
      <c r="AB112" s="92">
        <f t="shared" si="33"/>
        <v>0</v>
      </c>
      <c r="AC112" s="89">
        <f t="shared" si="46"/>
        <v>123</v>
      </c>
      <c r="AD112" s="90">
        <f>IF($G112&gt;'Wage Ceilings '!$C$7+SUMIF('Wage Ceilings '!$B$8:'Wage Ceilings '!$B$11,"&lt;="&amp;$G$15,'Wage Ceilings '!$D$8:'Wage Ceilings '!$D$11),'Wage Ceilings '!$C$7+SUMIF('Wage Ceilings '!$B$8:'Wage Ceilings '!$B$11,"&lt;="&amp;$G$15,'Wage Ceilings '!$D$8:'Wage Ceilings '!$D$11),$G112)</f>
        <v>0</v>
      </c>
      <c r="AE112" s="91" cm="1">
        <f t="array" ref="AE112">INDEX(Appendix!$G$4:$J$8,_xlfn.IFS(AC112&lt;55,1,AC112&lt;60,2,AC112&lt;65,3,AC112&lt;70,4,TRUE,5),MATCH(YEAR($F$15),Appendix!$G$3:$L$3,0))</f>
        <v>0</v>
      </c>
      <c r="AF112" s="92">
        <f t="shared" si="34"/>
        <v>0</v>
      </c>
      <c r="AG112" s="89">
        <f t="shared" si="47"/>
        <v>123</v>
      </c>
      <c r="AH112" s="90">
        <f>IF($H112&gt;'Wage Ceilings '!$C$7+SUMIF('Wage Ceilings '!$B$8:'Wage Ceilings '!$B$11,"&lt;="&amp;$H$15,'Wage Ceilings '!$D$8:'Wage Ceilings '!$D$11),'Wage Ceilings '!$C$7+SUMIF('Wage Ceilings '!$B$8:'Wage Ceilings '!$B$11,"&lt;="&amp;$H$15,'Wage Ceilings '!$D$8:'Wage Ceilings '!$D$11),$H112)</f>
        <v>0</v>
      </c>
      <c r="AI112" s="91" cm="1">
        <f t="array" ref="AI112">INDEX(Appendix!$G$4:$J$8,_xlfn.IFS(AG112&lt;55,1,AG112&lt;60,2,AG112&lt;65,3,AG112&lt;70,4,TRUE,5),MATCH(YEAR($F$15),Appendix!$G$3:$L$3,0))</f>
        <v>0</v>
      </c>
      <c r="AJ112" s="92">
        <f t="shared" si="35"/>
        <v>0</v>
      </c>
      <c r="AK112" s="89">
        <f t="shared" si="48"/>
        <v>123</v>
      </c>
      <c r="AL112" s="90">
        <f>IF($I112&gt;'Wage Ceilings '!$C$7+SUMIF('Wage Ceilings '!$B$8:'Wage Ceilings '!$B$11,"&lt;="&amp;$I$15,'Wage Ceilings '!$D$8:'Wage Ceilings '!$D$11),'Wage Ceilings '!$C$7+SUMIF('Wage Ceilings '!$B$8:'Wage Ceilings '!$B$11,"&lt;="&amp;$I$15,'Wage Ceilings '!$D$8:'Wage Ceilings '!$D$11),$I112)</f>
        <v>0</v>
      </c>
      <c r="AM112" s="91" cm="1">
        <f t="array" ref="AM112">INDEX(Appendix!$G$4:$J$8,_xlfn.IFS(AK112&lt;55,1,AK112&lt;60,2,AK112&lt;65,3,AK112&lt;70,4,TRUE,5),MATCH(YEAR($F$15),Appendix!$G$3:$L$3,0))</f>
        <v>0</v>
      </c>
      <c r="AN112" s="92">
        <f t="shared" si="36"/>
        <v>0</v>
      </c>
      <c r="AO112" s="89">
        <f t="shared" si="49"/>
        <v>123</v>
      </c>
      <c r="AP112" s="90">
        <f>IF($J112&gt;'Wage Ceilings '!$C$7+SUMIF('Wage Ceilings '!$B$8:'Wage Ceilings '!$B$11,"&lt;="&amp;$J$15,'Wage Ceilings '!$D$8:'Wage Ceilings '!$D$11),'Wage Ceilings '!$C$7+SUMIF('Wage Ceilings '!$B$8:'Wage Ceilings '!$B$11,"&lt;="&amp;$J$15,'Wage Ceilings '!$D$8:'Wage Ceilings '!$D$11),$J112)</f>
        <v>0</v>
      </c>
      <c r="AQ112" s="91" cm="1">
        <f t="array" ref="AQ112">INDEX(Appendix!$G$4:$J$8,_xlfn.IFS(AO112&lt;55,1,AO112&lt;60,2,AO112&lt;65,3,AO112&lt;70,4,TRUE,5),MATCH(YEAR($F$15),Appendix!$G$3:$L$3,0))</f>
        <v>0</v>
      </c>
      <c r="AR112" s="92">
        <f t="shared" si="37"/>
        <v>0</v>
      </c>
      <c r="AS112" s="89">
        <f t="shared" si="64"/>
        <v>123</v>
      </c>
      <c r="AT112" s="90">
        <f>IF($K112&gt;'Wage Ceilings '!$C$7+SUMIF('Wage Ceilings '!$B$8:'Wage Ceilings '!$B$11,"&lt;="&amp;$K$15,'Wage Ceilings '!$D$8:'Wage Ceilings '!$D$11),'Wage Ceilings '!$C$7+SUMIF('Wage Ceilings '!$B$8:'Wage Ceilings '!$B$11,"&lt;="&amp;$K$15,'Wage Ceilings '!$D$8:'Wage Ceilings '!$D$11),$K112)</f>
        <v>0</v>
      </c>
      <c r="AU112" s="91" cm="1">
        <f t="array" ref="AU112">INDEX(Appendix!$G$4:$J$8,_xlfn.IFS(AS112&lt;55,1,AS112&lt;60,2,AS112&lt;65,3,AS112&lt;70,4,TRUE,5),MATCH(YEAR($F$15),Appendix!$G$3:$L$3,0))</f>
        <v>0</v>
      </c>
      <c r="AV112" s="92">
        <f t="shared" si="38"/>
        <v>0</v>
      </c>
      <c r="AW112" s="89" t="str">
        <f t="shared" si="50"/>
        <v>NA</v>
      </c>
      <c r="AX112" s="92">
        <f>IF(L112&gt;=('Wage Ceilings '!$C$3-SUM(Z112,AD112,AH112,AL112,AP112,AT112,BB112,BF112,BJ112,BN112,BR112,BV112)),('Wage Ceilings '!$C$3-SUM(Z112,AD112,AH112,AL112,AP112,AT112,BB112,BF112,BJ112,BN112,BR112,BV112)),L112)</f>
        <v>0</v>
      </c>
      <c r="AY112" s="91" cm="1">
        <f t="array" ref="AY112">INDEX(Appendix!$G$4:$J$8,_xlfn.IFS(AW112&lt;55,1,AW112&lt;60,2,AW112&lt;65,3,AW112&lt;70,4,TRUE,5),MATCH(YEAR($F$15),Appendix!$G$3:$L$3,0))</f>
        <v>0</v>
      </c>
      <c r="AZ112" s="92">
        <f t="shared" si="39"/>
        <v>0</v>
      </c>
      <c r="BA112" s="89">
        <f t="shared" si="51"/>
        <v>123</v>
      </c>
      <c r="BB112" s="90">
        <f>IF($M112&gt;'Wage Ceilings '!$C$7+SUMIF('Wage Ceilings '!$B$8:'Wage Ceilings '!$B$11,"&lt;="&amp;$M$15,'Wage Ceilings '!$D$8:'Wage Ceilings '!$D$11),'Wage Ceilings '!$C$7+SUMIF('Wage Ceilings '!$B$8:'Wage Ceilings '!$B$11,"&lt;="&amp;$M$15,'Wage Ceilings '!$D$8:'Wage Ceilings '!$D$11),$M112)</f>
        <v>0</v>
      </c>
      <c r="BC112" s="91" cm="1">
        <f t="array" ref="BC112">INDEX(Appendix!$G$4:$J$8,_xlfn.IFS(BA112&lt;55,1,BA112&lt;60,2,BA112&lt;65,3,BA112&lt;70,4,TRUE,5),MATCH(YEAR($F$15),Appendix!$G$3:$L$3,0))</f>
        <v>0</v>
      </c>
      <c r="BD112" s="92">
        <f t="shared" si="52"/>
        <v>0</v>
      </c>
      <c r="BE112" s="89">
        <f t="shared" si="53"/>
        <v>123</v>
      </c>
      <c r="BF112" s="90">
        <f>IF($N112&gt;'Wage Ceilings '!$C$7+SUMIF('Wage Ceilings '!$B$8:'Wage Ceilings '!$B$11,"&lt;="&amp;$N$15,'Wage Ceilings '!$D$8:'Wage Ceilings '!$D$11),'Wage Ceilings '!$C$7+SUMIF('Wage Ceilings '!$B$8:'Wage Ceilings '!$B$11,"&lt;="&amp;$N$15,'Wage Ceilings '!$D$8:'Wage Ceilings '!$D$11),$N112)</f>
        <v>0</v>
      </c>
      <c r="BG112" s="91" cm="1">
        <f t="array" ref="BG112">INDEX(Appendix!$G$4:$J$8,_xlfn.IFS(BE112&lt;55,1,BE112&lt;60,2,BE112&lt;65,3,BE112&lt;70,4,TRUE,5),MATCH(YEAR($F$15),Appendix!$G$3:$L$3,0))</f>
        <v>0</v>
      </c>
      <c r="BH112" s="92">
        <f t="shared" si="40"/>
        <v>0</v>
      </c>
      <c r="BI112" s="89">
        <f t="shared" si="54"/>
        <v>123</v>
      </c>
      <c r="BJ112" s="90">
        <f>IF($O112&gt;'Wage Ceilings '!$C$7+SUMIF('Wage Ceilings '!$B$8:'Wage Ceilings '!$B$11,"&lt;="&amp;$O$15,'Wage Ceilings '!$D$8:'Wage Ceilings '!$D$11),'Wage Ceilings '!$C$7+SUMIF('Wage Ceilings '!$B$8:'Wage Ceilings '!$B$11,"&lt;="&amp;$O$15,'Wage Ceilings '!$D$8:'Wage Ceilings '!$D$11),$O112)</f>
        <v>0</v>
      </c>
      <c r="BK112" s="91" cm="1">
        <f t="array" ref="BK112">INDEX(Appendix!$G$4:$J$8,_xlfn.IFS(BI112&lt;55,1,BI112&lt;60,2,BI112&lt;65,3,BI112&lt;70,4,TRUE,5),MATCH(YEAR($F$15),Appendix!$G$3:$L$3,0))</f>
        <v>0</v>
      </c>
      <c r="BL112" s="92">
        <f t="shared" si="41"/>
        <v>0</v>
      </c>
      <c r="BM112" s="89">
        <f t="shared" si="55"/>
        <v>123</v>
      </c>
      <c r="BN112" s="90">
        <f>IF($P112&gt;'Wage Ceilings '!$C$7+SUMIF('Wage Ceilings '!$B$8:'Wage Ceilings '!$B$11,"&lt;="&amp;$P$15,'Wage Ceilings '!$D$8:'Wage Ceilings '!$D$11),'Wage Ceilings '!$C$7+SUMIF('Wage Ceilings '!$B$8:'Wage Ceilings '!$B$11,"&lt;="&amp;$P$15,'Wage Ceilings '!$D$8:'Wage Ceilings '!$D$11),$P112)</f>
        <v>0</v>
      </c>
      <c r="BO112" s="91" cm="1">
        <f t="array" ref="BO112">INDEX(Appendix!$G$4:$J$8,_xlfn.IFS(BM112&lt;55,1,BM112&lt;60,2,BM112&lt;65,3,BM112&lt;70,4,TRUE,5),MATCH(YEAR($F$15),Appendix!$G$3:$L$3,0))</f>
        <v>0</v>
      </c>
      <c r="BP112" s="92">
        <f t="shared" si="42"/>
        <v>0</v>
      </c>
      <c r="BQ112" s="89">
        <f t="shared" si="56"/>
        <v>123</v>
      </c>
      <c r="BR112" s="90">
        <f>IF($Q112&gt;'Wage Ceilings '!$C$7+SUMIF('Wage Ceilings '!$B$8:'Wage Ceilings '!$B$11,"&lt;="&amp;$Q$15,'Wage Ceilings '!$D$8:'Wage Ceilings '!$D$11),'Wage Ceilings '!$C$7+SUMIF('Wage Ceilings '!$B$8:'Wage Ceilings '!$B$11,"&lt;="&amp;$Q$15,'Wage Ceilings '!$D$8:'Wage Ceilings '!$D$11),$Q112)</f>
        <v>0</v>
      </c>
      <c r="BS112" s="91" cm="1">
        <f t="array" ref="BS112">INDEX(Appendix!$G$4:$J$8,_xlfn.IFS(BQ112&lt;55,1,BQ112&lt;60,2,BQ112&lt;65,3,BQ112&lt;70,4,TRUE,5),MATCH(YEAR($F$15),Appendix!$G$3:$L$3,0))</f>
        <v>0</v>
      </c>
      <c r="BT112" s="92">
        <f t="shared" si="43"/>
        <v>0</v>
      </c>
      <c r="BU112" s="89">
        <f t="shared" si="57"/>
        <v>123</v>
      </c>
      <c r="BV112" s="90">
        <f>IF($R112&gt;'Wage Ceilings '!$C$7+SUMIF('Wage Ceilings '!$B$8:'Wage Ceilings '!$B$11,"&lt;="&amp;$R$15,'Wage Ceilings '!$D$8:'Wage Ceilings '!$D$11),'Wage Ceilings '!$C$7+SUMIF('Wage Ceilings '!$B$8:'Wage Ceilings '!$B$11,"&lt;="&amp;$R$15,'Wage Ceilings '!$D$8:'Wage Ceilings '!$D$11),$R112)</f>
        <v>0</v>
      </c>
      <c r="BW112" s="91" cm="1">
        <f t="array" ref="BW112">INDEX(Appendix!$G$4:$J$8,_xlfn.IFS(BU112&lt;55,1,BU112&lt;60,2,BU112&lt;65,3,BU112&lt;70,4,TRUE,5),MATCH(YEAR($F$15),Appendix!$G$3:$L$3,0))</f>
        <v>0</v>
      </c>
      <c r="BX112" s="92">
        <f t="shared" si="44"/>
        <v>0</v>
      </c>
      <c r="BY112" s="89" t="str">
        <f t="shared" si="58"/>
        <v>NA</v>
      </c>
      <c r="BZ112" s="92">
        <f>IF(S112&gt;=('Wage Ceilings '!$C$3-SUM(Z112,AD112,AH112,AL112,AP112,AX112,AT112,BB112,BF112,BJ112,BN112,BR112,BV112)),('Wage Ceilings '!$C$3-SUM(Z112,AD112,AH112,AL112,AP112,AX112,AT112,BB112,BF112,BJ112,BN112,BR112,BV112)),S112)</f>
        <v>0</v>
      </c>
      <c r="CA112" s="91" cm="1">
        <f t="array" ref="CA112">INDEX(Appendix!$G$4:$J$8,_xlfn.IFS(BY112&lt;55,1,BY112&lt;60,2,BY112&lt;65,3,BY112&lt;70,4,TRUE,5),MATCH(YEAR($F$15),Appendix!$G$3:$L$3,0))</f>
        <v>0</v>
      </c>
      <c r="CB112" s="92">
        <f t="shared" si="65"/>
        <v>0</v>
      </c>
      <c r="CC112" s="47"/>
    </row>
    <row r="113" spans="1:81" x14ac:dyDescent="0.2">
      <c r="A113" s="64" t="s">
        <v>163</v>
      </c>
      <c r="B113" s="65"/>
      <c r="C113" s="65"/>
      <c r="D113" s="66"/>
      <c r="E113" s="66"/>
      <c r="F113" s="67"/>
      <c r="G113" s="67"/>
      <c r="H113" s="67"/>
      <c r="I113" s="67"/>
      <c r="J113" s="67"/>
      <c r="K113" s="67"/>
      <c r="L113" s="67"/>
      <c r="M113" s="67"/>
      <c r="N113" s="67"/>
      <c r="O113" s="67"/>
      <c r="P113" s="67"/>
      <c r="Q113" s="67"/>
      <c r="R113" s="67"/>
      <c r="S113" s="67"/>
      <c r="T113" s="57">
        <f t="shared" si="59"/>
        <v>0</v>
      </c>
      <c r="U113" s="57">
        <f t="shared" si="60"/>
        <v>0</v>
      </c>
      <c r="V113" s="58">
        <f t="shared" si="61"/>
        <v>0</v>
      </c>
      <c r="W113" s="58">
        <f t="shared" si="62"/>
        <v>0</v>
      </c>
      <c r="X113" s="58">
        <f t="shared" si="63"/>
        <v>0</v>
      </c>
      <c r="Y113" s="89">
        <f t="shared" si="45"/>
        <v>122</v>
      </c>
      <c r="Z113" s="90">
        <f>IF($F113&gt;'Wage Ceilings '!$C$7+SUMIF('Wage Ceilings '!$B$8:'Wage Ceilings '!$B$11,"&lt;="&amp;$F$15,'Wage Ceilings '!$D$8:'Wage Ceilings '!$D$11),'Wage Ceilings '!$C$7+SUMIF('Wage Ceilings '!$B$8:'Wage Ceilings '!$B$11,"&lt;="&amp;$F$15,'Wage Ceilings '!$D$8:'Wage Ceilings '!$D$11),$F113)</f>
        <v>0</v>
      </c>
      <c r="AA113" s="91" cm="1">
        <f t="array" ref="AA113">INDEX(Appendix!$G$4:$J$8,_xlfn.IFS(Y113&lt;55,1,Y113&lt;60,2,Y113&lt;65,3,Y113&lt;70,4,TRUE,5),MATCH(YEAR($F$15),Appendix!$G$3:$L$3,0))</f>
        <v>0</v>
      </c>
      <c r="AB113" s="92">
        <f t="shared" si="33"/>
        <v>0</v>
      </c>
      <c r="AC113" s="89">
        <f t="shared" si="46"/>
        <v>123</v>
      </c>
      <c r="AD113" s="90">
        <f>IF($G113&gt;'Wage Ceilings '!$C$7+SUMIF('Wage Ceilings '!$B$8:'Wage Ceilings '!$B$11,"&lt;="&amp;$G$15,'Wage Ceilings '!$D$8:'Wage Ceilings '!$D$11),'Wage Ceilings '!$C$7+SUMIF('Wage Ceilings '!$B$8:'Wage Ceilings '!$B$11,"&lt;="&amp;$G$15,'Wage Ceilings '!$D$8:'Wage Ceilings '!$D$11),$G113)</f>
        <v>0</v>
      </c>
      <c r="AE113" s="91" cm="1">
        <f t="array" ref="AE113">INDEX(Appendix!$G$4:$J$8,_xlfn.IFS(AC113&lt;55,1,AC113&lt;60,2,AC113&lt;65,3,AC113&lt;70,4,TRUE,5),MATCH(YEAR($F$15),Appendix!$G$3:$L$3,0))</f>
        <v>0</v>
      </c>
      <c r="AF113" s="92">
        <f t="shared" si="34"/>
        <v>0</v>
      </c>
      <c r="AG113" s="89">
        <f t="shared" si="47"/>
        <v>123</v>
      </c>
      <c r="AH113" s="90">
        <f>IF($H113&gt;'Wage Ceilings '!$C$7+SUMIF('Wage Ceilings '!$B$8:'Wage Ceilings '!$B$11,"&lt;="&amp;$H$15,'Wage Ceilings '!$D$8:'Wage Ceilings '!$D$11),'Wage Ceilings '!$C$7+SUMIF('Wage Ceilings '!$B$8:'Wage Ceilings '!$B$11,"&lt;="&amp;$H$15,'Wage Ceilings '!$D$8:'Wage Ceilings '!$D$11),$H113)</f>
        <v>0</v>
      </c>
      <c r="AI113" s="91" cm="1">
        <f t="array" ref="AI113">INDEX(Appendix!$G$4:$J$8,_xlfn.IFS(AG113&lt;55,1,AG113&lt;60,2,AG113&lt;65,3,AG113&lt;70,4,TRUE,5),MATCH(YEAR($F$15),Appendix!$G$3:$L$3,0))</f>
        <v>0</v>
      </c>
      <c r="AJ113" s="92">
        <f t="shared" si="35"/>
        <v>0</v>
      </c>
      <c r="AK113" s="89">
        <f t="shared" si="48"/>
        <v>123</v>
      </c>
      <c r="AL113" s="90">
        <f>IF($I113&gt;'Wage Ceilings '!$C$7+SUMIF('Wage Ceilings '!$B$8:'Wage Ceilings '!$B$11,"&lt;="&amp;$I$15,'Wage Ceilings '!$D$8:'Wage Ceilings '!$D$11),'Wage Ceilings '!$C$7+SUMIF('Wage Ceilings '!$B$8:'Wage Ceilings '!$B$11,"&lt;="&amp;$I$15,'Wage Ceilings '!$D$8:'Wage Ceilings '!$D$11),$I113)</f>
        <v>0</v>
      </c>
      <c r="AM113" s="91" cm="1">
        <f t="array" ref="AM113">INDEX(Appendix!$G$4:$J$8,_xlfn.IFS(AK113&lt;55,1,AK113&lt;60,2,AK113&lt;65,3,AK113&lt;70,4,TRUE,5),MATCH(YEAR($F$15),Appendix!$G$3:$L$3,0))</f>
        <v>0</v>
      </c>
      <c r="AN113" s="92">
        <f t="shared" si="36"/>
        <v>0</v>
      </c>
      <c r="AO113" s="89">
        <f t="shared" si="49"/>
        <v>123</v>
      </c>
      <c r="AP113" s="90">
        <f>IF($J113&gt;'Wage Ceilings '!$C$7+SUMIF('Wage Ceilings '!$B$8:'Wage Ceilings '!$B$11,"&lt;="&amp;$J$15,'Wage Ceilings '!$D$8:'Wage Ceilings '!$D$11),'Wage Ceilings '!$C$7+SUMIF('Wage Ceilings '!$B$8:'Wage Ceilings '!$B$11,"&lt;="&amp;$J$15,'Wage Ceilings '!$D$8:'Wage Ceilings '!$D$11),$J113)</f>
        <v>0</v>
      </c>
      <c r="AQ113" s="91" cm="1">
        <f t="array" ref="AQ113">INDEX(Appendix!$G$4:$J$8,_xlfn.IFS(AO113&lt;55,1,AO113&lt;60,2,AO113&lt;65,3,AO113&lt;70,4,TRUE,5),MATCH(YEAR($F$15),Appendix!$G$3:$L$3,0))</f>
        <v>0</v>
      </c>
      <c r="AR113" s="92">
        <f t="shared" si="37"/>
        <v>0</v>
      </c>
      <c r="AS113" s="89">
        <f t="shared" si="64"/>
        <v>123</v>
      </c>
      <c r="AT113" s="90">
        <f>IF($K113&gt;'Wage Ceilings '!$C$7+SUMIF('Wage Ceilings '!$B$8:'Wage Ceilings '!$B$11,"&lt;="&amp;$K$15,'Wage Ceilings '!$D$8:'Wage Ceilings '!$D$11),'Wage Ceilings '!$C$7+SUMIF('Wage Ceilings '!$B$8:'Wage Ceilings '!$B$11,"&lt;="&amp;$K$15,'Wage Ceilings '!$D$8:'Wage Ceilings '!$D$11),$K113)</f>
        <v>0</v>
      </c>
      <c r="AU113" s="91" cm="1">
        <f t="array" ref="AU113">INDEX(Appendix!$G$4:$J$8,_xlfn.IFS(AS113&lt;55,1,AS113&lt;60,2,AS113&lt;65,3,AS113&lt;70,4,TRUE,5),MATCH(YEAR($F$15),Appendix!$G$3:$L$3,0))</f>
        <v>0</v>
      </c>
      <c r="AV113" s="92">
        <f t="shared" si="38"/>
        <v>0</v>
      </c>
      <c r="AW113" s="89" t="str">
        <f t="shared" si="50"/>
        <v>NA</v>
      </c>
      <c r="AX113" s="92">
        <f>IF(L113&gt;=('Wage Ceilings '!$C$3-SUM(Z113,AD113,AH113,AL113,AP113,AT113,BB113,BF113,BJ113,BN113,BR113,BV113)),('Wage Ceilings '!$C$3-SUM(Z113,AD113,AH113,AL113,AP113,AT113,BB113,BF113,BJ113,BN113,BR113,BV113)),L113)</f>
        <v>0</v>
      </c>
      <c r="AY113" s="91" cm="1">
        <f t="array" ref="AY113">INDEX(Appendix!$G$4:$J$8,_xlfn.IFS(AW113&lt;55,1,AW113&lt;60,2,AW113&lt;65,3,AW113&lt;70,4,TRUE,5),MATCH(YEAR($F$15),Appendix!$G$3:$L$3,0))</f>
        <v>0</v>
      </c>
      <c r="AZ113" s="92">
        <f t="shared" si="39"/>
        <v>0</v>
      </c>
      <c r="BA113" s="89">
        <f t="shared" si="51"/>
        <v>123</v>
      </c>
      <c r="BB113" s="90">
        <f>IF($M113&gt;'Wage Ceilings '!$C$7+SUMIF('Wage Ceilings '!$B$8:'Wage Ceilings '!$B$11,"&lt;="&amp;$M$15,'Wage Ceilings '!$D$8:'Wage Ceilings '!$D$11),'Wage Ceilings '!$C$7+SUMIF('Wage Ceilings '!$B$8:'Wage Ceilings '!$B$11,"&lt;="&amp;$M$15,'Wage Ceilings '!$D$8:'Wage Ceilings '!$D$11),$M113)</f>
        <v>0</v>
      </c>
      <c r="BC113" s="91" cm="1">
        <f t="array" ref="BC113">INDEX(Appendix!$G$4:$J$8,_xlfn.IFS(BA113&lt;55,1,BA113&lt;60,2,BA113&lt;65,3,BA113&lt;70,4,TRUE,5),MATCH(YEAR($F$15),Appendix!$G$3:$L$3,0))</f>
        <v>0</v>
      </c>
      <c r="BD113" s="92">
        <f t="shared" si="52"/>
        <v>0</v>
      </c>
      <c r="BE113" s="89">
        <f t="shared" si="53"/>
        <v>123</v>
      </c>
      <c r="BF113" s="90">
        <f>IF($N113&gt;'Wage Ceilings '!$C$7+SUMIF('Wage Ceilings '!$B$8:'Wage Ceilings '!$B$11,"&lt;="&amp;$N$15,'Wage Ceilings '!$D$8:'Wage Ceilings '!$D$11),'Wage Ceilings '!$C$7+SUMIF('Wage Ceilings '!$B$8:'Wage Ceilings '!$B$11,"&lt;="&amp;$N$15,'Wage Ceilings '!$D$8:'Wage Ceilings '!$D$11),$N113)</f>
        <v>0</v>
      </c>
      <c r="BG113" s="91" cm="1">
        <f t="array" ref="BG113">INDEX(Appendix!$G$4:$J$8,_xlfn.IFS(BE113&lt;55,1,BE113&lt;60,2,BE113&lt;65,3,BE113&lt;70,4,TRUE,5),MATCH(YEAR($F$15),Appendix!$G$3:$L$3,0))</f>
        <v>0</v>
      </c>
      <c r="BH113" s="92">
        <f t="shared" si="40"/>
        <v>0</v>
      </c>
      <c r="BI113" s="89">
        <f t="shared" si="54"/>
        <v>123</v>
      </c>
      <c r="BJ113" s="90">
        <f>IF($O113&gt;'Wage Ceilings '!$C$7+SUMIF('Wage Ceilings '!$B$8:'Wage Ceilings '!$B$11,"&lt;="&amp;$O$15,'Wage Ceilings '!$D$8:'Wage Ceilings '!$D$11),'Wage Ceilings '!$C$7+SUMIF('Wage Ceilings '!$B$8:'Wage Ceilings '!$B$11,"&lt;="&amp;$O$15,'Wage Ceilings '!$D$8:'Wage Ceilings '!$D$11),$O113)</f>
        <v>0</v>
      </c>
      <c r="BK113" s="91" cm="1">
        <f t="array" ref="BK113">INDEX(Appendix!$G$4:$J$8,_xlfn.IFS(BI113&lt;55,1,BI113&lt;60,2,BI113&lt;65,3,BI113&lt;70,4,TRUE,5),MATCH(YEAR($F$15),Appendix!$G$3:$L$3,0))</f>
        <v>0</v>
      </c>
      <c r="BL113" s="92">
        <f t="shared" si="41"/>
        <v>0</v>
      </c>
      <c r="BM113" s="89">
        <f t="shared" si="55"/>
        <v>123</v>
      </c>
      <c r="BN113" s="90">
        <f>IF($P113&gt;'Wage Ceilings '!$C$7+SUMIF('Wage Ceilings '!$B$8:'Wage Ceilings '!$B$11,"&lt;="&amp;$P$15,'Wage Ceilings '!$D$8:'Wage Ceilings '!$D$11),'Wage Ceilings '!$C$7+SUMIF('Wage Ceilings '!$B$8:'Wage Ceilings '!$B$11,"&lt;="&amp;$P$15,'Wage Ceilings '!$D$8:'Wage Ceilings '!$D$11),$P113)</f>
        <v>0</v>
      </c>
      <c r="BO113" s="91" cm="1">
        <f t="array" ref="BO113">INDEX(Appendix!$G$4:$J$8,_xlfn.IFS(BM113&lt;55,1,BM113&lt;60,2,BM113&lt;65,3,BM113&lt;70,4,TRUE,5),MATCH(YEAR($F$15),Appendix!$G$3:$L$3,0))</f>
        <v>0</v>
      </c>
      <c r="BP113" s="92">
        <f t="shared" si="42"/>
        <v>0</v>
      </c>
      <c r="BQ113" s="89">
        <f t="shared" si="56"/>
        <v>123</v>
      </c>
      <c r="BR113" s="90">
        <f>IF($Q113&gt;'Wage Ceilings '!$C$7+SUMIF('Wage Ceilings '!$B$8:'Wage Ceilings '!$B$11,"&lt;="&amp;$Q$15,'Wage Ceilings '!$D$8:'Wage Ceilings '!$D$11),'Wage Ceilings '!$C$7+SUMIF('Wage Ceilings '!$B$8:'Wage Ceilings '!$B$11,"&lt;="&amp;$Q$15,'Wage Ceilings '!$D$8:'Wage Ceilings '!$D$11),$Q113)</f>
        <v>0</v>
      </c>
      <c r="BS113" s="91" cm="1">
        <f t="array" ref="BS113">INDEX(Appendix!$G$4:$J$8,_xlfn.IFS(BQ113&lt;55,1,BQ113&lt;60,2,BQ113&lt;65,3,BQ113&lt;70,4,TRUE,5),MATCH(YEAR($F$15),Appendix!$G$3:$L$3,0))</f>
        <v>0</v>
      </c>
      <c r="BT113" s="92">
        <f t="shared" si="43"/>
        <v>0</v>
      </c>
      <c r="BU113" s="89">
        <f t="shared" si="57"/>
        <v>123</v>
      </c>
      <c r="BV113" s="90">
        <f>IF($R113&gt;'Wage Ceilings '!$C$7+SUMIF('Wage Ceilings '!$B$8:'Wage Ceilings '!$B$11,"&lt;="&amp;$R$15,'Wage Ceilings '!$D$8:'Wage Ceilings '!$D$11),'Wage Ceilings '!$C$7+SUMIF('Wage Ceilings '!$B$8:'Wage Ceilings '!$B$11,"&lt;="&amp;$R$15,'Wage Ceilings '!$D$8:'Wage Ceilings '!$D$11),$R113)</f>
        <v>0</v>
      </c>
      <c r="BW113" s="91" cm="1">
        <f t="array" ref="BW113">INDEX(Appendix!$G$4:$J$8,_xlfn.IFS(BU113&lt;55,1,BU113&lt;60,2,BU113&lt;65,3,BU113&lt;70,4,TRUE,5),MATCH(YEAR($F$15),Appendix!$G$3:$L$3,0))</f>
        <v>0</v>
      </c>
      <c r="BX113" s="92">
        <f t="shared" si="44"/>
        <v>0</v>
      </c>
      <c r="BY113" s="89" t="str">
        <f t="shared" si="58"/>
        <v>NA</v>
      </c>
      <c r="BZ113" s="92">
        <f>IF(S113&gt;=('Wage Ceilings '!$C$3-SUM(Z113,AD113,AH113,AL113,AP113,AX113,AT113,BB113,BF113,BJ113,BN113,BR113,BV113)),('Wage Ceilings '!$C$3-SUM(Z113,AD113,AH113,AL113,AP113,AX113,AT113,BB113,BF113,BJ113,BN113,BR113,BV113)),S113)</f>
        <v>0</v>
      </c>
      <c r="CA113" s="91" cm="1">
        <f t="array" ref="CA113">INDEX(Appendix!$G$4:$J$8,_xlfn.IFS(BY113&lt;55,1,BY113&lt;60,2,BY113&lt;65,3,BY113&lt;70,4,TRUE,5),MATCH(YEAR($F$15),Appendix!$G$3:$L$3,0))</f>
        <v>0</v>
      </c>
      <c r="CB113" s="92">
        <f t="shared" si="65"/>
        <v>0</v>
      </c>
      <c r="CC113" s="47"/>
    </row>
    <row r="114" spans="1:81" x14ac:dyDescent="0.2">
      <c r="A114" s="64" t="s">
        <v>164</v>
      </c>
      <c r="B114" s="65"/>
      <c r="C114" s="65"/>
      <c r="D114" s="66"/>
      <c r="E114" s="66"/>
      <c r="F114" s="67"/>
      <c r="G114" s="67"/>
      <c r="H114" s="67"/>
      <c r="I114" s="67"/>
      <c r="J114" s="67"/>
      <c r="K114" s="67"/>
      <c r="L114" s="67"/>
      <c r="M114" s="67"/>
      <c r="N114" s="67"/>
      <c r="O114" s="67"/>
      <c r="P114" s="67"/>
      <c r="Q114" s="67"/>
      <c r="R114" s="67"/>
      <c r="S114" s="67"/>
      <c r="T114" s="57">
        <f t="shared" si="59"/>
        <v>0</v>
      </c>
      <c r="U114" s="57">
        <f t="shared" si="60"/>
        <v>0</v>
      </c>
      <c r="V114" s="58">
        <f t="shared" si="61"/>
        <v>0</v>
      </c>
      <c r="W114" s="58">
        <f t="shared" si="62"/>
        <v>0</v>
      </c>
      <c r="X114" s="58">
        <f t="shared" si="63"/>
        <v>0</v>
      </c>
      <c r="Y114" s="89">
        <f t="shared" si="45"/>
        <v>122</v>
      </c>
      <c r="Z114" s="90">
        <f>IF($F114&gt;'Wage Ceilings '!$C$7+SUMIF('Wage Ceilings '!$B$8:'Wage Ceilings '!$B$11,"&lt;="&amp;$F$15,'Wage Ceilings '!$D$8:'Wage Ceilings '!$D$11),'Wage Ceilings '!$C$7+SUMIF('Wage Ceilings '!$B$8:'Wage Ceilings '!$B$11,"&lt;="&amp;$F$15,'Wage Ceilings '!$D$8:'Wage Ceilings '!$D$11),$F114)</f>
        <v>0</v>
      </c>
      <c r="AA114" s="91" cm="1">
        <f t="array" ref="AA114">INDEX(Appendix!$G$4:$J$8,_xlfn.IFS(Y114&lt;55,1,Y114&lt;60,2,Y114&lt;65,3,Y114&lt;70,4,TRUE,5),MATCH(YEAR($F$15),Appendix!$G$3:$L$3,0))</f>
        <v>0</v>
      </c>
      <c r="AB114" s="92">
        <f t="shared" si="33"/>
        <v>0</v>
      </c>
      <c r="AC114" s="89">
        <f t="shared" si="46"/>
        <v>123</v>
      </c>
      <c r="AD114" s="90">
        <f>IF($G114&gt;'Wage Ceilings '!$C$7+SUMIF('Wage Ceilings '!$B$8:'Wage Ceilings '!$B$11,"&lt;="&amp;$G$15,'Wage Ceilings '!$D$8:'Wage Ceilings '!$D$11),'Wage Ceilings '!$C$7+SUMIF('Wage Ceilings '!$B$8:'Wage Ceilings '!$B$11,"&lt;="&amp;$G$15,'Wage Ceilings '!$D$8:'Wage Ceilings '!$D$11),$G114)</f>
        <v>0</v>
      </c>
      <c r="AE114" s="91" cm="1">
        <f t="array" ref="AE114">INDEX(Appendix!$G$4:$J$8,_xlfn.IFS(AC114&lt;55,1,AC114&lt;60,2,AC114&lt;65,3,AC114&lt;70,4,TRUE,5),MATCH(YEAR($F$15),Appendix!$G$3:$L$3,0))</f>
        <v>0</v>
      </c>
      <c r="AF114" s="92">
        <f t="shared" si="34"/>
        <v>0</v>
      </c>
      <c r="AG114" s="89">
        <f t="shared" si="47"/>
        <v>123</v>
      </c>
      <c r="AH114" s="90">
        <f>IF($H114&gt;'Wage Ceilings '!$C$7+SUMIF('Wage Ceilings '!$B$8:'Wage Ceilings '!$B$11,"&lt;="&amp;$H$15,'Wage Ceilings '!$D$8:'Wage Ceilings '!$D$11),'Wage Ceilings '!$C$7+SUMIF('Wage Ceilings '!$B$8:'Wage Ceilings '!$B$11,"&lt;="&amp;$H$15,'Wage Ceilings '!$D$8:'Wage Ceilings '!$D$11),$H114)</f>
        <v>0</v>
      </c>
      <c r="AI114" s="91" cm="1">
        <f t="array" ref="AI114">INDEX(Appendix!$G$4:$J$8,_xlfn.IFS(AG114&lt;55,1,AG114&lt;60,2,AG114&lt;65,3,AG114&lt;70,4,TRUE,5),MATCH(YEAR($F$15),Appendix!$G$3:$L$3,0))</f>
        <v>0</v>
      </c>
      <c r="AJ114" s="92">
        <f t="shared" si="35"/>
        <v>0</v>
      </c>
      <c r="AK114" s="89">
        <f t="shared" si="48"/>
        <v>123</v>
      </c>
      <c r="AL114" s="90">
        <f>IF($I114&gt;'Wage Ceilings '!$C$7+SUMIF('Wage Ceilings '!$B$8:'Wage Ceilings '!$B$11,"&lt;="&amp;$I$15,'Wage Ceilings '!$D$8:'Wage Ceilings '!$D$11),'Wage Ceilings '!$C$7+SUMIF('Wage Ceilings '!$B$8:'Wage Ceilings '!$B$11,"&lt;="&amp;$I$15,'Wage Ceilings '!$D$8:'Wage Ceilings '!$D$11),$I114)</f>
        <v>0</v>
      </c>
      <c r="AM114" s="91" cm="1">
        <f t="array" ref="AM114">INDEX(Appendix!$G$4:$J$8,_xlfn.IFS(AK114&lt;55,1,AK114&lt;60,2,AK114&lt;65,3,AK114&lt;70,4,TRUE,5),MATCH(YEAR($F$15),Appendix!$G$3:$L$3,0))</f>
        <v>0</v>
      </c>
      <c r="AN114" s="92">
        <f t="shared" si="36"/>
        <v>0</v>
      </c>
      <c r="AO114" s="89">
        <f t="shared" si="49"/>
        <v>123</v>
      </c>
      <c r="AP114" s="90">
        <f>IF($J114&gt;'Wage Ceilings '!$C$7+SUMIF('Wage Ceilings '!$B$8:'Wage Ceilings '!$B$11,"&lt;="&amp;$J$15,'Wage Ceilings '!$D$8:'Wage Ceilings '!$D$11),'Wage Ceilings '!$C$7+SUMIF('Wage Ceilings '!$B$8:'Wage Ceilings '!$B$11,"&lt;="&amp;$J$15,'Wage Ceilings '!$D$8:'Wage Ceilings '!$D$11),$J114)</f>
        <v>0</v>
      </c>
      <c r="AQ114" s="91" cm="1">
        <f t="array" ref="AQ114">INDEX(Appendix!$G$4:$J$8,_xlfn.IFS(AO114&lt;55,1,AO114&lt;60,2,AO114&lt;65,3,AO114&lt;70,4,TRUE,5),MATCH(YEAR($F$15),Appendix!$G$3:$L$3,0))</f>
        <v>0</v>
      </c>
      <c r="AR114" s="92">
        <f t="shared" si="37"/>
        <v>0</v>
      </c>
      <c r="AS114" s="89">
        <f t="shared" si="64"/>
        <v>123</v>
      </c>
      <c r="AT114" s="90">
        <f>IF($K114&gt;'Wage Ceilings '!$C$7+SUMIF('Wage Ceilings '!$B$8:'Wage Ceilings '!$B$11,"&lt;="&amp;$K$15,'Wage Ceilings '!$D$8:'Wage Ceilings '!$D$11),'Wage Ceilings '!$C$7+SUMIF('Wage Ceilings '!$B$8:'Wage Ceilings '!$B$11,"&lt;="&amp;$K$15,'Wage Ceilings '!$D$8:'Wage Ceilings '!$D$11),$K114)</f>
        <v>0</v>
      </c>
      <c r="AU114" s="91" cm="1">
        <f t="array" ref="AU114">INDEX(Appendix!$G$4:$J$8,_xlfn.IFS(AS114&lt;55,1,AS114&lt;60,2,AS114&lt;65,3,AS114&lt;70,4,TRUE,5),MATCH(YEAR($F$15),Appendix!$G$3:$L$3,0))</f>
        <v>0</v>
      </c>
      <c r="AV114" s="92">
        <f t="shared" si="38"/>
        <v>0</v>
      </c>
      <c r="AW114" s="89" t="str">
        <f t="shared" si="50"/>
        <v>NA</v>
      </c>
      <c r="AX114" s="92">
        <f>IF(L114&gt;=('Wage Ceilings '!$C$3-SUM(Z114,AD114,AH114,AL114,AP114,AT114,BB114,BF114,BJ114,BN114,BR114,BV114)),('Wage Ceilings '!$C$3-SUM(Z114,AD114,AH114,AL114,AP114,AT114,BB114,BF114,BJ114,BN114,BR114,BV114)),L114)</f>
        <v>0</v>
      </c>
      <c r="AY114" s="91" cm="1">
        <f t="array" ref="AY114">INDEX(Appendix!$G$4:$J$8,_xlfn.IFS(AW114&lt;55,1,AW114&lt;60,2,AW114&lt;65,3,AW114&lt;70,4,TRUE,5),MATCH(YEAR($F$15),Appendix!$G$3:$L$3,0))</f>
        <v>0</v>
      </c>
      <c r="AZ114" s="92">
        <f t="shared" si="39"/>
        <v>0</v>
      </c>
      <c r="BA114" s="89">
        <f t="shared" si="51"/>
        <v>123</v>
      </c>
      <c r="BB114" s="90">
        <f>IF($M114&gt;'Wage Ceilings '!$C$7+SUMIF('Wage Ceilings '!$B$8:'Wage Ceilings '!$B$11,"&lt;="&amp;$M$15,'Wage Ceilings '!$D$8:'Wage Ceilings '!$D$11),'Wage Ceilings '!$C$7+SUMIF('Wage Ceilings '!$B$8:'Wage Ceilings '!$B$11,"&lt;="&amp;$M$15,'Wage Ceilings '!$D$8:'Wage Ceilings '!$D$11),$M114)</f>
        <v>0</v>
      </c>
      <c r="BC114" s="91" cm="1">
        <f t="array" ref="BC114">INDEX(Appendix!$G$4:$J$8,_xlfn.IFS(BA114&lt;55,1,BA114&lt;60,2,BA114&lt;65,3,BA114&lt;70,4,TRUE,5),MATCH(YEAR($F$15),Appendix!$G$3:$L$3,0))</f>
        <v>0</v>
      </c>
      <c r="BD114" s="92">
        <f t="shared" si="52"/>
        <v>0</v>
      </c>
      <c r="BE114" s="89">
        <f t="shared" si="53"/>
        <v>123</v>
      </c>
      <c r="BF114" s="90">
        <f>IF($N114&gt;'Wage Ceilings '!$C$7+SUMIF('Wage Ceilings '!$B$8:'Wage Ceilings '!$B$11,"&lt;="&amp;$N$15,'Wage Ceilings '!$D$8:'Wage Ceilings '!$D$11),'Wage Ceilings '!$C$7+SUMIF('Wage Ceilings '!$B$8:'Wage Ceilings '!$B$11,"&lt;="&amp;$N$15,'Wage Ceilings '!$D$8:'Wage Ceilings '!$D$11),$N114)</f>
        <v>0</v>
      </c>
      <c r="BG114" s="91" cm="1">
        <f t="array" ref="BG114">INDEX(Appendix!$G$4:$J$8,_xlfn.IFS(BE114&lt;55,1,BE114&lt;60,2,BE114&lt;65,3,BE114&lt;70,4,TRUE,5),MATCH(YEAR($F$15),Appendix!$G$3:$L$3,0))</f>
        <v>0</v>
      </c>
      <c r="BH114" s="92">
        <f t="shared" si="40"/>
        <v>0</v>
      </c>
      <c r="BI114" s="89">
        <f t="shared" si="54"/>
        <v>123</v>
      </c>
      <c r="BJ114" s="90">
        <f>IF($O114&gt;'Wage Ceilings '!$C$7+SUMIF('Wage Ceilings '!$B$8:'Wage Ceilings '!$B$11,"&lt;="&amp;$O$15,'Wage Ceilings '!$D$8:'Wage Ceilings '!$D$11),'Wage Ceilings '!$C$7+SUMIF('Wage Ceilings '!$B$8:'Wage Ceilings '!$B$11,"&lt;="&amp;$O$15,'Wage Ceilings '!$D$8:'Wage Ceilings '!$D$11),$O114)</f>
        <v>0</v>
      </c>
      <c r="BK114" s="91" cm="1">
        <f t="array" ref="BK114">INDEX(Appendix!$G$4:$J$8,_xlfn.IFS(BI114&lt;55,1,BI114&lt;60,2,BI114&lt;65,3,BI114&lt;70,4,TRUE,5),MATCH(YEAR($F$15),Appendix!$G$3:$L$3,0))</f>
        <v>0</v>
      </c>
      <c r="BL114" s="92">
        <f t="shared" si="41"/>
        <v>0</v>
      </c>
      <c r="BM114" s="89">
        <f t="shared" si="55"/>
        <v>123</v>
      </c>
      <c r="BN114" s="90">
        <f>IF($P114&gt;'Wage Ceilings '!$C$7+SUMIF('Wage Ceilings '!$B$8:'Wage Ceilings '!$B$11,"&lt;="&amp;$P$15,'Wage Ceilings '!$D$8:'Wage Ceilings '!$D$11),'Wage Ceilings '!$C$7+SUMIF('Wage Ceilings '!$B$8:'Wage Ceilings '!$B$11,"&lt;="&amp;$P$15,'Wage Ceilings '!$D$8:'Wage Ceilings '!$D$11),$P114)</f>
        <v>0</v>
      </c>
      <c r="BO114" s="91" cm="1">
        <f t="array" ref="BO114">INDEX(Appendix!$G$4:$J$8,_xlfn.IFS(BM114&lt;55,1,BM114&lt;60,2,BM114&lt;65,3,BM114&lt;70,4,TRUE,5),MATCH(YEAR($F$15),Appendix!$G$3:$L$3,0))</f>
        <v>0</v>
      </c>
      <c r="BP114" s="92">
        <f t="shared" si="42"/>
        <v>0</v>
      </c>
      <c r="BQ114" s="89">
        <f t="shared" si="56"/>
        <v>123</v>
      </c>
      <c r="BR114" s="90">
        <f>IF($Q114&gt;'Wage Ceilings '!$C$7+SUMIF('Wage Ceilings '!$B$8:'Wage Ceilings '!$B$11,"&lt;="&amp;$Q$15,'Wage Ceilings '!$D$8:'Wage Ceilings '!$D$11),'Wage Ceilings '!$C$7+SUMIF('Wage Ceilings '!$B$8:'Wage Ceilings '!$B$11,"&lt;="&amp;$Q$15,'Wage Ceilings '!$D$8:'Wage Ceilings '!$D$11),$Q114)</f>
        <v>0</v>
      </c>
      <c r="BS114" s="91" cm="1">
        <f t="array" ref="BS114">INDEX(Appendix!$G$4:$J$8,_xlfn.IFS(BQ114&lt;55,1,BQ114&lt;60,2,BQ114&lt;65,3,BQ114&lt;70,4,TRUE,5),MATCH(YEAR($F$15),Appendix!$G$3:$L$3,0))</f>
        <v>0</v>
      </c>
      <c r="BT114" s="92">
        <f t="shared" si="43"/>
        <v>0</v>
      </c>
      <c r="BU114" s="89">
        <f t="shared" si="57"/>
        <v>123</v>
      </c>
      <c r="BV114" s="90">
        <f>IF($R114&gt;'Wage Ceilings '!$C$7+SUMIF('Wage Ceilings '!$B$8:'Wage Ceilings '!$B$11,"&lt;="&amp;$R$15,'Wage Ceilings '!$D$8:'Wage Ceilings '!$D$11),'Wage Ceilings '!$C$7+SUMIF('Wage Ceilings '!$B$8:'Wage Ceilings '!$B$11,"&lt;="&amp;$R$15,'Wage Ceilings '!$D$8:'Wage Ceilings '!$D$11),$R114)</f>
        <v>0</v>
      </c>
      <c r="BW114" s="91" cm="1">
        <f t="array" ref="BW114">INDEX(Appendix!$G$4:$J$8,_xlfn.IFS(BU114&lt;55,1,BU114&lt;60,2,BU114&lt;65,3,BU114&lt;70,4,TRUE,5),MATCH(YEAR($F$15),Appendix!$G$3:$L$3,0))</f>
        <v>0</v>
      </c>
      <c r="BX114" s="92">
        <f t="shared" si="44"/>
        <v>0</v>
      </c>
      <c r="BY114" s="89" t="str">
        <f t="shared" si="58"/>
        <v>NA</v>
      </c>
      <c r="BZ114" s="92">
        <f>IF(S114&gt;=('Wage Ceilings '!$C$3-SUM(Z114,AD114,AH114,AL114,AP114,AX114,AT114,BB114,BF114,BJ114,BN114,BR114,BV114)),('Wage Ceilings '!$C$3-SUM(Z114,AD114,AH114,AL114,AP114,AX114,AT114,BB114,BF114,BJ114,BN114,BR114,BV114)),S114)</f>
        <v>0</v>
      </c>
      <c r="CA114" s="91" cm="1">
        <f t="array" ref="CA114">INDEX(Appendix!$G$4:$J$8,_xlfn.IFS(BY114&lt;55,1,BY114&lt;60,2,BY114&lt;65,3,BY114&lt;70,4,TRUE,5),MATCH(YEAR($F$15),Appendix!$G$3:$L$3,0))</f>
        <v>0</v>
      </c>
      <c r="CB114" s="92">
        <f t="shared" si="65"/>
        <v>0</v>
      </c>
      <c r="CC114" s="47"/>
    </row>
    <row r="115" spans="1:81" x14ac:dyDescent="0.2">
      <c r="A115" s="64" t="s">
        <v>165</v>
      </c>
      <c r="B115" s="65"/>
      <c r="C115" s="65"/>
      <c r="D115" s="66"/>
      <c r="E115" s="66"/>
      <c r="F115" s="67"/>
      <c r="G115" s="67"/>
      <c r="H115" s="67"/>
      <c r="I115" s="67"/>
      <c r="J115" s="67"/>
      <c r="K115" s="67"/>
      <c r="L115" s="67"/>
      <c r="M115" s="67"/>
      <c r="N115" s="67"/>
      <c r="O115" s="67"/>
      <c r="P115" s="67"/>
      <c r="Q115" s="67"/>
      <c r="R115" s="67"/>
      <c r="S115" s="67"/>
      <c r="T115" s="57">
        <f t="shared" si="59"/>
        <v>0</v>
      </c>
      <c r="U115" s="57">
        <f t="shared" si="60"/>
        <v>0</v>
      </c>
      <c r="V115" s="58">
        <f t="shared" si="61"/>
        <v>0</v>
      </c>
      <c r="W115" s="58">
        <f t="shared" si="62"/>
        <v>0</v>
      </c>
      <c r="X115" s="58">
        <f t="shared" si="63"/>
        <v>0</v>
      </c>
      <c r="Y115" s="89">
        <f t="shared" si="45"/>
        <v>122</v>
      </c>
      <c r="Z115" s="90">
        <f>IF($F115&gt;'Wage Ceilings '!$C$7+SUMIF('Wage Ceilings '!$B$8:'Wage Ceilings '!$B$11,"&lt;="&amp;$F$15,'Wage Ceilings '!$D$8:'Wage Ceilings '!$D$11),'Wage Ceilings '!$C$7+SUMIF('Wage Ceilings '!$B$8:'Wage Ceilings '!$B$11,"&lt;="&amp;$F$15,'Wage Ceilings '!$D$8:'Wage Ceilings '!$D$11),$F115)</f>
        <v>0</v>
      </c>
      <c r="AA115" s="91" cm="1">
        <f t="array" ref="AA115">INDEX(Appendix!$G$4:$J$8,_xlfn.IFS(Y115&lt;55,1,Y115&lt;60,2,Y115&lt;65,3,Y115&lt;70,4,TRUE,5),MATCH(YEAR($F$15),Appendix!$G$3:$L$3,0))</f>
        <v>0</v>
      </c>
      <c r="AB115" s="92">
        <f t="shared" si="33"/>
        <v>0</v>
      </c>
      <c r="AC115" s="89">
        <f t="shared" si="46"/>
        <v>123</v>
      </c>
      <c r="AD115" s="90">
        <f>IF($G115&gt;'Wage Ceilings '!$C$7+SUMIF('Wage Ceilings '!$B$8:'Wage Ceilings '!$B$11,"&lt;="&amp;$G$15,'Wage Ceilings '!$D$8:'Wage Ceilings '!$D$11),'Wage Ceilings '!$C$7+SUMIF('Wage Ceilings '!$B$8:'Wage Ceilings '!$B$11,"&lt;="&amp;$G$15,'Wage Ceilings '!$D$8:'Wage Ceilings '!$D$11),$G115)</f>
        <v>0</v>
      </c>
      <c r="AE115" s="91" cm="1">
        <f t="array" ref="AE115">INDEX(Appendix!$G$4:$J$8,_xlfn.IFS(AC115&lt;55,1,AC115&lt;60,2,AC115&lt;65,3,AC115&lt;70,4,TRUE,5),MATCH(YEAR($F$15),Appendix!$G$3:$L$3,0))</f>
        <v>0</v>
      </c>
      <c r="AF115" s="92">
        <f t="shared" si="34"/>
        <v>0</v>
      </c>
      <c r="AG115" s="89">
        <f t="shared" si="47"/>
        <v>123</v>
      </c>
      <c r="AH115" s="90">
        <f>IF($H115&gt;'Wage Ceilings '!$C$7+SUMIF('Wage Ceilings '!$B$8:'Wage Ceilings '!$B$11,"&lt;="&amp;$H$15,'Wage Ceilings '!$D$8:'Wage Ceilings '!$D$11),'Wage Ceilings '!$C$7+SUMIF('Wage Ceilings '!$B$8:'Wage Ceilings '!$B$11,"&lt;="&amp;$H$15,'Wage Ceilings '!$D$8:'Wage Ceilings '!$D$11),$H115)</f>
        <v>0</v>
      </c>
      <c r="AI115" s="91" cm="1">
        <f t="array" ref="AI115">INDEX(Appendix!$G$4:$J$8,_xlfn.IFS(AG115&lt;55,1,AG115&lt;60,2,AG115&lt;65,3,AG115&lt;70,4,TRUE,5),MATCH(YEAR($F$15),Appendix!$G$3:$L$3,0))</f>
        <v>0</v>
      </c>
      <c r="AJ115" s="92">
        <f t="shared" si="35"/>
        <v>0</v>
      </c>
      <c r="AK115" s="89">
        <f t="shared" si="48"/>
        <v>123</v>
      </c>
      <c r="AL115" s="90">
        <f>IF($I115&gt;'Wage Ceilings '!$C$7+SUMIF('Wage Ceilings '!$B$8:'Wage Ceilings '!$B$11,"&lt;="&amp;$I$15,'Wage Ceilings '!$D$8:'Wage Ceilings '!$D$11),'Wage Ceilings '!$C$7+SUMIF('Wage Ceilings '!$B$8:'Wage Ceilings '!$B$11,"&lt;="&amp;$I$15,'Wage Ceilings '!$D$8:'Wage Ceilings '!$D$11),$I115)</f>
        <v>0</v>
      </c>
      <c r="AM115" s="91" cm="1">
        <f t="array" ref="AM115">INDEX(Appendix!$G$4:$J$8,_xlfn.IFS(AK115&lt;55,1,AK115&lt;60,2,AK115&lt;65,3,AK115&lt;70,4,TRUE,5),MATCH(YEAR($F$15),Appendix!$G$3:$L$3,0))</f>
        <v>0</v>
      </c>
      <c r="AN115" s="92">
        <f t="shared" si="36"/>
        <v>0</v>
      </c>
      <c r="AO115" s="89">
        <f t="shared" si="49"/>
        <v>123</v>
      </c>
      <c r="AP115" s="90">
        <f>IF($J115&gt;'Wage Ceilings '!$C$7+SUMIF('Wage Ceilings '!$B$8:'Wage Ceilings '!$B$11,"&lt;="&amp;$J$15,'Wage Ceilings '!$D$8:'Wage Ceilings '!$D$11),'Wage Ceilings '!$C$7+SUMIF('Wage Ceilings '!$B$8:'Wage Ceilings '!$B$11,"&lt;="&amp;$J$15,'Wage Ceilings '!$D$8:'Wage Ceilings '!$D$11),$J115)</f>
        <v>0</v>
      </c>
      <c r="AQ115" s="91" cm="1">
        <f t="array" ref="AQ115">INDEX(Appendix!$G$4:$J$8,_xlfn.IFS(AO115&lt;55,1,AO115&lt;60,2,AO115&lt;65,3,AO115&lt;70,4,TRUE,5),MATCH(YEAR($F$15),Appendix!$G$3:$L$3,0))</f>
        <v>0</v>
      </c>
      <c r="AR115" s="92">
        <f t="shared" si="37"/>
        <v>0</v>
      </c>
      <c r="AS115" s="89">
        <f t="shared" si="64"/>
        <v>123</v>
      </c>
      <c r="AT115" s="90">
        <f>IF($K115&gt;'Wage Ceilings '!$C$7+SUMIF('Wage Ceilings '!$B$8:'Wage Ceilings '!$B$11,"&lt;="&amp;$K$15,'Wage Ceilings '!$D$8:'Wage Ceilings '!$D$11),'Wage Ceilings '!$C$7+SUMIF('Wage Ceilings '!$B$8:'Wage Ceilings '!$B$11,"&lt;="&amp;$K$15,'Wage Ceilings '!$D$8:'Wage Ceilings '!$D$11),$K115)</f>
        <v>0</v>
      </c>
      <c r="AU115" s="91" cm="1">
        <f t="array" ref="AU115">INDEX(Appendix!$G$4:$J$8,_xlfn.IFS(AS115&lt;55,1,AS115&lt;60,2,AS115&lt;65,3,AS115&lt;70,4,TRUE,5),MATCH(YEAR($F$15),Appendix!$G$3:$L$3,0))</f>
        <v>0</v>
      </c>
      <c r="AV115" s="92">
        <f t="shared" si="38"/>
        <v>0</v>
      </c>
      <c r="AW115" s="89" t="str">
        <f t="shared" si="50"/>
        <v>NA</v>
      </c>
      <c r="AX115" s="92">
        <f>IF(L115&gt;=('Wage Ceilings '!$C$3-SUM(Z115,AD115,AH115,AL115,AP115,AT115,BB115,BF115,BJ115,BN115,BR115,BV115)),('Wage Ceilings '!$C$3-SUM(Z115,AD115,AH115,AL115,AP115,AT115,BB115,BF115,BJ115,BN115,BR115,BV115)),L115)</f>
        <v>0</v>
      </c>
      <c r="AY115" s="91" cm="1">
        <f t="array" ref="AY115">INDEX(Appendix!$G$4:$J$8,_xlfn.IFS(AW115&lt;55,1,AW115&lt;60,2,AW115&lt;65,3,AW115&lt;70,4,TRUE,5),MATCH(YEAR($F$15),Appendix!$G$3:$L$3,0))</f>
        <v>0</v>
      </c>
      <c r="AZ115" s="92">
        <f t="shared" si="39"/>
        <v>0</v>
      </c>
      <c r="BA115" s="89">
        <f t="shared" si="51"/>
        <v>123</v>
      </c>
      <c r="BB115" s="90">
        <f>IF($M115&gt;'Wage Ceilings '!$C$7+SUMIF('Wage Ceilings '!$B$8:'Wage Ceilings '!$B$11,"&lt;="&amp;$M$15,'Wage Ceilings '!$D$8:'Wage Ceilings '!$D$11),'Wage Ceilings '!$C$7+SUMIF('Wage Ceilings '!$B$8:'Wage Ceilings '!$B$11,"&lt;="&amp;$M$15,'Wage Ceilings '!$D$8:'Wage Ceilings '!$D$11),$M115)</f>
        <v>0</v>
      </c>
      <c r="BC115" s="91" cm="1">
        <f t="array" ref="BC115">INDEX(Appendix!$G$4:$J$8,_xlfn.IFS(BA115&lt;55,1,BA115&lt;60,2,BA115&lt;65,3,BA115&lt;70,4,TRUE,5),MATCH(YEAR($F$15),Appendix!$G$3:$L$3,0))</f>
        <v>0</v>
      </c>
      <c r="BD115" s="92">
        <f t="shared" si="52"/>
        <v>0</v>
      </c>
      <c r="BE115" s="89">
        <f t="shared" si="53"/>
        <v>123</v>
      </c>
      <c r="BF115" s="90">
        <f>IF($N115&gt;'Wage Ceilings '!$C$7+SUMIF('Wage Ceilings '!$B$8:'Wage Ceilings '!$B$11,"&lt;="&amp;$N$15,'Wage Ceilings '!$D$8:'Wage Ceilings '!$D$11),'Wage Ceilings '!$C$7+SUMIF('Wage Ceilings '!$B$8:'Wage Ceilings '!$B$11,"&lt;="&amp;$N$15,'Wage Ceilings '!$D$8:'Wage Ceilings '!$D$11),$N115)</f>
        <v>0</v>
      </c>
      <c r="BG115" s="91" cm="1">
        <f t="array" ref="BG115">INDEX(Appendix!$G$4:$J$8,_xlfn.IFS(BE115&lt;55,1,BE115&lt;60,2,BE115&lt;65,3,BE115&lt;70,4,TRUE,5),MATCH(YEAR($F$15),Appendix!$G$3:$L$3,0))</f>
        <v>0</v>
      </c>
      <c r="BH115" s="92">
        <f t="shared" si="40"/>
        <v>0</v>
      </c>
      <c r="BI115" s="89">
        <f t="shared" si="54"/>
        <v>123</v>
      </c>
      <c r="BJ115" s="90">
        <f>IF($O115&gt;'Wage Ceilings '!$C$7+SUMIF('Wage Ceilings '!$B$8:'Wage Ceilings '!$B$11,"&lt;="&amp;$O$15,'Wage Ceilings '!$D$8:'Wage Ceilings '!$D$11),'Wage Ceilings '!$C$7+SUMIF('Wage Ceilings '!$B$8:'Wage Ceilings '!$B$11,"&lt;="&amp;$O$15,'Wage Ceilings '!$D$8:'Wage Ceilings '!$D$11),$O115)</f>
        <v>0</v>
      </c>
      <c r="BK115" s="91" cm="1">
        <f t="array" ref="BK115">INDEX(Appendix!$G$4:$J$8,_xlfn.IFS(BI115&lt;55,1,BI115&lt;60,2,BI115&lt;65,3,BI115&lt;70,4,TRUE,5),MATCH(YEAR($F$15),Appendix!$G$3:$L$3,0))</f>
        <v>0</v>
      </c>
      <c r="BL115" s="92">
        <f t="shared" si="41"/>
        <v>0</v>
      </c>
      <c r="BM115" s="89">
        <f t="shared" si="55"/>
        <v>123</v>
      </c>
      <c r="BN115" s="90">
        <f>IF($P115&gt;'Wage Ceilings '!$C$7+SUMIF('Wage Ceilings '!$B$8:'Wage Ceilings '!$B$11,"&lt;="&amp;$P$15,'Wage Ceilings '!$D$8:'Wage Ceilings '!$D$11),'Wage Ceilings '!$C$7+SUMIF('Wage Ceilings '!$B$8:'Wage Ceilings '!$B$11,"&lt;="&amp;$P$15,'Wage Ceilings '!$D$8:'Wage Ceilings '!$D$11),$P115)</f>
        <v>0</v>
      </c>
      <c r="BO115" s="91" cm="1">
        <f t="array" ref="BO115">INDEX(Appendix!$G$4:$J$8,_xlfn.IFS(BM115&lt;55,1,BM115&lt;60,2,BM115&lt;65,3,BM115&lt;70,4,TRUE,5),MATCH(YEAR($F$15),Appendix!$G$3:$L$3,0))</f>
        <v>0</v>
      </c>
      <c r="BP115" s="92">
        <f t="shared" si="42"/>
        <v>0</v>
      </c>
      <c r="BQ115" s="89">
        <f t="shared" si="56"/>
        <v>123</v>
      </c>
      <c r="BR115" s="90">
        <f>IF($Q115&gt;'Wage Ceilings '!$C$7+SUMIF('Wage Ceilings '!$B$8:'Wage Ceilings '!$B$11,"&lt;="&amp;$Q$15,'Wage Ceilings '!$D$8:'Wage Ceilings '!$D$11),'Wage Ceilings '!$C$7+SUMIF('Wage Ceilings '!$B$8:'Wage Ceilings '!$B$11,"&lt;="&amp;$Q$15,'Wage Ceilings '!$D$8:'Wage Ceilings '!$D$11),$Q115)</f>
        <v>0</v>
      </c>
      <c r="BS115" s="91" cm="1">
        <f t="array" ref="BS115">INDEX(Appendix!$G$4:$J$8,_xlfn.IFS(BQ115&lt;55,1,BQ115&lt;60,2,BQ115&lt;65,3,BQ115&lt;70,4,TRUE,5),MATCH(YEAR($F$15),Appendix!$G$3:$L$3,0))</f>
        <v>0</v>
      </c>
      <c r="BT115" s="92">
        <f t="shared" si="43"/>
        <v>0</v>
      </c>
      <c r="BU115" s="89">
        <f t="shared" si="57"/>
        <v>123</v>
      </c>
      <c r="BV115" s="90">
        <f>IF($R115&gt;'Wage Ceilings '!$C$7+SUMIF('Wage Ceilings '!$B$8:'Wage Ceilings '!$B$11,"&lt;="&amp;$R$15,'Wage Ceilings '!$D$8:'Wage Ceilings '!$D$11),'Wage Ceilings '!$C$7+SUMIF('Wage Ceilings '!$B$8:'Wage Ceilings '!$B$11,"&lt;="&amp;$R$15,'Wage Ceilings '!$D$8:'Wage Ceilings '!$D$11),$R115)</f>
        <v>0</v>
      </c>
      <c r="BW115" s="91" cm="1">
        <f t="array" ref="BW115">INDEX(Appendix!$G$4:$J$8,_xlfn.IFS(BU115&lt;55,1,BU115&lt;60,2,BU115&lt;65,3,BU115&lt;70,4,TRUE,5),MATCH(YEAR($F$15),Appendix!$G$3:$L$3,0))</f>
        <v>0</v>
      </c>
      <c r="BX115" s="92">
        <f t="shared" si="44"/>
        <v>0</v>
      </c>
      <c r="BY115" s="89" t="str">
        <f t="shared" si="58"/>
        <v>NA</v>
      </c>
      <c r="BZ115" s="92">
        <f>IF(S115&gt;=('Wage Ceilings '!$C$3-SUM(Z115,AD115,AH115,AL115,AP115,AX115,AT115,BB115,BF115,BJ115,BN115,BR115,BV115)),('Wage Ceilings '!$C$3-SUM(Z115,AD115,AH115,AL115,AP115,AX115,AT115,BB115,BF115,BJ115,BN115,BR115,BV115)),S115)</f>
        <v>0</v>
      </c>
      <c r="CA115" s="91" cm="1">
        <f t="array" ref="CA115">INDEX(Appendix!$G$4:$J$8,_xlfn.IFS(BY115&lt;55,1,BY115&lt;60,2,BY115&lt;65,3,BY115&lt;70,4,TRUE,5),MATCH(YEAR($F$15),Appendix!$G$3:$L$3,0))</f>
        <v>0</v>
      </c>
      <c r="CB115" s="92">
        <f t="shared" si="65"/>
        <v>0</v>
      </c>
      <c r="CC115" s="47"/>
    </row>
    <row r="116" spans="1:81" x14ac:dyDescent="0.2">
      <c r="A116" s="64" t="s">
        <v>166</v>
      </c>
      <c r="B116" s="65"/>
      <c r="C116" s="65"/>
      <c r="D116" s="66"/>
      <c r="E116" s="66"/>
      <c r="F116" s="67"/>
      <c r="G116" s="67"/>
      <c r="H116" s="67"/>
      <c r="I116" s="67"/>
      <c r="J116" s="67"/>
      <c r="K116" s="67"/>
      <c r="L116" s="67"/>
      <c r="M116" s="67"/>
      <c r="N116" s="67"/>
      <c r="O116" s="67"/>
      <c r="P116" s="67"/>
      <c r="Q116" s="67"/>
      <c r="R116" s="67"/>
      <c r="S116" s="67"/>
      <c r="T116" s="57">
        <f t="shared" si="59"/>
        <v>0</v>
      </c>
      <c r="U116" s="57">
        <f t="shared" si="60"/>
        <v>0</v>
      </c>
      <c r="V116" s="58">
        <f t="shared" si="61"/>
        <v>0</v>
      </c>
      <c r="W116" s="58">
        <f t="shared" si="62"/>
        <v>0</v>
      </c>
      <c r="X116" s="58">
        <f t="shared" si="63"/>
        <v>0</v>
      </c>
      <c r="Y116" s="89">
        <f t="shared" si="45"/>
        <v>122</v>
      </c>
      <c r="Z116" s="90">
        <f>IF($F116&gt;'Wage Ceilings '!$C$7+SUMIF('Wage Ceilings '!$B$8:'Wage Ceilings '!$B$11,"&lt;="&amp;$F$15,'Wage Ceilings '!$D$8:'Wage Ceilings '!$D$11),'Wage Ceilings '!$C$7+SUMIF('Wage Ceilings '!$B$8:'Wage Ceilings '!$B$11,"&lt;="&amp;$F$15,'Wage Ceilings '!$D$8:'Wage Ceilings '!$D$11),$F116)</f>
        <v>0</v>
      </c>
      <c r="AA116" s="91" cm="1">
        <f t="array" ref="AA116">INDEX(Appendix!$G$4:$J$8,_xlfn.IFS(Y116&lt;55,1,Y116&lt;60,2,Y116&lt;65,3,Y116&lt;70,4,TRUE,5),MATCH(YEAR($F$15),Appendix!$G$3:$L$3,0))</f>
        <v>0</v>
      </c>
      <c r="AB116" s="92">
        <f t="shared" si="33"/>
        <v>0</v>
      </c>
      <c r="AC116" s="89">
        <f t="shared" si="46"/>
        <v>123</v>
      </c>
      <c r="AD116" s="90">
        <f>IF($G116&gt;'Wage Ceilings '!$C$7+SUMIF('Wage Ceilings '!$B$8:'Wage Ceilings '!$B$11,"&lt;="&amp;$G$15,'Wage Ceilings '!$D$8:'Wage Ceilings '!$D$11),'Wage Ceilings '!$C$7+SUMIF('Wage Ceilings '!$B$8:'Wage Ceilings '!$B$11,"&lt;="&amp;$G$15,'Wage Ceilings '!$D$8:'Wage Ceilings '!$D$11),$G116)</f>
        <v>0</v>
      </c>
      <c r="AE116" s="91" cm="1">
        <f t="array" ref="AE116">INDEX(Appendix!$G$4:$J$8,_xlfn.IFS(AC116&lt;55,1,AC116&lt;60,2,AC116&lt;65,3,AC116&lt;70,4,TRUE,5),MATCH(YEAR($F$15),Appendix!$G$3:$L$3,0))</f>
        <v>0</v>
      </c>
      <c r="AF116" s="92">
        <f t="shared" si="34"/>
        <v>0</v>
      </c>
      <c r="AG116" s="89">
        <f t="shared" si="47"/>
        <v>123</v>
      </c>
      <c r="AH116" s="90">
        <f>IF($H116&gt;'Wage Ceilings '!$C$7+SUMIF('Wage Ceilings '!$B$8:'Wage Ceilings '!$B$11,"&lt;="&amp;$H$15,'Wage Ceilings '!$D$8:'Wage Ceilings '!$D$11),'Wage Ceilings '!$C$7+SUMIF('Wage Ceilings '!$B$8:'Wage Ceilings '!$B$11,"&lt;="&amp;$H$15,'Wage Ceilings '!$D$8:'Wage Ceilings '!$D$11),$H116)</f>
        <v>0</v>
      </c>
      <c r="AI116" s="91" cm="1">
        <f t="array" ref="AI116">INDEX(Appendix!$G$4:$J$8,_xlfn.IFS(AG116&lt;55,1,AG116&lt;60,2,AG116&lt;65,3,AG116&lt;70,4,TRUE,5),MATCH(YEAR($F$15),Appendix!$G$3:$L$3,0))</f>
        <v>0</v>
      </c>
      <c r="AJ116" s="92">
        <f t="shared" si="35"/>
        <v>0</v>
      </c>
      <c r="AK116" s="89">
        <f t="shared" si="48"/>
        <v>123</v>
      </c>
      <c r="AL116" s="90">
        <f>IF($I116&gt;'Wage Ceilings '!$C$7+SUMIF('Wage Ceilings '!$B$8:'Wage Ceilings '!$B$11,"&lt;="&amp;$I$15,'Wage Ceilings '!$D$8:'Wage Ceilings '!$D$11),'Wage Ceilings '!$C$7+SUMIF('Wage Ceilings '!$B$8:'Wage Ceilings '!$B$11,"&lt;="&amp;$I$15,'Wage Ceilings '!$D$8:'Wage Ceilings '!$D$11),$I116)</f>
        <v>0</v>
      </c>
      <c r="AM116" s="91" cm="1">
        <f t="array" ref="AM116">INDEX(Appendix!$G$4:$J$8,_xlfn.IFS(AK116&lt;55,1,AK116&lt;60,2,AK116&lt;65,3,AK116&lt;70,4,TRUE,5),MATCH(YEAR($F$15),Appendix!$G$3:$L$3,0))</f>
        <v>0</v>
      </c>
      <c r="AN116" s="92">
        <f t="shared" si="36"/>
        <v>0</v>
      </c>
      <c r="AO116" s="89">
        <f t="shared" si="49"/>
        <v>123</v>
      </c>
      <c r="AP116" s="90">
        <f>IF($J116&gt;'Wage Ceilings '!$C$7+SUMIF('Wage Ceilings '!$B$8:'Wage Ceilings '!$B$11,"&lt;="&amp;$J$15,'Wage Ceilings '!$D$8:'Wage Ceilings '!$D$11),'Wage Ceilings '!$C$7+SUMIF('Wage Ceilings '!$B$8:'Wage Ceilings '!$B$11,"&lt;="&amp;$J$15,'Wage Ceilings '!$D$8:'Wage Ceilings '!$D$11),$J116)</f>
        <v>0</v>
      </c>
      <c r="AQ116" s="91" cm="1">
        <f t="array" ref="AQ116">INDEX(Appendix!$G$4:$J$8,_xlfn.IFS(AO116&lt;55,1,AO116&lt;60,2,AO116&lt;65,3,AO116&lt;70,4,TRUE,5),MATCH(YEAR($F$15),Appendix!$G$3:$L$3,0))</f>
        <v>0</v>
      </c>
      <c r="AR116" s="92">
        <f t="shared" si="37"/>
        <v>0</v>
      </c>
      <c r="AS116" s="89">
        <f t="shared" si="64"/>
        <v>123</v>
      </c>
      <c r="AT116" s="90">
        <f>IF($K116&gt;'Wage Ceilings '!$C$7+SUMIF('Wage Ceilings '!$B$8:'Wage Ceilings '!$B$11,"&lt;="&amp;$K$15,'Wage Ceilings '!$D$8:'Wage Ceilings '!$D$11),'Wage Ceilings '!$C$7+SUMIF('Wage Ceilings '!$B$8:'Wage Ceilings '!$B$11,"&lt;="&amp;$K$15,'Wage Ceilings '!$D$8:'Wage Ceilings '!$D$11),$K116)</f>
        <v>0</v>
      </c>
      <c r="AU116" s="91" cm="1">
        <f t="array" ref="AU116">INDEX(Appendix!$G$4:$J$8,_xlfn.IFS(AS116&lt;55,1,AS116&lt;60,2,AS116&lt;65,3,AS116&lt;70,4,TRUE,5),MATCH(YEAR($F$15),Appendix!$G$3:$L$3,0))</f>
        <v>0</v>
      </c>
      <c r="AV116" s="92">
        <f t="shared" si="38"/>
        <v>0</v>
      </c>
      <c r="AW116" s="89" t="str">
        <f t="shared" si="50"/>
        <v>NA</v>
      </c>
      <c r="AX116" s="92">
        <f>IF(L116&gt;=('Wage Ceilings '!$C$3-SUM(Z116,AD116,AH116,AL116,AP116,AT116,BB116,BF116,BJ116,BN116,BR116,BV116)),('Wage Ceilings '!$C$3-SUM(Z116,AD116,AH116,AL116,AP116,AT116,BB116,BF116,BJ116,BN116,BR116,BV116)),L116)</f>
        <v>0</v>
      </c>
      <c r="AY116" s="91" cm="1">
        <f t="array" ref="AY116">INDEX(Appendix!$G$4:$J$8,_xlfn.IFS(AW116&lt;55,1,AW116&lt;60,2,AW116&lt;65,3,AW116&lt;70,4,TRUE,5),MATCH(YEAR($F$15),Appendix!$G$3:$L$3,0))</f>
        <v>0</v>
      </c>
      <c r="AZ116" s="92">
        <f t="shared" si="39"/>
        <v>0</v>
      </c>
      <c r="BA116" s="89">
        <f t="shared" si="51"/>
        <v>123</v>
      </c>
      <c r="BB116" s="90">
        <f>IF($M116&gt;'Wage Ceilings '!$C$7+SUMIF('Wage Ceilings '!$B$8:'Wage Ceilings '!$B$11,"&lt;="&amp;$M$15,'Wage Ceilings '!$D$8:'Wage Ceilings '!$D$11),'Wage Ceilings '!$C$7+SUMIF('Wage Ceilings '!$B$8:'Wage Ceilings '!$B$11,"&lt;="&amp;$M$15,'Wage Ceilings '!$D$8:'Wage Ceilings '!$D$11),$M116)</f>
        <v>0</v>
      </c>
      <c r="BC116" s="91" cm="1">
        <f t="array" ref="BC116">INDEX(Appendix!$G$4:$J$8,_xlfn.IFS(BA116&lt;55,1,BA116&lt;60,2,BA116&lt;65,3,BA116&lt;70,4,TRUE,5),MATCH(YEAR($F$15),Appendix!$G$3:$L$3,0))</f>
        <v>0</v>
      </c>
      <c r="BD116" s="92">
        <f t="shared" si="52"/>
        <v>0</v>
      </c>
      <c r="BE116" s="89">
        <f t="shared" si="53"/>
        <v>123</v>
      </c>
      <c r="BF116" s="90">
        <f>IF($N116&gt;'Wage Ceilings '!$C$7+SUMIF('Wage Ceilings '!$B$8:'Wage Ceilings '!$B$11,"&lt;="&amp;$N$15,'Wage Ceilings '!$D$8:'Wage Ceilings '!$D$11),'Wage Ceilings '!$C$7+SUMIF('Wage Ceilings '!$B$8:'Wage Ceilings '!$B$11,"&lt;="&amp;$N$15,'Wage Ceilings '!$D$8:'Wage Ceilings '!$D$11),$N116)</f>
        <v>0</v>
      </c>
      <c r="BG116" s="91" cm="1">
        <f t="array" ref="BG116">INDEX(Appendix!$G$4:$J$8,_xlfn.IFS(BE116&lt;55,1,BE116&lt;60,2,BE116&lt;65,3,BE116&lt;70,4,TRUE,5),MATCH(YEAR($F$15),Appendix!$G$3:$L$3,0))</f>
        <v>0</v>
      </c>
      <c r="BH116" s="92">
        <f t="shared" si="40"/>
        <v>0</v>
      </c>
      <c r="BI116" s="89">
        <f t="shared" si="54"/>
        <v>123</v>
      </c>
      <c r="BJ116" s="90">
        <f>IF($O116&gt;'Wage Ceilings '!$C$7+SUMIF('Wage Ceilings '!$B$8:'Wage Ceilings '!$B$11,"&lt;="&amp;$O$15,'Wage Ceilings '!$D$8:'Wage Ceilings '!$D$11),'Wage Ceilings '!$C$7+SUMIF('Wage Ceilings '!$B$8:'Wage Ceilings '!$B$11,"&lt;="&amp;$O$15,'Wage Ceilings '!$D$8:'Wage Ceilings '!$D$11),$O116)</f>
        <v>0</v>
      </c>
      <c r="BK116" s="91" cm="1">
        <f t="array" ref="BK116">INDEX(Appendix!$G$4:$J$8,_xlfn.IFS(BI116&lt;55,1,BI116&lt;60,2,BI116&lt;65,3,BI116&lt;70,4,TRUE,5),MATCH(YEAR($F$15),Appendix!$G$3:$L$3,0))</f>
        <v>0</v>
      </c>
      <c r="BL116" s="92">
        <f t="shared" si="41"/>
        <v>0</v>
      </c>
      <c r="BM116" s="89">
        <f t="shared" si="55"/>
        <v>123</v>
      </c>
      <c r="BN116" s="90">
        <f>IF($P116&gt;'Wage Ceilings '!$C$7+SUMIF('Wage Ceilings '!$B$8:'Wage Ceilings '!$B$11,"&lt;="&amp;$P$15,'Wage Ceilings '!$D$8:'Wage Ceilings '!$D$11),'Wage Ceilings '!$C$7+SUMIF('Wage Ceilings '!$B$8:'Wage Ceilings '!$B$11,"&lt;="&amp;$P$15,'Wage Ceilings '!$D$8:'Wage Ceilings '!$D$11),$P116)</f>
        <v>0</v>
      </c>
      <c r="BO116" s="91" cm="1">
        <f t="array" ref="BO116">INDEX(Appendix!$G$4:$J$8,_xlfn.IFS(BM116&lt;55,1,BM116&lt;60,2,BM116&lt;65,3,BM116&lt;70,4,TRUE,5),MATCH(YEAR($F$15),Appendix!$G$3:$L$3,0))</f>
        <v>0</v>
      </c>
      <c r="BP116" s="92">
        <f t="shared" si="42"/>
        <v>0</v>
      </c>
      <c r="BQ116" s="89">
        <f t="shared" si="56"/>
        <v>123</v>
      </c>
      <c r="BR116" s="90">
        <f>IF($Q116&gt;'Wage Ceilings '!$C$7+SUMIF('Wage Ceilings '!$B$8:'Wage Ceilings '!$B$11,"&lt;="&amp;$Q$15,'Wage Ceilings '!$D$8:'Wage Ceilings '!$D$11),'Wage Ceilings '!$C$7+SUMIF('Wage Ceilings '!$B$8:'Wage Ceilings '!$B$11,"&lt;="&amp;$Q$15,'Wage Ceilings '!$D$8:'Wage Ceilings '!$D$11),$Q116)</f>
        <v>0</v>
      </c>
      <c r="BS116" s="91" cm="1">
        <f t="array" ref="BS116">INDEX(Appendix!$G$4:$J$8,_xlfn.IFS(BQ116&lt;55,1,BQ116&lt;60,2,BQ116&lt;65,3,BQ116&lt;70,4,TRUE,5),MATCH(YEAR($F$15),Appendix!$G$3:$L$3,0))</f>
        <v>0</v>
      </c>
      <c r="BT116" s="92">
        <f t="shared" si="43"/>
        <v>0</v>
      </c>
      <c r="BU116" s="89">
        <f t="shared" si="57"/>
        <v>123</v>
      </c>
      <c r="BV116" s="90">
        <f>IF($R116&gt;'Wage Ceilings '!$C$7+SUMIF('Wage Ceilings '!$B$8:'Wage Ceilings '!$B$11,"&lt;="&amp;$R$15,'Wage Ceilings '!$D$8:'Wage Ceilings '!$D$11),'Wage Ceilings '!$C$7+SUMIF('Wage Ceilings '!$B$8:'Wage Ceilings '!$B$11,"&lt;="&amp;$R$15,'Wage Ceilings '!$D$8:'Wage Ceilings '!$D$11),$R116)</f>
        <v>0</v>
      </c>
      <c r="BW116" s="91" cm="1">
        <f t="array" ref="BW116">INDEX(Appendix!$G$4:$J$8,_xlfn.IFS(BU116&lt;55,1,BU116&lt;60,2,BU116&lt;65,3,BU116&lt;70,4,TRUE,5),MATCH(YEAR($F$15),Appendix!$G$3:$L$3,0))</f>
        <v>0</v>
      </c>
      <c r="BX116" s="92">
        <f t="shared" si="44"/>
        <v>0</v>
      </c>
      <c r="BY116" s="89" t="str">
        <f t="shared" si="58"/>
        <v>NA</v>
      </c>
      <c r="BZ116" s="92">
        <f>IF(S116&gt;=('Wage Ceilings '!$C$3-SUM(Z116,AD116,AH116,AL116,AP116,AX116,AT116,BB116,BF116,BJ116,BN116,BR116,BV116)),('Wage Ceilings '!$C$3-SUM(Z116,AD116,AH116,AL116,AP116,AX116,AT116,BB116,BF116,BJ116,BN116,BR116,BV116)),S116)</f>
        <v>0</v>
      </c>
      <c r="CA116" s="91" cm="1">
        <f t="array" ref="CA116">INDEX(Appendix!$G$4:$J$8,_xlfn.IFS(BY116&lt;55,1,BY116&lt;60,2,BY116&lt;65,3,BY116&lt;70,4,TRUE,5),MATCH(YEAR($F$15),Appendix!$G$3:$L$3,0))</f>
        <v>0</v>
      </c>
      <c r="CB116" s="92">
        <f t="shared" si="65"/>
        <v>0</v>
      </c>
      <c r="CC116" s="47"/>
    </row>
    <row r="117" spans="1:81" x14ac:dyDescent="0.2">
      <c r="A117" s="64" t="s">
        <v>167</v>
      </c>
      <c r="B117" s="65"/>
      <c r="C117" s="65"/>
      <c r="D117" s="66"/>
      <c r="E117" s="66"/>
      <c r="F117" s="67"/>
      <c r="G117" s="67"/>
      <c r="H117" s="67"/>
      <c r="I117" s="67"/>
      <c r="J117" s="67"/>
      <c r="K117" s="67"/>
      <c r="L117" s="67"/>
      <c r="M117" s="67"/>
      <c r="N117" s="67"/>
      <c r="O117" s="67"/>
      <c r="P117" s="67"/>
      <c r="Q117" s="67"/>
      <c r="R117" s="67"/>
      <c r="S117" s="67"/>
      <c r="T117" s="57">
        <f t="shared" si="59"/>
        <v>0</v>
      </c>
      <c r="U117" s="57">
        <f t="shared" si="60"/>
        <v>0</v>
      </c>
      <c r="V117" s="58">
        <f t="shared" si="61"/>
        <v>0</v>
      </c>
      <c r="W117" s="58">
        <f t="shared" si="62"/>
        <v>0</v>
      </c>
      <c r="X117" s="58">
        <f t="shared" si="63"/>
        <v>0</v>
      </c>
      <c r="Y117" s="89">
        <f t="shared" si="45"/>
        <v>122</v>
      </c>
      <c r="Z117" s="90">
        <f>IF($F117&gt;'Wage Ceilings '!$C$7+SUMIF('Wage Ceilings '!$B$8:'Wage Ceilings '!$B$11,"&lt;="&amp;$F$15,'Wage Ceilings '!$D$8:'Wage Ceilings '!$D$11),'Wage Ceilings '!$C$7+SUMIF('Wage Ceilings '!$B$8:'Wage Ceilings '!$B$11,"&lt;="&amp;$F$15,'Wage Ceilings '!$D$8:'Wage Ceilings '!$D$11),$F117)</f>
        <v>0</v>
      </c>
      <c r="AA117" s="91" cm="1">
        <f t="array" ref="AA117">INDEX(Appendix!$G$4:$J$8,_xlfn.IFS(Y117&lt;55,1,Y117&lt;60,2,Y117&lt;65,3,Y117&lt;70,4,TRUE,5),MATCH(YEAR($F$15),Appendix!$G$3:$L$3,0))</f>
        <v>0</v>
      </c>
      <c r="AB117" s="92">
        <f t="shared" si="33"/>
        <v>0</v>
      </c>
      <c r="AC117" s="89">
        <f t="shared" si="46"/>
        <v>123</v>
      </c>
      <c r="AD117" s="90">
        <f>IF($G117&gt;'Wage Ceilings '!$C$7+SUMIF('Wage Ceilings '!$B$8:'Wage Ceilings '!$B$11,"&lt;="&amp;$G$15,'Wage Ceilings '!$D$8:'Wage Ceilings '!$D$11),'Wage Ceilings '!$C$7+SUMIF('Wage Ceilings '!$B$8:'Wage Ceilings '!$B$11,"&lt;="&amp;$G$15,'Wage Ceilings '!$D$8:'Wage Ceilings '!$D$11),$G117)</f>
        <v>0</v>
      </c>
      <c r="AE117" s="91" cm="1">
        <f t="array" ref="AE117">INDEX(Appendix!$G$4:$J$8,_xlfn.IFS(AC117&lt;55,1,AC117&lt;60,2,AC117&lt;65,3,AC117&lt;70,4,TRUE,5),MATCH(YEAR($F$15),Appendix!$G$3:$L$3,0))</f>
        <v>0</v>
      </c>
      <c r="AF117" s="92">
        <f t="shared" si="34"/>
        <v>0</v>
      </c>
      <c r="AG117" s="89">
        <f t="shared" si="47"/>
        <v>123</v>
      </c>
      <c r="AH117" s="90">
        <f>IF($H117&gt;'Wage Ceilings '!$C$7+SUMIF('Wage Ceilings '!$B$8:'Wage Ceilings '!$B$11,"&lt;="&amp;$H$15,'Wage Ceilings '!$D$8:'Wage Ceilings '!$D$11),'Wage Ceilings '!$C$7+SUMIF('Wage Ceilings '!$B$8:'Wage Ceilings '!$B$11,"&lt;="&amp;$H$15,'Wage Ceilings '!$D$8:'Wage Ceilings '!$D$11),$H117)</f>
        <v>0</v>
      </c>
      <c r="AI117" s="91" cm="1">
        <f t="array" ref="AI117">INDEX(Appendix!$G$4:$J$8,_xlfn.IFS(AG117&lt;55,1,AG117&lt;60,2,AG117&lt;65,3,AG117&lt;70,4,TRUE,5),MATCH(YEAR($F$15),Appendix!$G$3:$L$3,0))</f>
        <v>0</v>
      </c>
      <c r="AJ117" s="92">
        <f t="shared" si="35"/>
        <v>0</v>
      </c>
      <c r="AK117" s="89">
        <f t="shared" si="48"/>
        <v>123</v>
      </c>
      <c r="AL117" s="90">
        <f>IF($I117&gt;'Wage Ceilings '!$C$7+SUMIF('Wage Ceilings '!$B$8:'Wage Ceilings '!$B$11,"&lt;="&amp;$I$15,'Wage Ceilings '!$D$8:'Wage Ceilings '!$D$11),'Wage Ceilings '!$C$7+SUMIF('Wage Ceilings '!$B$8:'Wage Ceilings '!$B$11,"&lt;="&amp;$I$15,'Wage Ceilings '!$D$8:'Wage Ceilings '!$D$11),$I117)</f>
        <v>0</v>
      </c>
      <c r="AM117" s="91" cm="1">
        <f t="array" ref="AM117">INDEX(Appendix!$G$4:$J$8,_xlfn.IFS(AK117&lt;55,1,AK117&lt;60,2,AK117&lt;65,3,AK117&lt;70,4,TRUE,5),MATCH(YEAR($F$15),Appendix!$G$3:$L$3,0))</f>
        <v>0</v>
      </c>
      <c r="AN117" s="92">
        <f t="shared" si="36"/>
        <v>0</v>
      </c>
      <c r="AO117" s="89">
        <f t="shared" si="49"/>
        <v>123</v>
      </c>
      <c r="AP117" s="90">
        <f>IF($J117&gt;'Wage Ceilings '!$C$7+SUMIF('Wage Ceilings '!$B$8:'Wage Ceilings '!$B$11,"&lt;="&amp;$J$15,'Wage Ceilings '!$D$8:'Wage Ceilings '!$D$11),'Wage Ceilings '!$C$7+SUMIF('Wage Ceilings '!$B$8:'Wage Ceilings '!$B$11,"&lt;="&amp;$J$15,'Wage Ceilings '!$D$8:'Wage Ceilings '!$D$11),$J117)</f>
        <v>0</v>
      </c>
      <c r="AQ117" s="91" cm="1">
        <f t="array" ref="AQ117">INDEX(Appendix!$G$4:$J$8,_xlfn.IFS(AO117&lt;55,1,AO117&lt;60,2,AO117&lt;65,3,AO117&lt;70,4,TRUE,5),MATCH(YEAR($F$15),Appendix!$G$3:$L$3,0))</f>
        <v>0</v>
      </c>
      <c r="AR117" s="92">
        <f t="shared" si="37"/>
        <v>0</v>
      </c>
      <c r="AS117" s="89">
        <f t="shared" si="64"/>
        <v>123</v>
      </c>
      <c r="AT117" s="90">
        <f>IF($K117&gt;'Wage Ceilings '!$C$7+SUMIF('Wage Ceilings '!$B$8:'Wage Ceilings '!$B$11,"&lt;="&amp;$K$15,'Wage Ceilings '!$D$8:'Wage Ceilings '!$D$11),'Wage Ceilings '!$C$7+SUMIF('Wage Ceilings '!$B$8:'Wage Ceilings '!$B$11,"&lt;="&amp;$K$15,'Wage Ceilings '!$D$8:'Wage Ceilings '!$D$11),$K117)</f>
        <v>0</v>
      </c>
      <c r="AU117" s="91" cm="1">
        <f t="array" ref="AU117">INDEX(Appendix!$G$4:$J$8,_xlfn.IFS(AS117&lt;55,1,AS117&lt;60,2,AS117&lt;65,3,AS117&lt;70,4,TRUE,5),MATCH(YEAR($F$15),Appendix!$G$3:$L$3,0))</f>
        <v>0</v>
      </c>
      <c r="AV117" s="92">
        <f t="shared" si="38"/>
        <v>0</v>
      </c>
      <c r="AW117" s="89" t="str">
        <f t="shared" si="50"/>
        <v>NA</v>
      </c>
      <c r="AX117" s="92">
        <f>IF(L117&gt;=('Wage Ceilings '!$C$3-SUM(Z117,AD117,AH117,AL117,AP117,AT117,BB117,BF117,BJ117,BN117,BR117,BV117)),('Wage Ceilings '!$C$3-SUM(Z117,AD117,AH117,AL117,AP117,AT117,BB117,BF117,BJ117,BN117,BR117,BV117)),L117)</f>
        <v>0</v>
      </c>
      <c r="AY117" s="91" cm="1">
        <f t="array" ref="AY117">INDEX(Appendix!$G$4:$J$8,_xlfn.IFS(AW117&lt;55,1,AW117&lt;60,2,AW117&lt;65,3,AW117&lt;70,4,TRUE,5),MATCH(YEAR($F$15),Appendix!$G$3:$L$3,0))</f>
        <v>0</v>
      </c>
      <c r="AZ117" s="92">
        <f t="shared" si="39"/>
        <v>0</v>
      </c>
      <c r="BA117" s="89">
        <f t="shared" si="51"/>
        <v>123</v>
      </c>
      <c r="BB117" s="90">
        <f>IF($M117&gt;'Wage Ceilings '!$C$7+SUMIF('Wage Ceilings '!$B$8:'Wage Ceilings '!$B$11,"&lt;="&amp;$M$15,'Wage Ceilings '!$D$8:'Wage Ceilings '!$D$11),'Wage Ceilings '!$C$7+SUMIF('Wage Ceilings '!$B$8:'Wage Ceilings '!$B$11,"&lt;="&amp;$M$15,'Wage Ceilings '!$D$8:'Wage Ceilings '!$D$11),$M117)</f>
        <v>0</v>
      </c>
      <c r="BC117" s="91" cm="1">
        <f t="array" ref="BC117">INDEX(Appendix!$G$4:$J$8,_xlfn.IFS(BA117&lt;55,1,BA117&lt;60,2,BA117&lt;65,3,BA117&lt;70,4,TRUE,5),MATCH(YEAR($F$15),Appendix!$G$3:$L$3,0))</f>
        <v>0</v>
      </c>
      <c r="BD117" s="92">
        <f t="shared" si="52"/>
        <v>0</v>
      </c>
      <c r="BE117" s="89">
        <f t="shared" si="53"/>
        <v>123</v>
      </c>
      <c r="BF117" s="90">
        <f>IF($N117&gt;'Wage Ceilings '!$C$7+SUMIF('Wage Ceilings '!$B$8:'Wage Ceilings '!$B$11,"&lt;="&amp;$N$15,'Wage Ceilings '!$D$8:'Wage Ceilings '!$D$11),'Wage Ceilings '!$C$7+SUMIF('Wage Ceilings '!$B$8:'Wage Ceilings '!$B$11,"&lt;="&amp;$N$15,'Wage Ceilings '!$D$8:'Wage Ceilings '!$D$11),$N117)</f>
        <v>0</v>
      </c>
      <c r="BG117" s="91" cm="1">
        <f t="array" ref="BG117">INDEX(Appendix!$G$4:$J$8,_xlfn.IFS(BE117&lt;55,1,BE117&lt;60,2,BE117&lt;65,3,BE117&lt;70,4,TRUE,5),MATCH(YEAR($F$15),Appendix!$G$3:$L$3,0))</f>
        <v>0</v>
      </c>
      <c r="BH117" s="92">
        <f t="shared" si="40"/>
        <v>0</v>
      </c>
      <c r="BI117" s="89">
        <f t="shared" si="54"/>
        <v>123</v>
      </c>
      <c r="BJ117" s="90">
        <f>IF($O117&gt;'Wage Ceilings '!$C$7+SUMIF('Wage Ceilings '!$B$8:'Wage Ceilings '!$B$11,"&lt;="&amp;$O$15,'Wage Ceilings '!$D$8:'Wage Ceilings '!$D$11),'Wage Ceilings '!$C$7+SUMIF('Wage Ceilings '!$B$8:'Wage Ceilings '!$B$11,"&lt;="&amp;$O$15,'Wage Ceilings '!$D$8:'Wage Ceilings '!$D$11),$O117)</f>
        <v>0</v>
      </c>
      <c r="BK117" s="91" cm="1">
        <f t="array" ref="BK117">INDEX(Appendix!$G$4:$J$8,_xlfn.IFS(BI117&lt;55,1,BI117&lt;60,2,BI117&lt;65,3,BI117&lt;70,4,TRUE,5),MATCH(YEAR($F$15),Appendix!$G$3:$L$3,0))</f>
        <v>0</v>
      </c>
      <c r="BL117" s="92">
        <f t="shared" si="41"/>
        <v>0</v>
      </c>
      <c r="BM117" s="89">
        <f t="shared" si="55"/>
        <v>123</v>
      </c>
      <c r="BN117" s="90">
        <f>IF($P117&gt;'Wage Ceilings '!$C$7+SUMIF('Wage Ceilings '!$B$8:'Wage Ceilings '!$B$11,"&lt;="&amp;$P$15,'Wage Ceilings '!$D$8:'Wage Ceilings '!$D$11),'Wage Ceilings '!$C$7+SUMIF('Wage Ceilings '!$B$8:'Wage Ceilings '!$B$11,"&lt;="&amp;$P$15,'Wage Ceilings '!$D$8:'Wage Ceilings '!$D$11),$P117)</f>
        <v>0</v>
      </c>
      <c r="BO117" s="91" cm="1">
        <f t="array" ref="BO117">INDEX(Appendix!$G$4:$J$8,_xlfn.IFS(BM117&lt;55,1,BM117&lt;60,2,BM117&lt;65,3,BM117&lt;70,4,TRUE,5),MATCH(YEAR($F$15),Appendix!$G$3:$L$3,0))</f>
        <v>0</v>
      </c>
      <c r="BP117" s="92">
        <f t="shared" si="42"/>
        <v>0</v>
      </c>
      <c r="BQ117" s="89">
        <f t="shared" si="56"/>
        <v>123</v>
      </c>
      <c r="BR117" s="90">
        <f>IF($Q117&gt;'Wage Ceilings '!$C$7+SUMIF('Wage Ceilings '!$B$8:'Wage Ceilings '!$B$11,"&lt;="&amp;$Q$15,'Wage Ceilings '!$D$8:'Wage Ceilings '!$D$11),'Wage Ceilings '!$C$7+SUMIF('Wage Ceilings '!$B$8:'Wage Ceilings '!$B$11,"&lt;="&amp;$Q$15,'Wage Ceilings '!$D$8:'Wage Ceilings '!$D$11),$Q117)</f>
        <v>0</v>
      </c>
      <c r="BS117" s="91" cm="1">
        <f t="array" ref="BS117">INDEX(Appendix!$G$4:$J$8,_xlfn.IFS(BQ117&lt;55,1,BQ117&lt;60,2,BQ117&lt;65,3,BQ117&lt;70,4,TRUE,5),MATCH(YEAR($F$15),Appendix!$G$3:$L$3,0))</f>
        <v>0</v>
      </c>
      <c r="BT117" s="92">
        <f t="shared" si="43"/>
        <v>0</v>
      </c>
      <c r="BU117" s="89">
        <f t="shared" si="57"/>
        <v>123</v>
      </c>
      <c r="BV117" s="90">
        <f>IF($R117&gt;'Wage Ceilings '!$C$7+SUMIF('Wage Ceilings '!$B$8:'Wage Ceilings '!$B$11,"&lt;="&amp;$R$15,'Wage Ceilings '!$D$8:'Wage Ceilings '!$D$11),'Wage Ceilings '!$C$7+SUMIF('Wage Ceilings '!$B$8:'Wage Ceilings '!$B$11,"&lt;="&amp;$R$15,'Wage Ceilings '!$D$8:'Wage Ceilings '!$D$11),$R117)</f>
        <v>0</v>
      </c>
      <c r="BW117" s="91" cm="1">
        <f t="array" ref="BW117">INDEX(Appendix!$G$4:$J$8,_xlfn.IFS(BU117&lt;55,1,BU117&lt;60,2,BU117&lt;65,3,BU117&lt;70,4,TRUE,5),MATCH(YEAR($F$15),Appendix!$G$3:$L$3,0))</f>
        <v>0</v>
      </c>
      <c r="BX117" s="92">
        <f t="shared" si="44"/>
        <v>0</v>
      </c>
      <c r="BY117" s="89" t="str">
        <f t="shared" si="58"/>
        <v>NA</v>
      </c>
      <c r="BZ117" s="92">
        <f>IF(S117&gt;=('Wage Ceilings '!$C$3-SUM(Z117,AD117,AH117,AL117,AP117,AX117,AT117,BB117,BF117,BJ117,BN117,BR117,BV117)),('Wage Ceilings '!$C$3-SUM(Z117,AD117,AH117,AL117,AP117,AX117,AT117,BB117,BF117,BJ117,BN117,BR117,BV117)),S117)</f>
        <v>0</v>
      </c>
      <c r="CA117" s="91" cm="1">
        <f t="array" ref="CA117">INDEX(Appendix!$G$4:$J$8,_xlfn.IFS(BY117&lt;55,1,BY117&lt;60,2,BY117&lt;65,3,BY117&lt;70,4,TRUE,5),MATCH(YEAR($F$15),Appendix!$G$3:$L$3,0))</f>
        <v>0</v>
      </c>
      <c r="CB117" s="92">
        <f t="shared" si="65"/>
        <v>0</v>
      </c>
      <c r="CC117" s="47"/>
    </row>
  </sheetData>
  <sheetProtection algorithmName="SHA-512" hashValue="zBOVgcY6RXKwz0BU/IERyRua9jIpdamMtTfkUNZPYWEjnkDj36Ne/ZpP6JPrZ9efXnMwHDGCtCoZl59vH+YXSQ==" saltValue="yc+eA0a6Bd7dyRjtQMfHUA==" spinCount="100000" sheet="1" objects="1" scenarios="1"/>
  <protectedRanges>
    <protectedRange sqref="A18:B19 A20:S117 D17:S18 C19:S19" name="TP"/>
  </protectedRanges>
  <mergeCells count="46">
    <mergeCell ref="F15:F16"/>
    <mergeCell ref="A7:B7"/>
    <mergeCell ref="Y13:CB13"/>
    <mergeCell ref="A14:D14"/>
    <mergeCell ref="F14:L14"/>
    <mergeCell ref="M14:S14"/>
    <mergeCell ref="T14:X14"/>
    <mergeCell ref="Y14:AZ14"/>
    <mergeCell ref="BA14:CB14"/>
    <mergeCell ref="A15:A16"/>
    <mergeCell ref="B15:B16"/>
    <mergeCell ref="C15:C16"/>
    <mergeCell ref="D15:D16"/>
    <mergeCell ref="E15:E16"/>
    <mergeCell ref="R15:R16"/>
    <mergeCell ref="G15:G16"/>
    <mergeCell ref="H15:H16"/>
    <mergeCell ref="I15:I16"/>
    <mergeCell ref="J15:J16"/>
    <mergeCell ref="K15:K16"/>
    <mergeCell ref="L15:L16"/>
    <mergeCell ref="M15:M16"/>
    <mergeCell ref="N15:N16"/>
    <mergeCell ref="O15:O16"/>
    <mergeCell ref="P15:P16"/>
    <mergeCell ref="Q15:Q16"/>
    <mergeCell ref="AS15:AV15"/>
    <mergeCell ref="S15:S16"/>
    <mergeCell ref="T15:T16"/>
    <mergeCell ref="U15:U16"/>
    <mergeCell ref="V15:V16"/>
    <mergeCell ref="W15:W16"/>
    <mergeCell ref="X15:X16"/>
    <mergeCell ref="Y15:AB15"/>
    <mergeCell ref="AC15:AF15"/>
    <mergeCell ref="AG15:AJ15"/>
    <mergeCell ref="AK15:AN15"/>
    <mergeCell ref="AO15:AR15"/>
    <mergeCell ref="BU15:BX15"/>
    <mergeCell ref="BY15:CB15"/>
    <mergeCell ref="AW15:AZ15"/>
    <mergeCell ref="BA15:BD15"/>
    <mergeCell ref="BE15:BH15"/>
    <mergeCell ref="BI15:BL15"/>
    <mergeCell ref="BM15:BP15"/>
    <mergeCell ref="BQ15:BT15"/>
  </mergeCells>
  <conditionalFormatting sqref="A3">
    <cfRule type="cellIs" dxfId="3" priority="1" operator="lessThan">
      <formula>0</formula>
    </cfRule>
  </conditionalFormatting>
  <dataValidations disablePrompts="1" count="1">
    <dataValidation type="list" allowBlank="1" showInputMessage="1" showErrorMessage="1" sqref="C18:C117" xr:uid="{3AA5C105-5EFB-40FB-8B39-AB4621CCB946}">
      <formula1>"Yes,No"</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F638-6A9D-43B5-AE69-DEB6D831491D}">
  <dimension ref="A1:CD119"/>
  <sheetViews>
    <sheetView topLeftCell="D1" zoomScale="85" zoomScaleNormal="85" workbookViewId="0">
      <selection activeCell="D39" sqref="D39"/>
    </sheetView>
  </sheetViews>
  <sheetFormatPr defaultColWidth="9.140625" defaultRowHeight="12.75" x14ac:dyDescent="0.2"/>
  <cols>
    <col min="1" max="1" width="32.85546875" style="30" customWidth="1"/>
    <col min="2" max="2" width="12.5703125" style="30" bestFit="1" customWidth="1"/>
    <col min="3" max="3" width="11.42578125" style="30" bestFit="1" customWidth="1"/>
    <col min="4" max="4" width="18" style="30" customWidth="1"/>
    <col min="5" max="5" width="16.140625" style="30" customWidth="1"/>
    <col min="6" max="6" width="13.5703125" style="30" bestFit="1" customWidth="1"/>
    <col min="7" max="7" width="11" style="30" bestFit="1" customWidth="1"/>
    <col min="8" max="8" width="10" style="30" bestFit="1" customWidth="1"/>
    <col min="9" max="9" width="10.5703125" style="30" bestFit="1" customWidth="1"/>
    <col min="10" max="11" width="10" style="30" bestFit="1" customWidth="1"/>
    <col min="12" max="12" width="12" style="30" bestFit="1" customWidth="1"/>
    <col min="13" max="13" width="12.42578125" style="30" customWidth="1"/>
    <col min="14" max="18" width="10" style="30" bestFit="1" customWidth="1"/>
    <col min="19" max="19" width="11.85546875" style="30" customWidth="1"/>
    <col min="20" max="20" width="11" style="93" customWidth="1"/>
    <col min="21" max="23" width="10" style="93" customWidth="1"/>
    <col min="24" max="24" width="11.5703125" style="93" bestFit="1" customWidth="1"/>
    <col min="25" max="25" width="9.5703125" style="93" customWidth="1"/>
    <col min="26" max="27" width="10.140625" style="93" customWidth="1"/>
    <col min="28" max="28" width="10" style="93" customWidth="1"/>
    <col min="29" max="29" width="6.5703125" style="93" customWidth="1"/>
    <col min="30" max="31" width="10.140625" style="93" customWidth="1"/>
    <col min="32" max="32" width="10.42578125" style="93" customWidth="1"/>
    <col min="33" max="33" width="6.5703125" style="93" customWidth="1"/>
    <col min="34" max="35" width="10.140625" style="93" customWidth="1"/>
    <col min="36" max="36" width="10.5703125" style="93" customWidth="1"/>
    <col min="37" max="37" width="6.5703125" style="93" customWidth="1"/>
    <col min="38" max="40" width="10.140625" style="93" customWidth="1"/>
    <col min="41" max="41" width="6.5703125" style="93" customWidth="1"/>
    <col min="42" max="43" width="10.140625" style="93" customWidth="1"/>
    <col min="44" max="44" width="10.85546875" style="93" customWidth="1"/>
    <col min="45" max="45" width="6.5703125" style="93" customWidth="1"/>
    <col min="46" max="48" width="10.140625" style="93" customWidth="1"/>
    <col min="49" max="49" width="7.42578125" style="93" customWidth="1"/>
    <col min="50" max="50" width="11.85546875" style="93" customWidth="1"/>
    <col min="51" max="51" width="10.140625" style="93" customWidth="1"/>
    <col min="52" max="52" width="13.5703125" style="93" bestFit="1" customWidth="1"/>
    <col min="53" max="53" width="6.5703125" style="93" customWidth="1"/>
    <col min="54" max="55" width="10.140625" style="93" customWidth="1"/>
    <col min="56" max="56" width="9.5703125" style="93" customWidth="1"/>
    <col min="57" max="57" width="6.5703125" style="93" customWidth="1"/>
    <col min="58" max="59" width="10.140625" style="93" customWidth="1"/>
    <col min="60" max="60" width="10.42578125" style="93" customWidth="1"/>
    <col min="61" max="61" width="6.5703125" style="93" customWidth="1"/>
    <col min="62" max="63" width="10.140625" style="93" customWidth="1"/>
    <col min="64" max="64" width="10.42578125" style="93" customWidth="1"/>
    <col min="65" max="65" width="6.5703125" style="93" customWidth="1"/>
    <col min="66" max="67" width="10.140625" style="93" customWidth="1"/>
    <col min="68" max="68" width="10.140625" style="93" bestFit="1" customWidth="1"/>
    <col min="69" max="69" width="6.5703125" style="93" bestFit="1" customWidth="1"/>
    <col min="70" max="71" width="10.140625" style="93" bestFit="1" customWidth="1"/>
    <col min="72" max="72" width="10.5703125" style="93" bestFit="1" customWidth="1"/>
    <col min="73" max="73" width="6.5703125" style="93" bestFit="1" customWidth="1"/>
    <col min="74" max="75" width="10.140625" style="93" bestFit="1" customWidth="1"/>
    <col min="76" max="76" width="10.42578125" style="93" bestFit="1" customWidth="1"/>
    <col min="77" max="77" width="6.5703125" style="93" bestFit="1" customWidth="1"/>
    <col min="78" max="78" width="11.140625" style="93" bestFit="1" customWidth="1"/>
    <col min="79" max="79" width="10.140625" style="93" bestFit="1" customWidth="1"/>
    <col min="80" max="80" width="13.42578125" style="93" bestFit="1" customWidth="1"/>
    <col min="81" max="82" width="9.140625" style="93"/>
    <col min="83" max="16384" width="9.140625" style="30"/>
  </cols>
  <sheetData>
    <row r="1" spans="1:82" ht="26.25" x14ac:dyDescent="0.2">
      <c r="A1" s="29" t="s">
        <v>192</v>
      </c>
    </row>
    <row r="2" spans="1:82" x14ac:dyDescent="0.2">
      <c r="A2" s="53"/>
    </row>
    <row r="3" spans="1:82" x14ac:dyDescent="0.2">
      <c r="A3" s="31" t="s">
        <v>2</v>
      </c>
      <c r="B3" s="32"/>
      <c r="C3" s="32"/>
      <c r="D3" s="32"/>
      <c r="E3" s="32"/>
      <c r="F3" s="32"/>
    </row>
    <row r="4" spans="1:82" x14ac:dyDescent="0.2">
      <c r="A4" s="33"/>
    </row>
    <row r="5" spans="1:82" x14ac:dyDescent="0.2">
      <c r="A5" s="34" t="s">
        <v>3</v>
      </c>
    </row>
    <row r="6" spans="1:82" x14ac:dyDescent="0.2">
      <c r="A6" s="34"/>
    </row>
    <row r="7" spans="1:82" x14ac:dyDescent="0.2">
      <c r="A7" s="34" t="s">
        <v>201</v>
      </c>
    </row>
    <row r="8" spans="1:82" x14ac:dyDescent="0.2">
      <c r="A8" s="34"/>
    </row>
    <row r="9" spans="1:82" ht="18.75" x14ac:dyDescent="0.2">
      <c r="A9" s="127" t="s">
        <v>73</v>
      </c>
      <c r="B9" s="127"/>
      <c r="C9" s="35"/>
      <c r="D9" s="35"/>
      <c r="E9" s="35"/>
      <c r="F9" s="35"/>
    </row>
    <row r="10" spans="1:82" x14ac:dyDescent="0.2">
      <c r="A10" s="36" t="s">
        <v>193</v>
      </c>
      <c r="B10" s="37">
        <f>SUM(T20:T119)+SUM(V20:V119)</f>
        <v>0</v>
      </c>
      <c r="C10" s="38"/>
      <c r="D10" s="38"/>
      <c r="E10" s="38"/>
      <c r="F10" s="38"/>
    </row>
    <row r="11" spans="1:82" x14ac:dyDescent="0.2">
      <c r="A11" s="36" t="s">
        <v>194</v>
      </c>
      <c r="B11" s="37">
        <f>SUM(U20:U119)+SUM(W20:W119)</f>
        <v>0</v>
      </c>
      <c r="C11" s="38"/>
      <c r="D11" s="38"/>
      <c r="E11" s="38"/>
      <c r="F11" s="38"/>
      <c r="K11" s="39"/>
      <c r="L11" s="39"/>
      <c r="M11" s="39"/>
      <c r="N11" s="39"/>
      <c r="O11" s="39"/>
      <c r="P11" s="39"/>
      <c r="Q11" s="39"/>
      <c r="R11" s="39"/>
      <c r="S11" s="39"/>
      <c r="T11" s="94"/>
      <c r="U11" s="94"/>
      <c r="V11" s="94"/>
      <c r="W11" s="94"/>
      <c r="X11" s="94"/>
      <c r="Y11" s="94"/>
      <c r="AG11" s="95"/>
    </row>
    <row r="12" spans="1:82" x14ac:dyDescent="0.2">
      <c r="A12" s="40" t="s">
        <v>195</v>
      </c>
      <c r="B12" s="41">
        <f>SUM(B10:B11)</f>
        <v>0</v>
      </c>
      <c r="C12" s="38"/>
      <c r="D12" s="38"/>
      <c r="E12" s="38"/>
      <c r="F12" s="38"/>
      <c r="I12" s="62"/>
    </row>
    <row r="13" spans="1:82" x14ac:dyDescent="0.2">
      <c r="BY13" s="96"/>
    </row>
    <row r="14" spans="1:82" ht="18.75" x14ac:dyDescent="0.3">
      <c r="A14" s="42" t="s">
        <v>8</v>
      </c>
      <c r="B14" s="42"/>
      <c r="C14" s="42"/>
      <c r="D14" s="43"/>
      <c r="E14" s="44"/>
      <c r="F14" s="44"/>
      <c r="G14" s="45"/>
      <c r="AA14" s="96"/>
      <c r="BY14" s="97"/>
    </row>
    <row r="15" spans="1:82" ht="18.75" x14ac:dyDescent="0.3">
      <c r="A15" s="43" t="s">
        <v>107</v>
      </c>
      <c r="B15" s="44"/>
      <c r="C15" s="44"/>
      <c r="D15" s="46"/>
      <c r="E15" s="46"/>
      <c r="F15" s="46"/>
      <c r="G15" s="46"/>
      <c r="H15" s="44"/>
      <c r="I15" s="44"/>
      <c r="J15" s="44"/>
      <c r="K15" s="44"/>
      <c r="L15" s="44"/>
      <c r="M15" s="44"/>
      <c r="N15" s="44"/>
      <c r="O15" s="44"/>
      <c r="P15" s="44"/>
      <c r="Q15" s="44"/>
      <c r="R15" s="44"/>
      <c r="S15" s="44"/>
      <c r="T15" s="98"/>
      <c r="U15" s="98"/>
      <c r="V15" s="98"/>
      <c r="W15" s="98"/>
      <c r="X15" s="9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99"/>
    </row>
    <row r="16" spans="1:82" s="49" customFormat="1" ht="15" x14ac:dyDescent="0.25">
      <c r="A16" s="129" t="s">
        <v>77</v>
      </c>
      <c r="B16" s="130"/>
      <c r="C16" s="130"/>
      <c r="D16" s="131"/>
      <c r="E16" s="68"/>
      <c r="F16" s="132" t="s">
        <v>10</v>
      </c>
      <c r="G16" s="133"/>
      <c r="H16" s="133"/>
      <c r="I16" s="133"/>
      <c r="J16" s="133"/>
      <c r="K16" s="133"/>
      <c r="L16" s="133"/>
      <c r="M16" s="133" t="s">
        <v>11</v>
      </c>
      <c r="N16" s="133"/>
      <c r="O16" s="133"/>
      <c r="P16" s="133"/>
      <c r="Q16" s="133"/>
      <c r="R16" s="133"/>
      <c r="S16" s="133"/>
      <c r="T16" s="134" t="s">
        <v>93</v>
      </c>
      <c r="U16" s="134"/>
      <c r="V16" s="135"/>
      <c r="W16" s="135"/>
      <c r="X16" s="135"/>
      <c r="Y16" s="136" t="s">
        <v>12</v>
      </c>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t="s">
        <v>13</v>
      </c>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00"/>
      <c r="CD16" s="103"/>
    </row>
    <row r="17" spans="1:82" ht="13.5" customHeight="1" x14ac:dyDescent="0.2">
      <c r="A17" s="137" t="s">
        <v>74</v>
      </c>
      <c r="B17" s="137" t="s">
        <v>76</v>
      </c>
      <c r="C17" s="139" t="s">
        <v>178</v>
      </c>
      <c r="D17" s="139" t="s">
        <v>114</v>
      </c>
      <c r="E17" s="139" t="s">
        <v>115</v>
      </c>
      <c r="F17" s="125">
        <v>45292</v>
      </c>
      <c r="G17" s="125">
        <v>45323</v>
      </c>
      <c r="H17" s="125">
        <v>45352</v>
      </c>
      <c r="I17" s="125">
        <v>45383</v>
      </c>
      <c r="J17" s="125">
        <v>45413</v>
      </c>
      <c r="K17" s="125">
        <v>45444</v>
      </c>
      <c r="L17" s="125" t="s">
        <v>110</v>
      </c>
      <c r="M17" s="125">
        <v>45474</v>
      </c>
      <c r="N17" s="125">
        <v>45505</v>
      </c>
      <c r="O17" s="125">
        <v>45536</v>
      </c>
      <c r="P17" s="125">
        <v>45566</v>
      </c>
      <c r="Q17" s="125">
        <v>45597</v>
      </c>
      <c r="R17" s="125">
        <v>45627</v>
      </c>
      <c r="S17" s="125" t="s">
        <v>116</v>
      </c>
      <c r="T17" s="142" t="s">
        <v>94</v>
      </c>
      <c r="U17" s="142" t="s">
        <v>95</v>
      </c>
      <c r="V17" s="142" t="s">
        <v>110</v>
      </c>
      <c r="W17" s="142" t="s">
        <v>111</v>
      </c>
      <c r="X17" s="144" t="s">
        <v>112</v>
      </c>
      <c r="Y17" s="141" t="s">
        <v>78</v>
      </c>
      <c r="Z17" s="141"/>
      <c r="AA17" s="141"/>
      <c r="AB17" s="141"/>
      <c r="AC17" s="141" t="s">
        <v>81</v>
      </c>
      <c r="AD17" s="141"/>
      <c r="AE17" s="141"/>
      <c r="AF17" s="141"/>
      <c r="AG17" s="141" t="s">
        <v>83</v>
      </c>
      <c r="AH17" s="141"/>
      <c r="AI17" s="141"/>
      <c r="AJ17" s="141"/>
      <c r="AK17" s="141" t="s">
        <v>84</v>
      </c>
      <c r="AL17" s="141"/>
      <c r="AM17" s="141"/>
      <c r="AN17" s="141"/>
      <c r="AO17" s="141" t="s">
        <v>85</v>
      </c>
      <c r="AP17" s="141"/>
      <c r="AQ17" s="141"/>
      <c r="AR17" s="141"/>
      <c r="AS17" s="141" t="s">
        <v>86</v>
      </c>
      <c r="AT17" s="141"/>
      <c r="AU17" s="141"/>
      <c r="AV17" s="141"/>
      <c r="AW17" s="141" t="s">
        <v>110</v>
      </c>
      <c r="AX17" s="141"/>
      <c r="AY17" s="141"/>
      <c r="AZ17" s="141"/>
      <c r="BA17" s="141" t="s">
        <v>87</v>
      </c>
      <c r="BB17" s="141"/>
      <c r="BC17" s="141"/>
      <c r="BD17" s="141"/>
      <c r="BE17" s="141" t="s">
        <v>88</v>
      </c>
      <c r="BF17" s="141"/>
      <c r="BG17" s="141"/>
      <c r="BH17" s="141"/>
      <c r="BI17" s="141" t="s">
        <v>89</v>
      </c>
      <c r="BJ17" s="141"/>
      <c r="BK17" s="141"/>
      <c r="BL17" s="141"/>
      <c r="BM17" s="141" t="s">
        <v>90</v>
      </c>
      <c r="BN17" s="141"/>
      <c r="BO17" s="141"/>
      <c r="BP17" s="141"/>
      <c r="BQ17" s="141" t="s">
        <v>91</v>
      </c>
      <c r="BR17" s="141"/>
      <c r="BS17" s="141"/>
      <c r="BT17" s="141"/>
      <c r="BU17" s="141" t="s">
        <v>92</v>
      </c>
      <c r="BV17" s="141"/>
      <c r="BW17" s="141"/>
      <c r="BX17" s="141"/>
      <c r="BY17" s="141" t="s">
        <v>111</v>
      </c>
      <c r="BZ17" s="141"/>
      <c r="CA17" s="141"/>
      <c r="CB17" s="141"/>
      <c r="CC17" s="99"/>
    </row>
    <row r="18" spans="1:82" x14ac:dyDescent="0.2">
      <c r="A18" s="138"/>
      <c r="B18" s="138"/>
      <c r="C18" s="140"/>
      <c r="D18" s="140"/>
      <c r="E18" s="140"/>
      <c r="F18" s="126"/>
      <c r="G18" s="126"/>
      <c r="H18" s="126"/>
      <c r="I18" s="126"/>
      <c r="J18" s="126"/>
      <c r="K18" s="126"/>
      <c r="L18" s="126"/>
      <c r="M18" s="126"/>
      <c r="N18" s="126"/>
      <c r="O18" s="126"/>
      <c r="P18" s="126"/>
      <c r="Q18" s="126"/>
      <c r="R18" s="126"/>
      <c r="S18" s="126"/>
      <c r="T18" s="143"/>
      <c r="U18" s="143"/>
      <c r="V18" s="143"/>
      <c r="W18" s="143"/>
      <c r="X18" s="145"/>
      <c r="Y18" s="101" t="s">
        <v>72</v>
      </c>
      <c r="Z18" s="101" t="s">
        <v>82</v>
      </c>
      <c r="AA18" s="101" t="s">
        <v>79</v>
      </c>
      <c r="AB18" s="101" t="s">
        <v>80</v>
      </c>
      <c r="AC18" s="101" t="s">
        <v>72</v>
      </c>
      <c r="AD18" s="101" t="s">
        <v>82</v>
      </c>
      <c r="AE18" s="101" t="s">
        <v>79</v>
      </c>
      <c r="AF18" s="101" t="s">
        <v>96</v>
      </c>
      <c r="AG18" s="101" t="s">
        <v>72</v>
      </c>
      <c r="AH18" s="101" t="s">
        <v>82</v>
      </c>
      <c r="AI18" s="101" t="s">
        <v>79</v>
      </c>
      <c r="AJ18" s="101" t="s">
        <v>97</v>
      </c>
      <c r="AK18" s="101" t="s">
        <v>72</v>
      </c>
      <c r="AL18" s="101" t="s">
        <v>82</v>
      </c>
      <c r="AM18" s="101" t="s">
        <v>79</v>
      </c>
      <c r="AN18" s="101" t="s">
        <v>98</v>
      </c>
      <c r="AO18" s="101" t="s">
        <v>72</v>
      </c>
      <c r="AP18" s="101" t="s">
        <v>82</v>
      </c>
      <c r="AQ18" s="101" t="s">
        <v>79</v>
      </c>
      <c r="AR18" s="101" t="s">
        <v>99</v>
      </c>
      <c r="AS18" s="101" t="s">
        <v>72</v>
      </c>
      <c r="AT18" s="101" t="s">
        <v>82</v>
      </c>
      <c r="AU18" s="101" t="s">
        <v>79</v>
      </c>
      <c r="AV18" s="101" t="s">
        <v>100</v>
      </c>
      <c r="AW18" s="101" t="s">
        <v>72</v>
      </c>
      <c r="AX18" s="101" t="s">
        <v>82</v>
      </c>
      <c r="AY18" s="101" t="s">
        <v>79</v>
      </c>
      <c r="AZ18" s="101" t="s">
        <v>177</v>
      </c>
      <c r="BA18" s="101" t="s">
        <v>72</v>
      </c>
      <c r="BB18" s="101" t="s">
        <v>82</v>
      </c>
      <c r="BC18" s="101" t="s">
        <v>79</v>
      </c>
      <c r="BD18" s="101" t="s">
        <v>101</v>
      </c>
      <c r="BE18" s="101" t="s">
        <v>72</v>
      </c>
      <c r="BF18" s="101" t="s">
        <v>82</v>
      </c>
      <c r="BG18" s="101" t="s">
        <v>79</v>
      </c>
      <c r="BH18" s="101" t="s">
        <v>102</v>
      </c>
      <c r="BI18" s="101" t="s">
        <v>72</v>
      </c>
      <c r="BJ18" s="101" t="s">
        <v>82</v>
      </c>
      <c r="BK18" s="101" t="s">
        <v>79</v>
      </c>
      <c r="BL18" s="101" t="s">
        <v>103</v>
      </c>
      <c r="BM18" s="101" t="s">
        <v>72</v>
      </c>
      <c r="BN18" s="101" t="s">
        <v>82</v>
      </c>
      <c r="BO18" s="101" t="s">
        <v>79</v>
      </c>
      <c r="BP18" s="101" t="s">
        <v>104</v>
      </c>
      <c r="BQ18" s="101" t="s">
        <v>72</v>
      </c>
      <c r="BR18" s="101" t="s">
        <v>82</v>
      </c>
      <c r="BS18" s="101" t="s">
        <v>79</v>
      </c>
      <c r="BT18" s="101" t="s">
        <v>105</v>
      </c>
      <c r="BU18" s="101" t="s">
        <v>72</v>
      </c>
      <c r="BV18" s="101" t="s">
        <v>82</v>
      </c>
      <c r="BW18" s="101" t="s">
        <v>79</v>
      </c>
      <c r="BX18" s="101" t="s">
        <v>106</v>
      </c>
      <c r="BY18" s="101" t="s">
        <v>72</v>
      </c>
      <c r="BZ18" s="101" t="s">
        <v>82</v>
      </c>
      <c r="CA18" s="101" t="s">
        <v>79</v>
      </c>
      <c r="CB18" s="101" t="s">
        <v>113</v>
      </c>
      <c r="CC18" s="99"/>
    </row>
    <row r="19" spans="1:82" s="51" customFormat="1" ht="12.95" customHeight="1" x14ac:dyDescent="0.2">
      <c r="A19" s="52" t="s">
        <v>172</v>
      </c>
      <c r="B19" s="59">
        <v>24167</v>
      </c>
      <c r="C19" s="60" t="s">
        <v>108</v>
      </c>
      <c r="D19" s="61">
        <v>45458</v>
      </c>
      <c r="E19" s="61">
        <v>45657</v>
      </c>
      <c r="F19" s="54">
        <v>7000</v>
      </c>
      <c r="G19" s="54">
        <v>7000</v>
      </c>
      <c r="H19" s="54">
        <v>7000</v>
      </c>
      <c r="I19" s="54">
        <v>7000</v>
      </c>
      <c r="J19" s="54">
        <v>7000</v>
      </c>
      <c r="K19" s="54">
        <v>7000</v>
      </c>
      <c r="L19" s="54">
        <f>10000</f>
        <v>10000</v>
      </c>
      <c r="M19" s="54">
        <v>7000</v>
      </c>
      <c r="N19" s="54">
        <v>7000</v>
      </c>
      <c r="O19" s="54">
        <v>7000</v>
      </c>
      <c r="P19" s="54">
        <v>7000</v>
      </c>
      <c r="Q19" s="54">
        <v>7000</v>
      </c>
      <c r="R19" s="54">
        <v>7000</v>
      </c>
      <c r="S19" s="54">
        <v>10000</v>
      </c>
      <c r="T19" s="55">
        <f>SUM(AB19,AF19,AJ19,AN19,AR19,AV19)</f>
        <v>102</v>
      </c>
      <c r="U19" s="55">
        <f>SUM(BD19,BH19,BL19,BP19,BT19,BX19)</f>
        <v>102</v>
      </c>
      <c r="V19" s="56">
        <f>AZ19</f>
        <v>25</v>
      </c>
      <c r="W19" s="56">
        <f>CB19</f>
        <v>25</v>
      </c>
      <c r="X19" s="56">
        <f>SUM(T19:W19)</f>
        <v>254</v>
      </c>
      <c r="Y19" s="89">
        <f>FLOOR((DATEDIF($B19-DAY($B19)+1,F$17,"m")-1)/12,1)</f>
        <v>57</v>
      </c>
      <c r="Z19" s="90">
        <f>IF($F19&gt;'Wage Ceilings '!$C$7+SUMIF('Wage Ceilings '!$B$8:'Wage Ceilings '!$B$11,"&lt;="&amp;$F$17,'Wage Ceilings '!$D$8:'Wage Ceilings '!$D$11),'Wage Ceilings '!$C$7+SUMIF('Wage Ceilings '!$B$8:'Wage Ceilings '!$B$11,"&lt;="&amp;$F$17,'Wage Ceilings '!$D$8:'Wage Ceilings '!$D$11),$F19)</f>
        <v>6800</v>
      </c>
      <c r="AA19" s="91" cm="1">
        <f t="array" ref="AA19">INDEX(Appendix!$G$4:$J$8,_xlfn.IFS(Y19&lt;55,1,Y19&lt;60,2,Y19&lt;65,3,Y19&lt;70,4,TRUE,5),MATCH(YEAR($F$17),Appendix!$G$3:$L$3,0))</f>
        <v>2.5000000000000001E-3</v>
      </c>
      <c r="AB19" s="92">
        <f t="shared" ref="AB19:AB82" si="0">Z19*AA19</f>
        <v>17</v>
      </c>
      <c r="AC19" s="89">
        <f>FLOOR((DATEDIF($B19-DAY($B19)+1,G$17,"m")-1)/12,1)</f>
        <v>57</v>
      </c>
      <c r="AD19" s="90">
        <f>IF($G19&gt;'Wage Ceilings '!$C$7+SUMIF('Wage Ceilings '!$B$8:'Wage Ceilings '!$B$11,"&lt;="&amp;$G$17,'Wage Ceilings '!$D$8:'Wage Ceilings '!$D$11),'Wage Ceilings '!$C$7+SUMIF('Wage Ceilings '!$B$8:'Wage Ceilings '!$B$11,"&lt;="&amp;$G$17,'Wage Ceilings '!$D$8:'Wage Ceilings '!$D$11),$G19)</f>
        <v>6800</v>
      </c>
      <c r="AE19" s="91" cm="1">
        <f t="array" ref="AE19">INDEX(Appendix!$G$4:$J$8,_xlfn.IFS(AC19&lt;55,1,AC19&lt;60,2,AC19&lt;65,3,AC19&lt;70,4,TRUE,5),MATCH(YEAR($F$17),Appendix!$G$3:$L$3,0))</f>
        <v>2.5000000000000001E-3</v>
      </c>
      <c r="AF19" s="92">
        <f t="shared" ref="AF19:AF82" si="1">AD19*AE19</f>
        <v>17</v>
      </c>
      <c r="AG19" s="89">
        <f>FLOOR((DATEDIF($B19-DAY($B19)+1,H$17,"m")-1)/12,1)</f>
        <v>57</v>
      </c>
      <c r="AH19" s="90">
        <f>IF($H19&gt;'Wage Ceilings '!$C$7+SUMIF('Wage Ceilings '!$B$8:'Wage Ceilings '!$B$11,"&lt;="&amp;$H$17,'Wage Ceilings '!$D$8:'Wage Ceilings '!$D$11),'Wage Ceilings '!$C$7+SUMIF('Wage Ceilings '!$B$8:'Wage Ceilings '!$B$11,"&lt;="&amp;$H$17,'Wage Ceilings '!$D$8:'Wage Ceilings '!$D$11),$H19)</f>
        <v>6800</v>
      </c>
      <c r="AI19" s="91" cm="1">
        <f t="array" ref="AI19">INDEX(Appendix!$G$4:$J$8,_xlfn.IFS(AG19&lt;55,1,AG19&lt;60,2,AG19&lt;65,3,AG19&lt;70,4,TRUE,5),MATCH(YEAR($F$17),Appendix!$G$3:$L$3,0))</f>
        <v>2.5000000000000001E-3</v>
      </c>
      <c r="AJ19" s="92">
        <f t="shared" ref="AJ19:AJ82" si="2">AH19*AI19</f>
        <v>17</v>
      </c>
      <c r="AK19" s="89">
        <f>FLOOR((DATEDIF($B19-DAY($B19)+1,I$17,"m")-1)/12,1)</f>
        <v>58</v>
      </c>
      <c r="AL19" s="90">
        <f>IF($I19&gt;'Wage Ceilings '!$C$7+SUMIF('Wage Ceilings '!$B$8:'Wage Ceilings '!$B$11,"&lt;="&amp;$I$17,'Wage Ceilings '!$D$8:'Wage Ceilings '!$D$11),'Wage Ceilings '!$C$7+SUMIF('Wage Ceilings '!$B$8:'Wage Ceilings '!$B$11,"&lt;="&amp;$I$17,'Wage Ceilings '!$D$8:'Wage Ceilings '!$D$11),$I19)</f>
        <v>6800</v>
      </c>
      <c r="AM19" s="91" cm="1">
        <f t="array" ref="AM19">INDEX(Appendix!$G$4:$J$8,_xlfn.IFS(AK19&lt;55,1,AK19&lt;60,2,AK19&lt;65,3,AK19&lt;70,4,TRUE,5),MATCH(YEAR($F$17),Appendix!$G$3:$L$3,0))</f>
        <v>2.5000000000000001E-3</v>
      </c>
      <c r="AN19" s="92">
        <f t="shared" ref="AN19:AN82" si="3">AL19*AM19</f>
        <v>17</v>
      </c>
      <c r="AO19" s="89">
        <f>FLOOR((DATEDIF($B19-DAY($B19)+1,J$17,"m")-1)/12,1)</f>
        <v>58</v>
      </c>
      <c r="AP19" s="90">
        <f>IF($J19&gt;'Wage Ceilings '!$C$7+SUMIF('Wage Ceilings '!$B$8:'Wage Ceilings '!$B$11,"&lt;="&amp;$J$17,'Wage Ceilings '!$D$8:'Wage Ceilings '!$D$11),'Wage Ceilings '!$C$7+SUMIF('Wage Ceilings '!$B$8:'Wage Ceilings '!$B$11,"&lt;="&amp;$J$17,'Wage Ceilings '!$D$8:'Wage Ceilings '!$D$11),$J19)</f>
        <v>6800</v>
      </c>
      <c r="AQ19" s="91" cm="1">
        <f t="array" ref="AQ19">INDEX(Appendix!$G$4:$J$8,_xlfn.IFS(AO19&lt;55,1,AO19&lt;60,2,AO19&lt;65,3,AO19&lt;70,4,TRUE,5),MATCH(YEAR($F$17),Appendix!$G$3:$L$3,0))</f>
        <v>2.5000000000000001E-3</v>
      </c>
      <c r="AR19" s="92">
        <f t="shared" ref="AR19:AR82" si="4">AP19*AQ19</f>
        <v>17</v>
      </c>
      <c r="AS19" s="89">
        <f>FLOOR((DATEDIF($B19-DAY($B19)+1,K$17,"m")-1)/12,1)</f>
        <v>58</v>
      </c>
      <c r="AT19" s="90">
        <f>IF($K19&gt;'Wage Ceilings '!$C$7+SUMIF('Wage Ceilings '!$B$8:'Wage Ceilings '!$B$11,"&lt;="&amp;$K$17,'Wage Ceilings '!$D$8:'Wage Ceilings '!$D$11),'Wage Ceilings '!$C$7+SUMIF('Wage Ceilings '!$B$8:'Wage Ceilings '!$B$11,"&lt;="&amp;$K$17,'Wage Ceilings '!$D$8:'Wage Ceilings '!$D$11),$K19)</f>
        <v>6800</v>
      </c>
      <c r="AU19" s="91" cm="1">
        <f t="array" ref="AU19">INDEX(Appendix!$G$4:$J$8,_xlfn.IFS(AS19&lt;55,1,AS19&lt;60,2,AS19&lt;65,3,AS19&lt;70,4,TRUE,5),MATCH(YEAR($F$17),Appendix!$G$3:$L$3,0))</f>
        <v>2.5000000000000001E-3</v>
      </c>
      <c r="AV19" s="92">
        <f t="shared" ref="AV19:AV82" si="5">AT19*AU19</f>
        <v>17</v>
      </c>
      <c r="AW19" s="89">
        <f>IFERROR(IF(C19="Yes", FLOOR((DATEDIF($B19-DAY($B19)+1,$D19,"m")-1)/12,1), "NA"),"NA")</f>
        <v>58</v>
      </c>
      <c r="AX19" s="92">
        <f>IF(L19&gt;=('Wage Ceilings '!$C$3-SUM(Z19,AD19,AH19,AL19,AP19,AT19,BB19,BF19,BJ19,BN19,BR19,BV19)),('Wage Ceilings '!$C$3-SUM(Z19,AD19,AH19,AL19,AP19,AT19,BB19,BF19,BJ19,BN19,BR19,BV19)),L19)</f>
        <v>10000</v>
      </c>
      <c r="AY19" s="91" cm="1">
        <f t="array" ref="AY19">INDEX(Appendix!$G$4:$J$8,_xlfn.IFS(AW19&lt;55,1,AW19&lt;60,2,AW19&lt;65,3,AW19&lt;70,4,TRUE,5),MATCH(YEAR($F$17),Appendix!$G$3:$L$3,0))</f>
        <v>2.5000000000000001E-3</v>
      </c>
      <c r="AZ19" s="92">
        <f t="shared" ref="AZ19:AZ82" si="6">AX19*AY19</f>
        <v>25</v>
      </c>
      <c r="BA19" s="89">
        <f>FLOOR((DATEDIF($B19-DAY($B19)+1,M$17,"m")-1)/12,1)</f>
        <v>58</v>
      </c>
      <c r="BB19" s="90">
        <f>IF($M19&gt;'Wage Ceilings '!$C$7+SUMIF('Wage Ceilings '!$B$8:'Wage Ceilings '!$B$11,"&lt;="&amp;$M$17,'Wage Ceilings '!$D$8:'Wage Ceilings '!$D$11),'Wage Ceilings '!$C$7+SUMIF('Wage Ceilings '!$B$8:'Wage Ceilings '!$B$11,"&lt;="&amp;$M$17,'Wage Ceilings '!$D$8:'Wage Ceilings '!$D$11),$M19)</f>
        <v>6800</v>
      </c>
      <c r="BC19" s="91" cm="1">
        <f t="array" ref="BC19">INDEX(Appendix!$G$4:$J$8,_xlfn.IFS(BA19&lt;55,1,BA19&lt;60,2,BA19&lt;65,3,BA19&lt;70,4,TRUE,5),MATCH(YEAR($F$17),Appendix!$G$3:$L$3,0))</f>
        <v>2.5000000000000001E-3</v>
      </c>
      <c r="BD19" s="92">
        <f>BB19*BC19</f>
        <v>17</v>
      </c>
      <c r="BE19" s="89">
        <f>FLOOR((DATEDIF($B19-DAY($B19)+1,N$17,"m")-1)/12,1)</f>
        <v>58</v>
      </c>
      <c r="BF19" s="90">
        <f>IF($N19&gt;'Wage Ceilings '!$C$7+SUMIF('Wage Ceilings '!$B$8:'Wage Ceilings '!$B$11,"&lt;="&amp;$N$17,'Wage Ceilings '!$D$8:'Wage Ceilings '!$D$11),'Wage Ceilings '!$C$7+SUMIF('Wage Ceilings '!$B$8:'Wage Ceilings '!$B$11,"&lt;="&amp;$N$17,'Wage Ceilings '!$D$8:'Wage Ceilings '!$D$11),$N19)</f>
        <v>6800</v>
      </c>
      <c r="BG19" s="91" cm="1">
        <f t="array" ref="BG19">INDEX(Appendix!$G$4:$J$8,_xlfn.IFS(BE19&lt;55,1,BE19&lt;60,2,BE19&lt;65,3,BE19&lt;70,4,TRUE,5),MATCH(YEAR($F$17),Appendix!$G$3:$L$3,0))</f>
        <v>2.5000000000000001E-3</v>
      </c>
      <c r="BH19" s="92">
        <f t="shared" ref="BH19:BH82" si="7">BF19*BG19</f>
        <v>17</v>
      </c>
      <c r="BI19" s="89">
        <f>FLOOR((DATEDIF($B19-DAY($B19)+1,O$17,"m")-1)/12,1)</f>
        <v>58</v>
      </c>
      <c r="BJ19" s="90">
        <f>IF($O19&gt;'Wage Ceilings '!$C$7+SUMIF('Wage Ceilings '!$B$8:'Wage Ceilings '!$B$11,"&lt;="&amp;$O$17,'Wage Ceilings '!$D$8:'Wage Ceilings '!$D$11),'Wage Ceilings '!$C$7+SUMIF('Wage Ceilings '!$B$8:'Wage Ceilings '!$B$11,"&lt;="&amp;$O$17,'Wage Ceilings '!$D$8:'Wage Ceilings '!$D$11),$O19)</f>
        <v>6800</v>
      </c>
      <c r="BK19" s="91" cm="1">
        <f t="array" ref="BK19">INDEX(Appendix!$G$4:$J$8,_xlfn.IFS(BI19&lt;55,1,BI19&lt;60,2,BI19&lt;65,3,BI19&lt;70,4,TRUE,5),MATCH(YEAR($F$17),Appendix!$G$3:$L$3,0))</f>
        <v>2.5000000000000001E-3</v>
      </c>
      <c r="BL19" s="92">
        <f t="shared" ref="BL19:BL82" si="8">BJ19*BK19</f>
        <v>17</v>
      </c>
      <c r="BM19" s="89">
        <f>FLOOR((DATEDIF($B19-DAY($B19)+1,P$17,"m")-1)/12,1)</f>
        <v>58</v>
      </c>
      <c r="BN19" s="90">
        <f>IF($P19&gt;'Wage Ceilings '!$C$7+SUMIF('Wage Ceilings '!$B$8:'Wage Ceilings '!$B$11,"&lt;="&amp;$P$17,'Wage Ceilings '!$D$8:'Wage Ceilings '!$D$11),'Wage Ceilings '!$C$7+SUMIF('Wage Ceilings '!$B$8:'Wage Ceilings '!$B$11,"&lt;="&amp;$P$17,'Wage Ceilings '!$D$8:'Wage Ceilings '!$D$11),$P19)</f>
        <v>6800</v>
      </c>
      <c r="BO19" s="91" cm="1">
        <f t="array" ref="BO19">INDEX(Appendix!$G$4:$J$8,_xlfn.IFS(BM19&lt;55,1,BM19&lt;60,2,BM19&lt;65,3,BM19&lt;70,4,TRUE,5),MATCH(YEAR($F$17),Appendix!$G$3:$L$3,0))</f>
        <v>2.5000000000000001E-3</v>
      </c>
      <c r="BP19" s="92">
        <f t="shared" ref="BP19:BP82" si="9">BN19*BO19</f>
        <v>17</v>
      </c>
      <c r="BQ19" s="89">
        <f>FLOOR((DATEDIF($B19-DAY($B19)+1,Q$17,"m")-1)/12,1)</f>
        <v>58</v>
      </c>
      <c r="BR19" s="90">
        <f>IF($Q19&gt;'Wage Ceilings '!$C$7+SUMIF('Wage Ceilings '!$B$8:'Wage Ceilings '!$B$11,"&lt;="&amp;$Q$17,'Wage Ceilings '!$D$8:'Wage Ceilings '!$D$11),'Wage Ceilings '!$C$7+SUMIF('Wage Ceilings '!$B$8:'Wage Ceilings '!$B$11,"&lt;="&amp;$Q$17,'Wage Ceilings '!$D$8:'Wage Ceilings '!$D$11),$Q19)</f>
        <v>6800</v>
      </c>
      <c r="BS19" s="91" cm="1">
        <f t="array" ref="BS19">INDEX(Appendix!$G$4:$J$8,_xlfn.IFS(BQ19&lt;55,1,BQ19&lt;60,2,BQ19&lt;65,3,BQ19&lt;70,4,TRUE,5),MATCH(YEAR($F$17),Appendix!$G$3:$L$3,0))</f>
        <v>2.5000000000000001E-3</v>
      </c>
      <c r="BT19" s="92">
        <f t="shared" ref="BT19:BT82" si="10">BR19*BS19</f>
        <v>17</v>
      </c>
      <c r="BU19" s="89">
        <f>FLOOR((DATEDIF($B19-DAY($B19)+1,R$17,"m")-1)/12,1)</f>
        <v>58</v>
      </c>
      <c r="BV19" s="90">
        <f>IF($R19&gt;'Wage Ceilings '!$C$7+SUMIF('Wage Ceilings '!$B$8:'Wage Ceilings '!$B$11,"&lt;="&amp;$R$17,'Wage Ceilings '!$D$8:'Wage Ceilings '!$D$11),'Wage Ceilings '!$C$7+SUMIF('Wage Ceilings '!$B$8:'Wage Ceilings '!$B$11,"&lt;="&amp;$R$17,'Wage Ceilings '!$D$8:'Wage Ceilings '!$D$11),$R19)</f>
        <v>6800</v>
      </c>
      <c r="BW19" s="91" cm="1">
        <f t="array" ref="BW19">INDEX(Appendix!$G$4:$J$8,_xlfn.IFS(BU19&lt;55,1,BU19&lt;60,2,BU19&lt;65,3,BU19&lt;70,4,TRUE,5),MATCH(YEAR($F$17),Appendix!$G$3:$L$3,0))</f>
        <v>2.5000000000000001E-3</v>
      </c>
      <c r="BX19" s="92">
        <f t="shared" ref="BX19:BX82" si="11">BV19*BW19</f>
        <v>17</v>
      </c>
      <c r="BY19" s="89">
        <f>IFERROR(IF(C19="Yes", FLOOR((DATEDIF($B19-DAY($B19)+1,$E19,"m")-1)/12,1), "NA"),"NA")</f>
        <v>58</v>
      </c>
      <c r="BZ19" s="92">
        <f>IF(S19&gt;=('Wage Ceilings '!$C$3-SUM(Z19,AD19,AH19,AL19,AP19,AX19,AT19,BB19,BF19,BJ19,BN19,BR19,BV19)),('Wage Ceilings '!$C$3-SUM(Z19,AD19,AH19,AL19,AP19,AX19,AT19,BB19,BF19,BJ19,BN19,BR19,BV19)),S19)</f>
        <v>10000</v>
      </c>
      <c r="CA19" s="91" cm="1">
        <f t="array" ref="CA19">INDEX(Appendix!$G$4:$J$8,_xlfn.IFS(BY19&lt;55,1,BY19&lt;60,2,BY19&lt;65,3,BY19&lt;70,4,TRUE,5),MATCH(YEAR($F$17),Appendix!$G$3:$L$3,0))</f>
        <v>2.5000000000000001E-3</v>
      </c>
      <c r="CB19" s="92">
        <f>BZ19*CA19</f>
        <v>25</v>
      </c>
      <c r="CC19" s="102"/>
      <c r="CD19" s="104"/>
    </row>
    <row r="20" spans="1:82" x14ac:dyDescent="0.2">
      <c r="A20" s="64" t="s">
        <v>75</v>
      </c>
      <c r="B20" s="63"/>
      <c r="C20" s="105"/>
      <c r="D20" s="66"/>
      <c r="E20" s="66"/>
      <c r="F20" s="67"/>
      <c r="G20" s="67"/>
      <c r="H20" s="67"/>
      <c r="I20" s="67"/>
      <c r="J20" s="67"/>
      <c r="K20" s="67"/>
      <c r="L20" s="67"/>
      <c r="M20" s="67"/>
      <c r="N20" s="67"/>
      <c r="O20" s="67"/>
      <c r="P20" s="67"/>
      <c r="Q20" s="67"/>
      <c r="R20" s="67"/>
      <c r="S20" s="67"/>
      <c r="T20" s="57">
        <f>SUM(AB20,AF20,AJ20,AN20,AR20,AV20)</f>
        <v>0</v>
      </c>
      <c r="U20" s="57">
        <f>SUM(BD20,BH20,BL20,BP20,BT20,BX20)</f>
        <v>0</v>
      </c>
      <c r="V20" s="58">
        <f>AZ20</f>
        <v>0</v>
      </c>
      <c r="W20" s="58">
        <f>CB20</f>
        <v>0</v>
      </c>
      <c r="X20" s="58">
        <f>SUM(T20:W20)</f>
        <v>0</v>
      </c>
      <c r="Y20" s="89">
        <f t="shared" ref="Y20:Y83" si="12">FLOOR((DATEDIF($B20-DAY($B20)+1,F$17,"m")-1)/12,1)</f>
        <v>123</v>
      </c>
      <c r="Z20" s="90">
        <f>IF($F20&gt;'Wage Ceilings '!$C$7+SUMIF('Wage Ceilings '!$B$8:'Wage Ceilings '!$B$11,"&lt;="&amp;$F$17,'Wage Ceilings '!$D$8:'Wage Ceilings '!$D$11),'Wage Ceilings '!$C$7+SUMIF('Wage Ceilings '!$B$8:'Wage Ceilings '!$B$11,"&lt;="&amp;$F$17,'Wage Ceilings '!$D$8:'Wage Ceilings '!$D$11),$F20)</f>
        <v>0</v>
      </c>
      <c r="AA20" s="91" cm="1">
        <f t="array" ref="AA20">INDEX(Appendix!$G$4:$J$8,_xlfn.IFS(Y20&lt;55,1,Y20&lt;60,2,Y20&lt;65,3,Y20&lt;70,4,TRUE,5),MATCH(YEAR($F$17),Appendix!$G$3:$L$3,0))</f>
        <v>0</v>
      </c>
      <c r="AB20" s="92">
        <f t="shared" si="0"/>
        <v>0</v>
      </c>
      <c r="AC20" s="89">
        <f t="shared" ref="AC20:AC83" si="13">FLOOR((DATEDIF($B20-DAY($B20)+1,G$17,"m")-1)/12,1)</f>
        <v>124</v>
      </c>
      <c r="AD20" s="90">
        <f>IF($G20&gt;'Wage Ceilings '!$C$7+SUMIF('Wage Ceilings '!$B$8:'Wage Ceilings '!$B$11,"&lt;="&amp;$G$17,'Wage Ceilings '!$D$8:'Wage Ceilings '!$D$11),'Wage Ceilings '!$C$7+SUMIF('Wage Ceilings '!$B$8:'Wage Ceilings '!$B$11,"&lt;="&amp;$G$17,'Wage Ceilings '!$D$8:'Wage Ceilings '!$D$11),$G20)</f>
        <v>0</v>
      </c>
      <c r="AE20" s="91" cm="1">
        <f t="array" ref="AE20">INDEX(Appendix!$G$4:$J$8,_xlfn.IFS(AC20&lt;55,1,AC20&lt;60,2,AC20&lt;65,3,AC20&lt;70,4,TRUE,5),MATCH(YEAR($F$17),Appendix!$G$3:$L$3,0))</f>
        <v>0</v>
      </c>
      <c r="AF20" s="92">
        <f t="shared" si="1"/>
        <v>0</v>
      </c>
      <c r="AG20" s="89">
        <f t="shared" ref="AG20:AG83" si="14">FLOOR((DATEDIF($B20-DAY($B20)+1,H$17,"m")-1)/12,1)</f>
        <v>124</v>
      </c>
      <c r="AH20" s="90">
        <f>IF($H20&gt;'Wage Ceilings '!$C$7+SUMIF('Wage Ceilings '!$B$8:'Wage Ceilings '!$B$11,"&lt;="&amp;$H$17,'Wage Ceilings '!$D$8:'Wage Ceilings '!$D$11),'Wage Ceilings '!$C$7+SUMIF('Wage Ceilings '!$B$8:'Wage Ceilings '!$B$11,"&lt;="&amp;$H$17,'Wage Ceilings '!$D$8:'Wage Ceilings '!$D$11),$H20)</f>
        <v>0</v>
      </c>
      <c r="AI20" s="91" cm="1">
        <f t="array" ref="AI20">INDEX(Appendix!$G$4:$J$8,_xlfn.IFS(AG20&lt;55,1,AG20&lt;60,2,AG20&lt;65,3,AG20&lt;70,4,TRUE,5),MATCH(YEAR($F$17),Appendix!$G$3:$L$3,0))</f>
        <v>0</v>
      </c>
      <c r="AJ20" s="92">
        <f t="shared" si="2"/>
        <v>0</v>
      </c>
      <c r="AK20" s="89">
        <f t="shared" ref="AK20:AK83" si="15">FLOOR((DATEDIF($B20-DAY($B20)+1,I$17,"m")-1)/12,1)</f>
        <v>124</v>
      </c>
      <c r="AL20" s="90">
        <f>IF($I20&gt;'Wage Ceilings '!$C$7+SUMIF('Wage Ceilings '!$B$8:'Wage Ceilings '!$B$11,"&lt;="&amp;$I$17,'Wage Ceilings '!$D$8:'Wage Ceilings '!$D$11),'Wage Ceilings '!$C$7+SUMIF('Wage Ceilings '!$B$8:'Wage Ceilings '!$B$11,"&lt;="&amp;$I$17,'Wage Ceilings '!$D$8:'Wage Ceilings '!$D$11),$I20)</f>
        <v>0</v>
      </c>
      <c r="AM20" s="91" cm="1">
        <f t="array" ref="AM20">INDEX(Appendix!$G$4:$J$8,_xlfn.IFS(AK20&lt;55,1,AK20&lt;60,2,AK20&lt;65,3,AK20&lt;70,4,TRUE,5),MATCH(YEAR($F$17),Appendix!$G$3:$L$3,0))</f>
        <v>0</v>
      </c>
      <c r="AN20" s="92">
        <f t="shared" si="3"/>
        <v>0</v>
      </c>
      <c r="AO20" s="89">
        <f t="shared" ref="AO20:AO83" si="16">FLOOR((DATEDIF($B20-DAY($B20)+1,J$17,"m")-1)/12,1)</f>
        <v>124</v>
      </c>
      <c r="AP20" s="90">
        <f>IF($J20&gt;'Wage Ceilings '!$C$7+SUMIF('Wage Ceilings '!$B$8:'Wage Ceilings '!$B$11,"&lt;="&amp;$J$17,'Wage Ceilings '!$D$8:'Wage Ceilings '!$D$11),'Wage Ceilings '!$C$7+SUMIF('Wage Ceilings '!$B$8:'Wage Ceilings '!$B$11,"&lt;="&amp;$J$17,'Wage Ceilings '!$D$8:'Wage Ceilings '!$D$11),$J20)</f>
        <v>0</v>
      </c>
      <c r="AQ20" s="91" cm="1">
        <f t="array" ref="AQ20">INDEX(Appendix!$G$4:$J$8,_xlfn.IFS(AO20&lt;55,1,AO20&lt;60,2,AO20&lt;65,3,AO20&lt;70,4,TRUE,5),MATCH(YEAR($F$17),Appendix!$G$3:$L$3,0))</f>
        <v>0</v>
      </c>
      <c r="AR20" s="92">
        <f t="shared" si="4"/>
        <v>0</v>
      </c>
      <c r="AS20" s="89">
        <f>FLOOR((DATEDIF($B20-DAY($B20)+1,K$17,"m")-1)/12,1)</f>
        <v>124</v>
      </c>
      <c r="AT20" s="90">
        <f>IF($K20&gt;'Wage Ceilings '!$C$7+SUMIF('Wage Ceilings '!$B$8:'Wage Ceilings '!$B$11,"&lt;="&amp;$K$17,'Wage Ceilings '!$D$8:'Wage Ceilings '!$D$11),'Wage Ceilings '!$C$7+SUMIF('Wage Ceilings '!$B$8:'Wage Ceilings '!$B$11,"&lt;="&amp;$K$17,'Wage Ceilings '!$D$8:'Wage Ceilings '!$D$11),$K20)</f>
        <v>0</v>
      </c>
      <c r="AU20" s="91" cm="1">
        <f t="array" ref="AU20">INDEX(Appendix!$G$4:$J$8,_xlfn.IFS(AS20&lt;55,1,AS20&lt;60,2,AS20&lt;65,3,AS20&lt;70,4,TRUE,5),MATCH(YEAR($F$17),Appendix!$G$3:$L$3,0))</f>
        <v>0</v>
      </c>
      <c r="AV20" s="92">
        <f t="shared" si="5"/>
        <v>0</v>
      </c>
      <c r="AW20" s="89" t="str">
        <f t="shared" ref="AW20:AW83" si="17">IFERROR(IF(C20="Yes", FLOOR((DATEDIF($B20-DAY($B20)+1,$D20,"m")-1)/12,1), "NA"),"NA")</f>
        <v>NA</v>
      </c>
      <c r="AX20" s="92">
        <f>IF(L20&gt;=('Wage Ceilings '!$C$3-SUM(Z20,AD20,AH20,AL20,AP20,AT20,BB20,BF20,BJ20,BN20,BR20,BV20)),('Wage Ceilings '!$C$3-SUM(Z20,AD20,AH20,AL20,AP20,AT20,BB20,BF20,BJ20,BN20,BR20,BV20)),L20)</f>
        <v>0</v>
      </c>
      <c r="AY20" s="91" cm="1">
        <f t="array" ref="AY20">INDEX(Appendix!$G$4:$J$8,_xlfn.IFS(AW20&lt;55,1,AW20&lt;60,2,AW20&lt;65,3,AW20&lt;70,4,TRUE,5),MATCH(YEAR($F$17),Appendix!$G$3:$L$3,0))</f>
        <v>0</v>
      </c>
      <c r="AZ20" s="92">
        <f t="shared" si="6"/>
        <v>0</v>
      </c>
      <c r="BA20" s="89">
        <f t="shared" ref="BA20:BA83" si="18">FLOOR((DATEDIF($B20-DAY($B20)+1,M$17,"m")-1)/12,1)</f>
        <v>124</v>
      </c>
      <c r="BB20" s="90">
        <f>IF($M20&gt;'Wage Ceilings '!$C$7+SUMIF('Wage Ceilings '!$B$8:'Wage Ceilings '!$B$11,"&lt;="&amp;$M$17,'Wage Ceilings '!$D$8:'Wage Ceilings '!$D$11),'Wage Ceilings '!$C$7+SUMIF('Wage Ceilings '!$B$8:'Wage Ceilings '!$B$11,"&lt;="&amp;$M$17,'Wage Ceilings '!$D$8:'Wage Ceilings '!$D$11),$M20)</f>
        <v>0</v>
      </c>
      <c r="BC20" s="91" cm="1">
        <f t="array" ref="BC20">INDEX(Appendix!$G$4:$J$8,_xlfn.IFS(BA20&lt;55,1,BA20&lt;60,2,BA20&lt;65,3,BA20&lt;70,4,TRUE,5),MATCH(YEAR($F$17),Appendix!$G$3:$L$3,0))</f>
        <v>0</v>
      </c>
      <c r="BD20" s="92">
        <f t="shared" ref="BD20:BD83" si="19">BB20*BC20</f>
        <v>0</v>
      </c>
      <c r="BE20" s="89">
        <f t="shared" ref="BE20:BE83" si="20">FLOOR((DATEDIF($B20-DAY($B20)+1,N$17,"m")-1)/12,1)</f>
        <v>124</v>
      </c>
      <c r="BF20" s="90">
        <f>IF($N20&gt;'Wage Ceilings '!$C$7+SUMIF('Wage Ceilings '!$B$8:'Wage Ceilings '!$B$11,"&lt;="&amp;$N$17,'Wage Ceilings '!$D$8:'Wage Ceilings '!$D$11),'Wage Ceilings '!$C$7+SUMIF('Wage Ceilings '!$B$8:'Wage Ceilings '!$B$11,"&lt;="&amp;$N$17,'Wage Ceilings '!$D$8:'Wage Ceilings '!$D$11),$N20)</f>
        <v>0</v>
      </c>
      <c r="BG20" s="91" cm="1">
        <f t="array" ref="BG20">INDEX(Appendix!$G$4:$J$8,_xlfn.IFS(BE20&lt;55,1,BE20&lt;60,2,BE20&lt;65,3,BE20&lt;70,4,TRUE,5),MATCH(YEAR($F$17),Appendix!$G$3:$L$3,0))</f>
        <v>0</v>
      </c>
      <c r="BH20" s="92">
        <f t="shared" si="7"/>
        <v>0</v>
      </c>
      <c r="BI20" s="89">
        <f t="shared" ref="BI20:BI83" si="21">FLOOR((DATEDIF($B20-DAY($B20)+1,O$17,"m")-1)/12,1)</f>
        <v>124</v>
      </c>
      <c r="BJ20" s="90">
        <f>IF($O20&gt;'Wage Ceilings '!$C$7+SUMIF('Wage Ceilings '!$B$8:'Wage Ceilings '!$B$11,"&lt;="&amp;$O$17,'Wage Ceilings '!$D$8:'Wage Ceilings '!$D$11),'Wage Ceilings '!$C$7+SUMIF('Wage Ceilings '!$B$8:'Wage Ceilings '!$B$11,"&lt;="&amp;$O$17,'Wage Ceilings '!$D$8:'Wage Ceilings '!$D$11),$O20)</f>
        <v>0</v>
      </c>
      <c r="BK20" s="91" cm="1">
        <f t="array" ref="BK20">INDEX(Appendix!$G$4:$J$8,_xlfn.IFS(BI20&lt;55,1,BI20&lt;60,2,BI20&lt;65,3,BI20&lt;70,4,TRUE,5),MATCH(YEAR($F$17),Appendix!$G$3:$L$3,0))</f>
        <v>0</v>
      </c>
      <c r="BL20" s="92">
        <f t="shared" si="8"/>
        <v>0</v>
      </c>
      <c r="BM20" s="89">
        <f t="shared" ref="BM20:BM83" si="22">FLOOR((DATEDIF($B20-DAY($B20)+1,P$17,"m")-1)/12,1)</f>
        <v>124</v>
      </c>
      <c r="BN20" s="90">
        <f>IF($P20&gt;'Wage Ceilings '!$C$7+SUMIF('Wage Ceilings '!$B$8:'Wage Ceilings '!$B$11,"&lt;="&amp;$P$17,'Wage Ceilings '!$D$8:'Wage Ceilings '!$D$11),'Wage Ceilings '!$C$7+SUMIF('Wage Ceilings '!$B$8:'Wage Ceilings '!$B$11,"&lt;="&amp;$P$17,'Wage Ceilings '!$D$8:'Wage Ceilings '!$D$11),$P20)</f>
        <v>0</v>
      </c>
      <c r="BO20" s="91" cm="1">
        <f t="array" ref="BO20">INDEX(Appendix!$G$4:$J$8,_xlfn.IFS(BM20&lt;55,1,BM20&lt;60,2,BM20&lt;65,3,BM20&lt;70,4,TRUE,5),MATCH(YEAR($F$17),Appendix!$G$3:$L$3,0))</f>
        <v>0</v>
      </c>
      <c r="BP20" s="92">
        <f t="shared" si="9"/>
        <v>0</v>
      </c>
      <c r="BQ20" s="89">
        <f t="shared" ref="BQ20:BQ83" si="23">FLOOR((DATEDIF($B20-DAY($B20)+1,Q$17,"m")-1)/12,1)</f>
        <v>124</v>
      </c>
      <c r="BR20" s="90">
        <f>IF($Q20&gt;'Wage Ceilings '!$C$7+SUMIF('Wage Ceilings '!$B$8:'Wage Ceilings '!$B$11,"&lt;="&amp;$Q$17,'Wage Ceilings '!$D$8:'Wage Ceilings '!$D$11),'Wage Ceilings '!$C$7+SUMIF('Wage Ceilings '!$B$8:'Wage Ceilings '!$B$11,"&lt;="&amp;$Q$17,'Wage Ceilings '!$D$8:'Wage Ceilings '!$D$11),$Q20)</f>
        <v>0</v>
      </c>
      <c r="BS20" s="91" cm="1">
        <f t="array" ref="BS20">INDEX(Appendix!$G$4:$J$8,_xlfn.IFS(BQ20&lt;55,1,BQ20&lt;60,2,BQ20&lt;65,3,BQ20&lt;70,4,TRUE,5),MATCH(YEAR($F$17),Appendix!$G$3:$L$3,0))</f>
        <v>0</v>
      </c>
      <c r="BT20" s="92">
        <f t="shared" si="10"/>
        <v>0</v>
      </c>
      <c r="BU20" s="89">
        <f t="shared" ref="BU20:BU83" si="24">FLOOR((DATEDIF($B20-DAY($B20)+1,R$17,"m")-1)/12,1)</f>
        <v>124</v>
      </c>
      <c r="BV20" s="90">
        <f>IF($R20&gt;'Wage Ceilings '!$C$7+SUMIF('Wage Ceilings '!$B$8:'Wage Ceilings '!$B$11,"&lt;="&amp;$R$17,'Wage Ceilings '!$D$8:'Wage Ceilings '!$D$11),'Wage Ceilings '!$C$7+SUMIF('Wage Ceilings '!$B$8:'Wage Ceilings '!$B$11,"&lt;="&amp;$R$17,'Wage Ceilings '!$D$8:'Wage Ceilings '!$D$11),$R20)</f>
        <v>0</v>
      </c>
      <c r="BW20" s="91" cm="1">
        <f t="array" ref="BW20">INDEX(Appendix!$G$4:$J$8,_xlfn.IFS(BU20&lt;55,1,BU20&lt;60,2,BU20&lt;65,3,BU20&lt;70,4,TRUE,5),MATCH(YEAR($F$17),Appendix!$G$3:$L$3,0))</f>
        <v>0</v>
      </c>
      <c r="BX20" s="92">
        <f t="shared" si="11"/>
        <v>0</v>
      </c>
      <c r="BY20" s="89" t="str">
        <f t="shared" ref="BY20:BY83" si="25">IFERROR(IF(C20="Yes", FLOOR((DATEDIF($B20-DAY($B20)+1,$E20,"m")-1)/12,1), "NA"),"NA")</f>
        <v>NA</v>
      </c>
      <c r="BZ20" s="92">
        <f>IF(S20&gt;=('Wage Ceilings '!$C$3-SUM(Z20,AD20,AH20,AL20,AP20,AX20,AT20,BB20,BF20,BJ20,BN20,BR20,BV20)),('Wage Ceilings '!$C$3-SUM(Z20,AD20,AH20,AL20,AP20,AX20,AT20,BB20,BF20,BJ20,BN20,BR20,BV20)),S20)</f>
        <v>0</v>
      </c>
      <c r="CA20" s="91" cm="1">
        <f t="array" ref="CA20">INDEX(Appendix!$G$4:$J$8,_xlfn.IFS(BY20&lt;55,1,BY20&lt;60,2,BY20&lt;65,3,BY20&lt;70,4,TRUE,5),MATCH(YEAR($F$17),Appendix!$G$3:$L$3,0))</f>
        <v>0</v>
      </c>
      <c r="CB20" s="92">
        <f>BZ20*CA20</f>
        <v>0</v>
      </c>
      <c r="CC20" s="99"/>
    </row>
    <row r="21" spans="1:82" x14ac:dyDescent="0.2">
      <c r="A21" s="64" t="s">
        <v>19</v>
      </c>
      <c r="B21" s="63"/>
      <c r="C21" s="65"/>
      <c r="D21" s="66"/>
      <c r="E21" s="66"/>
      <c r="F21" s="67"/>
      <c r="G21" s="67"/>
      <c r="H21" s="67"/>
      <c r="I21" s="67"/>
      <c r="J21" s="67"/>
      <c r="K21" s="67"/>
      <c r="L21" s="67"/>
      <c r="M21" s="67"/>
      <c r="N21" s="67"/>
      <c r="O21" s="67"/>
      <c r="P21" s="67"/>
      <c r="Q21" s="67"/>
      <c r="R21" s="67"/>
      <c r="S21" s="67"/>
      <c r="T21" s="57">
        <f t="shared" ref="T21:T84" si="26">SUM(AB21,AF21,AJ21,AN21,AR21,AV21)</f>
        <v>0</v>
      </c>
      <c r="U21" s="57">
        <f t="shared" ref="U21:U84" si="27">SUM(BD21,BH21,BL21,BP21,BT21,BX21)</f>
        <v>0</v>
      </c>
      <c r="V21" s="58">
        <f t="shared" ref="V21:V84" si="28">AZ21</f>
        <v>0</v>
      </c>
      <c r="W21" s="58">
        <f t="shared" ref="W21:W84" si="29">CB21</f>
        <v>0</v>
      </c>
      <c r="X21" s="58">
        <f t="shared" ref="X21:X84" si="30">SUM(T21:W21)</f>
        <v>0</v>
      </c>
      <c r="Y21" s="89">
        <f t="shared" si="12"/>
        <v>123</v>
      </c>
      <c r="Z21" s="90">
        <f>IF($F21&gt;'Wage Ceilings '!$C$7+SUMIF('Wage Ceilings '!$B$8:'Wage Ceilings '!$B$11,"&lt;="&amp;$F$17,'Wage Ceilings '!$D$8:'Wage Ceilings '!$D$11),'Wage Ceilings '!$C$7+SUMIF('Wage Ceilings '!$B$8:'Wage Ceilings '!$B$11,"&lt;="&amp;$F$17,'Wage Ceilings '!$D$8:'Wage Ceilings '!$D$11),$F21)</f>
        <v>0</v>
      </c>
      <c r="AA21" s="91" cm="1">
        <f t="array" ref="AA21">INDEX(Appendix!$G$4:$J$8,_xlfn.IFS(Y21&lt;55,1,Y21&lt;60,2,Y21&lt;65,3,Y21&lt;70,4,TRUE,5),MATCH(YEAR($F$17),Appendix!$G$3:$L$3,0))</f>
        <v>0</v>
      </c>
      <c r="AB21" s="92">
        <f t="shared" si="0"/>
        <v>0</v>
      </c>
      <c r="AC21" s="89">
        <f t="shared" si="13"/>
        <v>124</v>
      </c>
      <c r="AD21" s="90">
        <f>IF($G21&gt;'Wage Ceilings '!$C$7+SUMIF('Wage Ceilings '!$B$8:'Wage Ceilings '!$B$11,"&lt;="&amp;$G$17,'Wage Ceilings '!$D$8:'Wage Ceilings '!$D$11),'Wage Ceilings '!$C$7+SUMIF('Wage Ceilings '!$B$8:'Wage Ceilings '!$B$11,"&lt;="&amp;$G$17,'Wage Ceilings '!$D$8:'Wage Ceilings '!$D$11),$G21)</f>
        <v>0</v>
      </c>
      <c r="AE21" s="91" cm="1">
        <f t="array" ref="AE21">INDEX(Appendix!$G$4:$J$8,_xlfn.IFS(AC21&lt;55,1,AC21&lt;60,2,AC21&lt;65,3,AC21&lt;70,4,TRUE,5),MATCH(YEAR($F$17),Appendix!$G$3:$L$3,0))</f>
        <v>0</v>
      </c>
      <c r="AF21" s="92">
        <f t="shared" si="1"/>
        <v>0</v>
      </c>
      <c r="AG21" s="89">
        <f t="shared" si="14"/>
        <v>124</v>
      </c>
      <c r="AH21" s="90">
        <f>IF($H21&gt;'Wage Ceilings '!$C$7+SUMIF('Wage Ceilings '!$B$8:'Wage Ceilings '!$B$11,"&lt;="&amp;$H$17,'Wage Ceilings '!$D$8:'Wage Ceilings '!$D$11),'Wage Ceilings '!$C$7+SUMIF('Wage Ceilings '!$B$8:'Wage Ceilings '!$B$11,"&lt;="&amp;$H$17,'Wage Ceilings '!$D$8:'Wage Ceilings '!$D$11),$H21)</f>
        <v>0</v>
      </c>
      <c r="AI21" s="91" cm="1">
        <f t="array" ref="AI21">INDEX(Appendix!$G$4:$J$8,_xlfn.IFS(AG21&lt;55,1,AG21&lt;60,2,AG21&lt;65,3,AG21&lt;70,4,TRUE,5),MATCH(YEAR($F$17),Appendix!$G$3:$L$3,0))</f>
        <v>0</v>
      </c>
      <c r="AJ21" s="92">
        <f t="shared" si="2"/>
        <v>0</v>
      </c>
      <c r="AK21" s="89">
        <f t="shared" si="15"/>
        <v>124</v>
      </c>
      <c r="AL21" s="90">
        <f>IF($I21&gt;'Wage Ceilings '!$C$7+SUMIF('Wage Ceilings '!$B$8:'Wage Ceilings '!$B$11,"&lt;="&amp;$I$17,'Wage Ceilings '!$D$8:'Wage Ceilings '!$D$11),'Wage Ceilings '!$C$7+SUMIF('Wage Ceilings '!$B$8:'Wage Ceilings '!$B$11,"&lt;="&amp;$I$17,'Wage Ceilings '!$D$8:'Wage Ceilings '!$D$11),$I21)</f>
        <v>0</v>
      </c>
      <c r="AM21" s="91" cm="1">
        <f t="array" ref="AM21">INDEX(Appendix!$G$4:$J$8,_xlfn.IFS(AK21&lt;55,1,AK21&lt;60,2,AK21&lt;65,3,AK21&lt;70,4,TRUE,5),MATCH(YEAR($F$17),Appendix!$G$3:$L$3,0))</f>
        <v>0</v>
      </c>
      <c r="AN21" s="92">
        <f t="shared" si="3"/>
        <v>0</v>
      </c>
      <c r="AO21" s="89">
        <f t="shared" si="16"/>
        <v>124</v>
      </c>
      <c r="AP21" s="90">
        <f>IF($J21&gt;'Wage Ceilings '!$C$7+SUMIF('Wage Ceilings '!$B$8:'Wage Ceilings '!$B$11,"&lt;="&amp;$J$17,'Wage Ceilings '!$D$8:'Wage Ceilings '!$D$11),'Wage Ceilings '!$C$7+SUMIF('Wage Ceilings '!$B$8:'Wage Ceilings '!$B$11,"&lt;="&amp;$J$17,'Wage Ceilings '!$D$8:'Wage Ceilings '!$D$11),$J21)</f>
        <v>0</v>
      </c>
      <c r="AQ21" s="91" cm="1">
        <f t="array" ref="AQ21">INDEX(Appendix!$G$4:$J$8,_xlfn.IFS(AO21&lt;55,1,AO21&lt;60,2,AO21&lt;65,3,AO21&lt;70,4,TRUE,5),MATCH(YEAR($F$17),Appendix!$G$3:$L$3,0))</f>
        <v>0</v>
      </c>
      <c r="AR21" s="92">
        <f t="shared" si="4"/>
        <v>0</v>
      </c>
      <c r="AS21" s="89">
        <f t="shared" ref="AS21:AS84" si="31">FLOOR((DATEDIF($B21-DAY($B21)+1,K$17,"m")-1)/12,1)</f>
        <v>124</v>
      </c>
      <c r="AT21" s="90">
        <f>IF($K21&gt;'Wage Ceilings '!$C$7+SUMIF('Wage Ceilings '!$B$8:'Wage Ceilings '!$B$11,"&lt;="&amp;$K$17,'Wage Ceilings '!$D$8:'Wage Ceilings '!$D$11),'Wage Ceilings '!$C$7+SUMIF('Wage Ceilings '!$B$8:'Wage Ceilings '!$B$11,"&lt;="&amp;$K$17,'Wage Ceilings '!$D$8:'Wage Ceilings '!$D$11),$K21)</f>
        <v>0</v>
      </c>
      <c r="AU21" s="91" cm="1">
        <f t="array" ref="AU21">INDEX(Appendix!$G$4:$J$8,_xlfn.IFS(AS21&lt;55,1,AS21&lt;60,2,AS21&lt;65,3,AS21&lt;70,4,TRUE,5),MATCH(YEAR($F$17),Appendix!$G$3:$L$3,0))</f>
        <v>0</v>
      </c>
      <c r="AV21" s="92">
        <f t="shared" si="5"/>
        <v>0</v>
      </c>
      <c r="AW21" s="89" t="str">
        <f t="shared" si="17"/>
        <v>NA</v>
      </c>
      <c r="AX21" s="92">
        <f>IF(L21&gt;=('Wage Ceilings '!$C$3-SUM(Z21,AD21,AH21,AL21,AP21,AT21,BB21,BF21,BJ21,BN21,BR21,BV21)),('Wage Ceilings '!$C$3-SUM(Z21,AD21,AH21,AL21,AP21,AT21,BB21,BF21,BJ21,BN21,BR21,BV21)),L21)</f>
        <v>0</v>
      </c>
      <c r="AY21" s="91" cm="1">
        <f t="array" ref="AY21">INDEX(Appendix!$G$4:$J$8,_xlfn.IFS(AW21&lt;55,1,AW21&lt;60,2,AW21&lt;65,3,AW21&lt;70,4,TRUE,5),MATCH(YEAR($F$17),Appendix!$G$3:$L$3,0))</f>
        <v>0</v>
      </c>
      <c r="AZ21" s="92">
        <f t="shared" si="6"/>
        <v>0</v>
      </c>
      <c r="BA21" s="89">
        <f t="shared" si="18"/>
        <v>124</v>
      </c>
      <c r="BB21" s="90">
        <f>IF($M21&gt;'Wage Ceilings '!$C$7+SUMIF('Wage Ceilings '!$B$8:'Wage Ceilings '!$B$11,"&lt;="&amp;$M$17,'Wage Ceilings '!$D$8:'Wage Ceilings '!$D$11),'Wage Ceilings '!$C$7+SUMIF('Wage Ceilings '!$B$8:'Wage Ceilings '!$B$11,"&lt;="&amp;$M$17,'Wage Ceilings '!$D$8:'Wage Ceilings '!$D$11),$M21)</f>
        <v>0</v>
      </c>
      <c r="BC21" s="91" cm="1">
        <f t="array" ref="BC21">INDEX(Appendix!$G$4:$J$8,_xlfn.IFS(BA21&lt;55,1,BA21&lt;60,2,BA21&lt;65,3,BA21&lt;70,4,TRUE,5),MATCH(YEAR($F$17),Appendix!$G$3:$L$3,0))</f>
        <v>0</v>
      </c>
      <c r="BD21" s="92">
        <f t="shared" si="19"/>
        <v>0</v>
      </c>
      <c r="BE21" s="89">
        <f t="shared" si="20"/>
        <v>124</v>
      </c>
      <c r="BF21" s="90">
        <f>IF($N21&gt;'Wage Ceilings '!$C$7+SUMIF('Wage Ceilings '!$B$8:'Wage Ceilings '!$B$11,"&lt;="&amp;$N$17,'Wage Ceilings '!$D$8:'Wage Ceilings '!$D$11),'Wage Ceilings '!$C$7+SUMIF('Wage Ceilings '!$B$8:'Wage Ceilings '!$B$11,"&lt;="&amp;$N$17,'Wage Ceilings '!$D$8:'Wage Ceilings '!$D$11),$N21)</f>
        <v>0</v>
      </c>
      <c r="BG21" s="91" cm="1">
        <f t="array" ref="BG21">INDEX(Appendix!$G$4:$J$8,_xlfn.IFS(BE21&lt;55,1,BE21&lt;60,2,BE21&lt;65,3,BE21&lt;70,4,TRUE,5),MATCH(YEAR($F$17),Appendix!$G$3:$L$3,0))</f>
        <v>0</v>
      </c>
      <c r="BH21" s="92">
        <f t="shared" si="7"/>
        <v>0</v>
      </c>
      <c r="BI21" s="89">
        <f t="shared" si="21"/>
        <v>124</v>
      </c>
      <c r="BJ21" s="90">
        <f>IF($O21&gt;'Wage Ceilings '!$C$7+SUMIF('Wage Ceilings '!$B$8:'Wage Ceilings '!$B$11,"&lt;="&amp;$O$17,'Wage Ceilings '!$D$8:'Wage Ceilings '!$D$11),'Wage Ceilings '!$C$7+SUMIF('Wage Ceilings '!$B$8:'Wage Ceilings '!$B$11,"&lt;="&amp;$O$17,'Wage Ceilings '!$D$8:'Wage Ceilings '!$D$11),$O21)</f>
        <v>0</v>
      </c>
      <c r="BK21" s="91" cm="1">
        <f t="array" ref="BK21">INDEX(Appendix!$G$4:$J$8,_xlfn.IFS(BI21&lt;55,1,BI21&lt;60,2,BI21&lt;65,3,BI21&lt;70,4,TRUE,5),MATCH(YEAR($F$17),Appendix!$G$3:$L$3,0))</f>
        <v>0</v>
      </c>
      <c r="BL21" s="92">
        <f t="shared" si="8"/>
        <v>0</v>
      </c>
      <c r="BM21" s="89">
        <f t="shared" si="22"/>
        <v>124</v>
      </c>
      <c r="BN21" s="90">
        <f>IF($P21&gt;'Wage Ceilings '!$C$7+SUMIF('Wage Ceilings '!$B$8:'Wage Ceilings '!$B$11,"&lt;="&amp;$P$17,'Wage Ceilings '!$D$8:'Wage Ceilings '!$D$11),'Wage Ceilings '!$C$7+SUMIF('Wage Ceilings '!$B$8:'Wage Ceilings '!$B$11,"&lt;="&amp;$P$17,'Wage Ceilings '!$D$8:'Wage Ceilings '!$D$11),$P21)</f>
        <v>0</v>
      </c>
      <c r="BO21" s="91" cm="1">
        <f t="array" ref="BO21">INDEX(Appendix!$G$4:$J$8,_xlfn.IFS(BM21&lt;55,1,BM21&lt;60,2,BM21&lt;65,3,BM21&lt;70,4,TRUE,5),MATCH(YEAR($F$17),Appendix!$G$3:$L$3,0))</f>
        <v>0</v>
      </c>
      <c r="BP21" s="92">
        <f t="shared" si="9"/>
        <v>0</v>
      </c>
      <c r="BQ21" s="89">
        <f t="shared" si="23"/>
        <v>124</v>
      </c>
      <c r="BR21" s="90">
        <f>IF($Q21&gt;'Wage Ceilings '!$C$7+SUMIF('Wage Ceilings '!$B$8:'Wage Ceilings '!$B$11,"&lt;="&amp;$Q$17,'Wage Ceilings '!$D$8:'Wage Ceilings '!$D$11),'Wage Ceilings '!$C$7+SUMIF('Wage Ceilings '!$B$8:'Wage Ceilings '!$B$11,"&lt;="&amp;$Q$17,'Wage Ceilings '!$D$8:'Wage Ceilings '!$D$11),$Q21)</f>
        <v>0</v>
      </c>
      <c r="BS21" s="91" cm="1">
        <f t="array" ref="BS21">INDEX(Appendix!$G$4:$J$8,_xlfn.IFS(BQ21&lt;55,1,BQ21&lt;60,2,BQ21&lt;65,3,BQ21&lt;70,4,TRUE,5),MATCH(YEAR($F$17),Appendix!$G$3:$L$3,0))</f>
        <v>0</v>
      </c>
      <c r="BT21" s="92">
        <f t="shared" si="10"/>
        <v>0</v>
      </c>
      <c r="BU21" s="89">
        <f t="shared" si="24"/>
        <v>124</v>
      </c>
      <c r="BV21" s="90">
        <f>IF($R21&gt;'Wage Ceilings '!$C$7+SUMIF('Wage Ceilings '!$B$8:'Wage Ceilings '!$B$11,"&lt;="&amp;$R$17,'Wage Ceilings '!$D$8:'Wage Ceilings '!$D$11),'Wage Ceilings '!$C$7+SUMIF('Wage Ceilings '!$B$8:'Wage Ceilings '!$B$11,"&lt;="&amp;$R$17,'Wage Ceilings '!$D$8:'Wage Ceilings '!$D$11),$R21)</f>
        <v>0</v>
      </c>
      <c r="BW21" s="91" cm="1">
        <f t="array" ref="BW21">INDEX(Appendix!$G$4:$J$8,_xlfn.IFS(BU21&lt;55,1,BU21&lt;60,2,BU21&lt;65,3,BU21&lt;70,4,TRUE,5),MATCH(YEAR($F$17),Appendix!$G$3:$L$3,0))</f>
        <v>0</v>
      </c>
      <c r="BX21" s="92">
        <f t="shared" si="11"/>
        <v>0</v>
      </c>
      <c r="BY21" s="89" t="str">
        <f t="shared" si="25"/>
        <v>NA</v>
      </c>
      <c r="BZ21" s="92">
        <f>IF(S21&gt;=('Wage Ceilings '!$C$3-SUM(Z21,AD21,AH21,AL21,AP21,AX21,AT21,BB21,BF21,BJ21,BN21,BR21,BV21)),('Wage Ceilings '!$C$3-SUM(Z21,AD21,AH21,AL21,AP21,AX21,AT21,BB21,BF21,BJ21,BN21,BR21,BV21)),S21)</f>
        <v>0</v>
      </c>
      <c r="CA21" s="91" cm="1">
        <f t="array" ref="CA21">INDEX(Appendix!$G$4:$J$8,_xlfn.IFS(BY21&lt;55,1,BY21&lt;60,2,BY21&lt;65,3,BY21&lt;70,4,TRUE,5),MATCH(YEAR($F$17),Appendix!$G$3:$L$3,0))</f>
        <v>0</v>
      </c>
      <c r="CB21" s="92">
        <f t="shared" ref="CB21:CB84" si="32">BZ21*CA21</f>
        <v>0</v>
      </c>
      <c r="CC21" s="99"/>
    </row>
    <row r="22" spans="1:82" x14ac:dyDescent="0.2">
      <c r="A22" s="64" t="s">
        <v>20</v>
      </c>
      <c r="B22" s="65"/>
      <c r="C22" s="65"/>
      <c r="D22" s="66"/>
      <c r="E22" s="66"/>
      <c r="F22" s="67"/>
      <c r="G22" s="67"/>
      <c r="H22" s="67"/>
      <c r="I22" s="67"/>
      <c r="J22" s="67"/>
      <c r="K22" s="67"/>
      <c r="L22" s="67"/>
      <c r="M22" s="67"/>
      <c r="N22" s="67"/>
      <c r="O22" s="67"/>
      <c r="P22" s="67"/>
      <c r="Q22" s="67"/>
      <c r="R22" s="67"/>
      <c r="S22" s="67"/>
      <c r="T22" s="57">
        <f t="shared" si="26"/>
        <v>0</v>
      </c>
      <c r="U22" s="57">
        <f t="shared" si="27"/>
        <v>0</v>
      </c>
      <c r="V22" s="58">
        <f t="shared" si="28"/>
        <v>0</v>
      </c>
      <c r="W22" s="58">
        <f t="shared" si="29"/>
        <v>0</v>
      </c>
      <c r="X22" s="58">
        <f t="shared" si="30"/>
        <v>0</v>
      </c>
      <c r="Y22" s="89">
        <f t="shared" si="12"/>
        <v>123</v>
      </c>
      <c r="Z22" s="90">
        <f>IF($F22&gt;'Wage Ceilings '!$C$7+SUMIF('Wage Ceilings '!$B$8:'Wage Ceilings '!$B$11,"&lt;="&amp;$F$17,'Wage Ceilings '!$D$8:'Wage Ceilings '!$D$11),'Wage Ceilings '!$C$7+SUMIF('Wage Ceilings '!$B$8:'Wage Ceilings '!$B$11,"&lt;="&amp;$F$17,'Wage Ceilings '!$D$8:'Wage Ceilings '!$D$11),$F22)</f>
        <v>0</v>
      </c>
      <c r="AA22" s="91" cm="1">
        <f t="array" ref="AA22">INDEX(Appendix!$G$4:$J$8,_xlfn.IFS(Y22&lt;55,1,Y22&lt;60,2,Y22&lt;65,3,Y22&lt;70,4,TRUE,5),MATCH(YEAR($F$17),Appendix!$G$3:$L$3,0))</f>
        <v>0</v>
      </c>
      <c r="AB22" s="92">
        <f t="shared" si="0"/>
        <v>0</v>
      </c>
      <c r="AC22" s="89">
        <f t="shared" si="13"/>
        <v>124</v>
      </c>
      <c r="AD22" s="90">
        <f>IF($G22&gt;'Wage Ceilings '!$C$7+SUMIF('Wage Ceilings '!$B$8:'Wage Ceilings '!$B$11,"&lt;="&amp;$G$17,'Wage Ceilings '!$D$8:'Wage Ceilings '!$D$11),'Wage Ceilings '!$C$7+SUMIF('Wage Ceilings '!$B$8:'Wage Ceilings '!$B$11,"&lt;="&amp;$G$17,'Wage Ceilings '!$D$8:'Wage Ceilings '!$D$11),$G22)</f>
        <v>0</v>
      </c>
      <c r="AE22" s="91" cm="1">
        <f t="array" ref="AE22">INDEX(Appendix!$G$4:$J$8,_xlfn.IFS(AC22&lt;55,1,AC22&lt;60,2,AC22&lt;65,3,AC22&lt;70,4,TRUE,5),MATCH(YEAR($F$17),Appendix!$G$3:$L$3,0))</f>
        <v>0</v>
      </c>
      <c r="AF22" s="92">
        <f t="shared" si="1"/>
        <v>0</v>
      </c>
      <c r="AG22" s="89">
        <f t="shared" si="14"/>
        <v>124</v>
      </c>
      <c r="AH22" s="90">
        <f>IF($H22&gt;'Wage Ceilings '!$C$7+SUMIF('Wage Ceilings '!$B$8:'Wage Ceilings '!$B$11,"&lt;="&amp;$H$17,'Wage Ceilings '!$D$8:'Wage Ceilings '!$D$11),'Wage Ceilings '!$C$7+SUMIF('Wage Ceilings '!$B$8:'Wage Ceilings '!$B$11,"&lt;="&amp;$H$17,'Wage Ceilings '!$D$8:'Wage Ceilings '!$D$11),$H22)</f>
        <v>0</v>
      </c>
      <c r="AI22" s="91" cm="1">
        <f t="array" ref="AI22">INDEX(Appendix!$G$4:$J$8,_xlfn.IFS(AG22&lt;55,1,AG22&lt;60,2,AG22&lt;65,3,AG22&lt;70,4,TRUE,5),MATCH(YEAR($F$17),Appendix!$G$3:$L$3,0))</f>
        <v>0</v>
      </c>
      <c r="AJ22" s="92">
        <f t="shared" si="2"/>
        <v>0</v>
      </c>
      <c r="AK22" s="89">
        <f t="shared" si="15"/>
        <v>124</v>
      </c>
      <c r="AL22" s="90">
        <f>IF($I22&gt;'Wage Ceilings '!$C$7+SUMIF('Wage Ceilings '!$B$8:'Wage Ceilings '!$B$11,"&lt;="&amp;$I$17,'Wage Ceilings '!$D$8:'Wage Ceilings '!$D$11),'Wage Ceilings '!$C$7+SUMIF('Wage Ceilings '!$B$8:'Wage Ceilings '!$B$11,"&lt;="&amp;$I$17,'Wage Ceilings '!$D$8:'Wage Ceilings '!$D$11),$I22)</f>
        <v>0</v>
      </c>
      <c r="AM22" s="91" cm="1">
        <f t="array" ref="AM22">INDEX(Appendix!$G$4:$J$8,_xlfn.IFS(AK22&lt;55,1,AK22&lt;60,2,AK22&lt;65,3,AK22&lt;70,4,TRUE,5),MATCH(YEAR($F$17),Appendix!$G$3:$L$3,0))</f>
        <v>0</v>
      </c>
      <c r="AN22" s="92">
        <f t="shared" si="3"/>
        <v>0</v>
      </c>
      <c r="AO22" s="89">
        <f t="shared" si="16"/>
        <v>124</v>
      </c>
      <c r="AP22" s="90">
        <f>IF($J22&gt;'Wage Ceilings '!$C$7+SUMIF('Wage Ceilings '!$B$8:'Wage Ceilings '!$B$11,"&lt;="&amp;$J$17,'Wage Ceilings '!$D$8:'Wage Ceilings '!$D$11),'Wage Ceilings '!$C$7+SUMIF('Wage Ceilings '!$B$8:'Wage Ceilings '!$B$11,"&lt;="&amp;$J$17,'Wage Ceilings '!$D$8:'Wage Ceilings '!$D$11),$J22)</f>
        <v>0</v>
      </c>
      <c r="AQ22" s="91" cm="1">
        <f t="array" ref="AQ22">INDEX(Appendix!$G$4:$J$8,_xlfn.IFS(AO22&lt;55,1,AO22&lt;60,2,AO22&lt;65,3,AO22&lt;70,4,TRUE,5),MATCH(YEAR($F$17),Appendix!$G$3:$L$3,0))</f>
        <v>0</v>
      </c>
      <c r="AR22" s="92">
        <f t="shared" si="4"/>
        <v>0</v>
      </c>
      <c r="AS22" s="89">
        <f t="shared" si="31"/>
        <v>124</v>
      </c>
      <c r="AT22" s="90">
        <f>IF($K22&gt;'Wage Ceilings '!$C$7+SUMIF('Wage Ceilings '!$B$8:'Wage Ceilings '!$B$11,"&lt;="&amp;$K$17,'Wage Ceilings '!$D$8:'Wage Ceilings '!$D$11),'Wage Ceilings '!$C$7+SUMIF('Wage Ceilings '!$B$8:'Wage Ceilings '!$B$11,"&lt;="&amp;$K$17,'Wage Ceilings '!$D$8:'Wage Ceilings '!$D$11),$K22)</f>
        <v>0</v>
      </c>
      <c r="AU22" s="91" cm="1">
        <f t="array" ref="AU22">INDEX(Appendix!$G$4:$J$8,_xlfn.IFS(AS22&lt;55,1,AS22&lt;60,2,AS22&lt;65,3,AS22&lt;70,4,TRUE,5),MATCH(YEAR($F$17),Appendix!$G$3:$L$3,0))</f>
        <v>0</v>
      </c>
      <c r="AV22" s="92">
        <f t="shared" si="5"/>
        <v>0</v>
      </c>
      <c r="AW22" s="89" t="str">
        <f t="shared" si="17"/>
        <v>NA</v>
      </c>
      <c r="AX22" s="92">
        <f>IF(L22&gt;=('Wage Ceilings '!$C$3-SUM(Z22,AD22,AH22,AL22,AP22,AT22,BB22,BF22,BJ22,BN22,BR22,BV22)),('Wage Ceilings '!$C$3-SUM(Z22,AD22,AH22,AL22,AP22,AT22,BB22,BF22,BJ22,BN22,BR22,BV22)),L22)</f>
        <v>0</v>
      </c>
      <c r="AY22" s="91" cm="1">
        <f t="array" ref="AY22">INDEX(Appendix!$G$4:$J$8,_xlfn.IFS(AW22&lt;55,1,AW22&lt;60,2,AW22&lt;65,3,AW22&lt;70,4,TRUE,5),MATCH(YEAR($F$17),Appendix!$G$3:$L$3,0))</f>
        <v>0</v>
      </c>
      <c r="AZ22" s="92">
        <f t="shared" si="6"/>
        <v>0</v>
      </c>
      <c r="BA22" s="89">
        <f t="shared" si="18"/>
        <v>124</v>
      </c>
      <c r="BB22" s="90">
        <f>IF($M22&gt;'Wage Ceilings '!$C$7+SUMIF('Wage Ceilings '!$B$8:'Wage Ceilings '!$B$11,"&lt;="&amp;$M$17,'Wage Ceilings '!$D$8:'Wage Ceilings '!$D$11),'Wage Ceilings '!$C$7+SUMIF('Wage Ceilings '!$B$8:'Wage Ceilings '!$B$11,"&lt;="&amp;$M$17,'Wage Ceilings '!$D$8:'Wage Ceilings '!$D$11),$M22)</f>
        <v>0</v>
      </c>
      <c r="BC22" s="91" cm="1">
        <f t="array" ref="BC22">INDEX(Appendix!$G$4:$J$8,_xlfn.IFS(BA22&lt;55,1,BA22&lt;60,2,BA22&lt;65,3,BA22&lt;70,4,TRUE,5),MATCH(YEAR($F$17),Appendix!$G$3:$L$3,0))</f>
        <v>0</v>
      </c>
      <c r="BD22" s="92">
        <f t="shared" si="19"/>
        <v>0</v>
      </c>
      <c r="BE22" s="89">
        <f t="shared" si="20"/>
        <v>124</v>
      </c>
      <c r="BF22" s="90">
        <f>IF($N22&gt;'Wage Ceilings '!$C$7+SUMIF('Wage Ceilings '!$B$8:'Wage Ceilings '!$B$11,"&lt;="&amp;$N$17,'Wage Ceilings '!$D$8:'Wage Ceilings '!$D$11),'Wage Ceilings '!$C$7+SUMIF('Wage Ceilings '!$B$8:'Wage Ceilings '!$B$11,"&lt;="&amp;$N$17,'Wage Ceilings '!$D$8:'Wage Ceilings '!$D$11),$N22)</f>
        <v>0</v>
      </c>
      <c r="BG22" s="91" cm="1">
        <f t="array" ref="BG22">INDEX(Appendix!$G$4:$J$8,_xlfn.IFS(BE22&lt;55,1,BE22&lt;60,2,BE22&lt;65,3,BE22&lt;70,4,TRUE,5),MATCH(YEAR($F$17),Appendix!$G$3:$L$3,0))</f>
        <v>0</v>
      </c>
      <c r="BH22" s="92">
        <f t="shared" si="7"/>
        <v>0</v>
      </c>
      <c r="BI22" s="89">
        <f t="shared" si="21"/>
        <v>124</v>
      </c>
      <c r="BJ22" s="90">
        <f>IF($O22&gt;'Wage Ceilings '!$C$7+SUMIF('Wage Ceilings '!$B$8:'Wage Ceilings '!$B$11,"&lt;="&amp;$O$17,'Wage Ceilings '!$D$8:'Wage Ceilings '!$D$11),'Wage Ceilings '!$C$7+SUMIF('Wage Ceilings '!$B$8:'Wage Ceilings '!$B$11,"&lt;="&amp;$O$17,'Wage Ceilings '!$D$8:'Wage Ceilings '!$D$11),$O22)</f>
        <v>0</v>
      </c>
      <c r="BK22" s="91" cm="1">
        <f t="array" ref="BK22">INDEX(Appendix!$G$4:$J$8,_xlfn.IFS(BI22&lt;55,1,BI22&lt;60,2,BI22&lt;65,3,BI22&lt;70,4,TRUE,5),MATCH(YEAR($F$17),Appendix!$G$3:$L$3,0))</f>
        <v>0</v>
      </c>
      <c r="BL22" s="92">
        <f t="shared" si="8"/>
        <v>0</v>
      </c>
      <c r="BM22" s="89">
        <f t="shared" si="22"/>
        <v>124</v>
      </c>
      <c r="BN22" s="90">
        <f>IF($P22&gt;'Wage Ceilings '!$C$7+SUMIF('Wage Ceilings '!$B$8:'Wage Ceilings '!$B$11,"&lt;="&amp;$P$17,'Wage Ceilings '!$D$8:'Wage Ceilings '!$D$11),'Wage Ceilings '!$C$7+SUMIF('Wage Ceilings '!$B$8:'Wage Ceilings '!$B$11,"&lt;="&amp;$P$17,'Wage Ceilings '!$D$8:'Wage Ceilings '!$D$11),$P22)</f>
        <v>0</v>
      </c>
      <c r="BO22" s="91" cm="1">
        <f t="array" ref="BO22">INDEX(Appendix!$G$4:$J$8,_xlfn.IFS(BM22&lt;55,1,BM22&lt;60,2,BM22&lt;65,3,BM22&lt;70,4,TRUE,5),MATCH(YEAR($F$17),Appendix!$G$3:$L$3,0))</f>
        <v>0</v>
      </c>
      <c r="BP22" s="92">
        <f t="shared" si="9"/>
        <v>0</v>
      </c>
      <c r="BQ22" s="89">
        <f t="shared" si="23"/>
        <v>124</v>
      </c>
      <c r="BR22" s="90">
        <f>IF($Q22&gt;'Wage Ceilings '!$C$7+SUMIF('Wage Ceilings '!$B$8:'Wage Ceilings '!$B$11,"&lt;="&amp;$Q$17,'Wage Ceilings '!$D$8:'Wage Ceilings '!$D$11),'Wage Ceilings '!$C$7+SUMIF('Wage Ceilings '!$B$8:'Wage Ceilings '!$B$11,"&lt;="&amp;$Q$17,'Wage Ceilings '!$D$8:'Wage Ceilings '!$D$11),$Q22)</f>
        <v>0</v>
      </c>
      <c r="BS22" s="91" cm="1">
        <f t="array" ref="BS22">INDEX(Appendix!$G$4:$J$8,_xlfn.IFS(BQ22&lt;55,1,BQ22&lt;60,2,BQ22&lt;65,3,BQ22&lt;70,4,TRUE,5),MATCH(YEAR($F$17),Appendix!$G$3:$L$3,0))</f>
        <v>0</v>
      </c>
      <c r="BT22" s="92">
        <f t="shared" si="10"/>
        <v>0</v>
      </c>
      <c r="BU22" s="89">
        <f t="shared" si="24"/>
        <v>124</v>
      </c>
      <c r="BV22" s="90">
        <f>IF($R22&gt;'Wage Ceilings '!$C$7+SUMIF('Wage Ceilings '!$B$8:'Wage Ceilings '!$B$11,"&lt;="&amp;$R$17,'Wage Ceilings '!$D$8:'Wage Ceilings '!$D$11),'Wage Ceilings '!$C$7+SUMIF('Wage Ceilings '!$B$8:'Wage Ceilings '!$B$11,"&lt;="&amp;$R$17,'Wage Ceilings '!$D$8:'Wage Ceilings '!$D$11),$R22)</f>
        <v>0</v>
      </c>
      <c r="BW22" s="91" cm="1">
        <f t="array" ref="BW22">INDEX(Appendix!$G$4:$J$8,_xlfn.IFS(BU22&lt;55,1,BU22&lt;60,2,BU22&lt;65,3,BU22&lt;70,4,TRUE,5),MATCH(YEAR($F$17),Appendix!$G$3:$L$3,0))</f>
        <v>0</v>
      </c>
      <c r="BX22" s="92">
        <f t="shared" si="11"/>
        <v>0</v>
      </c>
      <c r="BY22" s="89" t="str">
        <f t="shared" si="25"/>
        <v>NA</v>
      </c>
      <c r="BZ22" s="92">
        <f>IF(S22&gt;=('Wage Ceilings '!$C$3-SUM(Z22,AD22,AH22,AL22,AP22,AX22,AT22,BB22,BF22,BJ22,BN22,BR22,BV22)),('Wage Ceilings '!$C$3-SUM(Z22,AD22,AH22,AL22,AP22,AX22,AT22,BB22,BF22,BJ22,BN22,BR22,BV22)),S22)</f>
        <v>0</v>
      </c>
      <c r="CA22" s="91" cm="1">
        <f t="array" ref="CA22">INDEX(Appendix!$G$4:$J$8,_xlfn.IFS(BY22&lt;55,1,BY22&lt;60,2,BY22&lt;65,3,BY22&lt;70,4,TRUE,5),MATCH(YEAR($F$17),Appendix!$G$3:$L$3,0))</f>
        <v>0</v>
      </c>
      <c r="CB22" s="92">
        <f t="shared" si="32"/>
        <v>0</v>
      </c>
      <c r="CC22" s="99"/>
    </row>
    <row r="23" spans="1:82" x14ac:dyDescent="0.2">
      <c r="A23" s="64" t="s">
        <v>21</v>
      </c>
      <c r="B23" s="65"/>
      <c r="C23" s="65"/>
      <c r="D23" s="66"/>
      <c r="E23" s="66"/>
      <c r="F23" s="67"/>
      <c r="G23" s="67"/>
      <c r="H23" s="67"/>
      <c r="I23" s="67"/>
      <c r="J23" s="67"/>
      <c r="K23" s="67"/>
      <c r="L23" s="67"/>
      <c r="M23" s="67"/>
      <c r="N23" s="67"/>
      <c r="O23" s="67"/>
      <c r="P23" s="67"/>
      <c r="Q23" s="67"/>
      <c r="R23" s="67"/>
      <c r="S23" s="67"/>
      <c r="T23" s="57">
        <f t="shared" si="26"/>
        <v>0</v>
      </c>
      <c r="U23" s="57">
        <f t="shared" si="27"/>
        <v>0</v>
      </c>
      <c r="V23" s="58">
        <f t="shared" si="28"/>
        <v>0</v>
      </c>
      <c r="W23" s="58">
        <f t="shared" si="29"/>
        <v>0</v>
      </c>
      <c r="X23" s="58">
        <f t="shared" si="30"/>
        <v>0</v>
      </c>
      <c r="Y23" s="89">
        <f t="shared" si="12"/>
        <v>123</v>
      </c>
      <c r="Z23" s="90">
        <f>IF($F23&gt;'Wage Ceilings '!$C$7+SUMIF('Wage Ceilings '!$B$8:'Wage Ceilings '!$B$11,"&lt;="&amp;$F$17,'Wage Ceilings '!$D$8:'Wage Ceilings '!$D$11),'Wage Ceilings '!$C$7+SUMIF('Wage Ceilings '!$B$8:'Wage Ceilings '!$B$11,"&lt;="&amp;$F$17,'Wage Ceilings '!$D$8:'Wage Ceilings '!$D$11),$F23)</f>
        <v>0</v>
      </c>
      <c r="AA23" s="91" cm="1">
        <f t="array" ref="AA23">INDEX(Appendix!$G$4:$J$8,_xlfn.IFS(Y23&lt;55,1,Y23&lt;60,2,Y23&lt;65,3,Y23&lt;70,4,TRUE,5),MATCH(YEAR($F$17),Appendix!$G$3:$L$3,0))</f>
        <v>0</v>
      </c>
      <c r="AB23" s="92">
        <f t="shared" si="0"/>
        <v>0</v>
      </c>
      <c r="AC23" s="89">
        <f t="shared" si="13"/>
        <v>124</v>
      </c>
      <c r="AD23" s="90">
        <f>IF($G23&gt;'Wage Ceilings '!$C$7+SUMIF('Wage Ceilings '!$B$8:'Wage Ceilings '!$B$11,"&lt;="&amp;$G$17,'Wage Ceilings '!$D$8:'Wage Ceilings '!$D$11),'Wage Ceilings '!$C$7+SUMIF('Wage Ceilings '!$B$8:'Wage Ceilings '!$B$11,"&lt;="&amp;$G$17,'Wage Ceilings '!$D$8:'Wage Ceilings '!$D$11),$G23)</f>
        <v>0</v>
      </c>
      <c r="AE23" s="91" cm="1">
        <f t="array" ref="AE23">INDEX(Appendix!$G$4:$J$8,_xlfn.IFS(AC23&lt;55,1,AC23&lt;60,2,AC23&lt;65,3,AC23&lt;70,4,TRUE,5),MATCH(YEAR($F$17),Appendix!$G$3:$L$3,0))</f>
        <v>0</v>
      </c>
      <c r="AF23" s="92">
        <f t="shared" si="1"/>
        <v>0</v>
      </c>
      <c r="AG23" s="89">
        <f t="shared" si="14"/>
        <v>124</v>
      </c>
      <c r="AH23" s="90">
        <f>IF($H23&gt;'Wage Ceilings '!$C$7+SUMIF('Wage Ceilings '!$B$8:'Wage Ceilings '!$B$11,"&lt;="&amp;$H$17,'Wage Ceilings '!$D$8:'Wage Ceilings '!$D$11),'Wage Ceilings '!$C$7+SUMIF('Wage Ceilings '!$B$8:'Wage Ceilings '!$B$11,"&lt;="&amp;$H$17,'Wage Ceilings '!$D$8:'Wage Ceilings '!$D$11),$H23)</f>
        <v>0</v>
      </c>
      <c r="AI23" s="91" cm="1">
        <f t="array" ref="AI23">INDEX(Appendix!$G$4:$J$8,_xlfn.IFS(AG23&lt;55,1,AG23&lt;60,2,AG23&lt;65,3,AG23&lt;70,4,TRUE,5),MATCH(YEAR($F$17),Appendix!$G$3:$L$3,0))</f>
        <v>0</v>
      </c>
      <c r="AJ23" s="92">
        <f t="shared" si="2"/>
        <v>0</v>
      </c>
      <c r="AK23" s="89">
        <f t="shared" si="15"/>
        <v>124</v>
      </c>
      <c r="AL23" s="90">
        <f>IF($I23&gt;'Wage Ceilings '!$C$7+SUMIF('Wage Ceilings '!$B$8:'Wage Ceilings '!$B$11,"&lt;="&amp;$I$17,'Wage Ceilings '!$D$8:'Wage Ceilings '!$D$11),'Wage Ceilings '!$C$7+SUMIF('Wage Ceilings '!$B$8:'Wage Ceilings '!$B$11,"&lt;="&amp;$I$17,'Wage Ceilings '!$D$8:'Wage Ceilings '!$D$11),$I23)</f>
        <v>0</v>
      </c>
      <c r="AM23" s="91" cm="1">
        <f t="array" ref="AM23">INDEX(Appendix!$G$4:$J$8,_xlfn.IFS(AK23&lt;55,1,AK23&lt;60,2,AK23&lt;65,3,AK23&lt;70,4,TRUE,5),MATCH(YEAR($F$17),Appendix!$G$3:$L$3,0))</f>
        <v>0</v>
      </c>
      <c r="AN23" s="92">
        <f t="shared" si="3"/>
        <v>0</v>
      </c>
      <c r="AO23" s="89">
        <f t="shared" si="16"/>
        <v>124</v>
      </c>
      <c r="AP23" s="90">
        <f>IF($J23&gt;'Wage Ceilings '!$C$7+SUMIF('Wage Ceilings '!$B$8:'Wage Ceilings '!$B$11,"&lt;="&amp;$J$17,'Wage Ceilings '!$D$8:'Wage Ceilings '!$D$11),'Wage Ceilings '!$C$7+SUMIF('Wage Ceilings '!$B$8:'Wage Ceilings '!$B$11,"&lt;="&amp;$J$17,'Wage Ceilings '!$D$8:'Wage Ceilings '!$D$11),$J23)</f>
        <v>0</v>
      </c>
      <c r="AQ23" s="91" cm="1">
        <f t="array" ref="AQ23">INDEX(Appendix!$G$4:$J$8,_xlfn.IFS(AO23&lt;55,1,AO23&lt;60,2,AO23&lt;65,3,AO23&lt;70,4,TRUE,5),MATCH(YEAR($F$17),Appendix!$G$3:$L$3,0))</f>
        <v>0</v>
      </c>
      <c r="AR23" s="92">
        <f t="shared" si="4"/>
        <v>0</v>
      </c>
      <c r="AS23" s="89">
        <f t="shared" si="31"/>
        <v>124</v>
      </c>
      <c r="AT23" s="90">
        <f>IF($K23&gt;'Wage Ceilings '!$C$7+SUMIF('Wage Ceilings '!$B$8:'Wage Ceilings '!$B$11,"&lt;="&amp;$K$17,'Wage Ceilings '!$D$8:'Wage Ceilings '!$D$11),'Wage Ceilings '!$C$7+SUMIF('Wage Ceilings '!$B$8:'Wage Ceilings '!$B$11,"&lt;="&amp;$K$17,'Wage Ceilings '!$D$8:'Wage Ceilings '!$D$11),$K23)</f>
        <v>0</v>
      </c>
      <c r="AU23" s="91" cm="1">
        <f t="array" ref="AU23">INDEX(Appendix!$G$4:$J$8,_xlfn.IFS(AS23&lt;55,1,AS23&lt;60,2,AS23&lt;65,3,AS23&lt;70,4,TRUE,5),MATCH(YEAR($F$17),Appendix!$G$3:$L$3,0))</f>
        <v>0</v>
      </c>
      <c r="AV23" s="92">
        <f t="shared" si="5"/>
        <v>0</v>
      </c>
      <c r="AW23" s="89" t="str">
        <f t="shared" si="17"/>
        <v>NA</v>
      </c>
      <c r="AX23" s="92">
        <f>IF(L23&gt;=('Wage Ceilings '!$C$3-SUM(Z23,AD23,AH23,AL23,AP23,AT23,BB23,BF23,BJ23,BN23,BR23,BV23)),('Wage Ceilings '!$C$3-SUM(Z23,AD23,AH23,AL23,AP23,AT23,BB23,BF23,BJ23,BN23,BR23,BV23)),L23)</f>
        <v>0</v>
      </c>
      <c r="AY23" s="91" cm="1">
        <f t="array" ref="AY23">INDEX(Appendix!$G$4:$J$8,_xlfn.IFS(AW23&lt;55,1,AW23&lt;60,2,AW23&lt;65,3,AW23&lt;70,4,TRUE,5),MATCH(YEAR($F$17),Appendix!$G$3:$L$3,0))</f>
        <v>0</v>
      </c>
      <c r="AZ23" s="92">
        <f t="shared" si="6"/>
        <v>0</v>
      </c>
      <c r="BA23" s="89">
        <f t="shared" si="18"/>
        <v>124</v>
      </c>
      <c r="BB23" s="90">
        <f>IF($M23&gt;'Wage Ceilings '!$C$7+SUMIF('Wage Ceilings '!$B$8:'Wage Ceilings '!$B$11,"&lt;="&amp;$M$17,'Wage Ceilings '!$D$8:'Wage Ceilings '!$D$11),'Wage Ceilings '!$C$7+SUMIF('Wage Ceilings '!$B$8:'Wage Ceilings '!$B$11,"&lt;="&amp;$M$17,'Wage Ceilings '!$D$8:'Wage Ceilings '!$D$11),$M23)</f>
        <v>0</v>
      </c>
      <c r="BC23" s="91" cm="1">
        <f t="array" ref="BC23">INDEX(Appendix!$G$4:$J$8,_xlfn.IFS(BA23&lt;55,1,BA23&lt;60,2,BA23&lt;65,3,BA23&lt;70,4,TRUE,5),MATCH(YEAR($F$17),Appendix!$G$3:$L$3,0))</f>
        <v>0</v>
      </c>
      <c r="BD23" s="92">
        <f t="shared" si="19"/>
        <v>0</v>
      </c>
      <c r="BE23" s="89">
        <f t="shared" si="20"/>
        <v>124</v>
      </c>
      <c r="BF23" s="90">
        <f>IF($N23&gt;'Wage Ceilings '!$C$7+SUMIF('Wage Ceilings '!$B$8:'Wage Ceilings '!$B$11,"&lt;="&amp;$N$17,'Wage Ceilings '!$D$8:'Wage Ceilings '!$D$11),'Wage Ceilings '!$C$7+SUMIF('Wage Ceilings '!$B$8:'Wage Ceilings '!$B$11,"&lt;="&amp;$N$17,'Wage Ceilings '!$D$8:'Wage Ceilings '!$D$11),$N23)</f>
        <v>0</v>
      </c>
      <c r="BG23" s="91" cm="1">
        <f t="array" ref="BG23">INDEX(Appendix!$G$4:$J$8,_xlfn.IFS(BE23&lt;55,1,BE23&lt;60,2,BE23&lt;65,3,BE23&lt;70,4,TRUE,5),MATCH(YEAR($F$17),Appendix!$G$3:$L$3,0))</f>
        <v>0</v>
      </c>
      <c r="BH23" s="92">
        <f t="shared" si="7"/>
        <v>0</v>
      </c>
      <c r="BI23" s="89">
        <f t="shared" si="21"/>
        <v>124</v>
      </c>
      <c r="BJ23" s="90">
        <f>IF($O23&gt;'Wage Ceilings '!$C$7+SUMIF('Wage Ceilings '!$B$8:'Wage Ceilings '!$B$11,"&lt;="&amp;$O$17,'Wage Ceilings '!$D$8:'Wage Ceilings '!$D$11),'Wage Ceilings '!$C$7+SUMIF('Wage Ceilings '!$B$8:'Wage Ceilings '!$B$11,"&lt;="&amp;$O$17,'Wage Ceilings '!$D$8:'Wage Ceilings '!$D$11),$O23)</f>
        <v>0</v>
      </c>
      <c r="BK23" s="91" cm="1">
        <f t="array" ref="BK23">INDEX(Appendix!$G$4:$J$8,_xlfn.IFS(BI23&lt;55,1,BI23&lt;60,2,BI23&lt;65,3,BI23&lt;70,4,TRUE,5),MATCH(YEAR($F$17),Appendix!$G$3:$L$3,0))</f>
        <v>0</v>
      </c>
      <c r="BL23" s="92">
        <f t="shared" si="8"/>
        <v>0</v>
      </c>
      <c r="BM23" s="89">
        <f t="shared" si="22"/>
        <v>124</v>
      </c>
      <c r="BN23" s="90">
        <f>IF($P23&gt;'Wage Ceilings '!$C$7+SUMIF('Wage Ceilings '!$B$8:'Wage Ceilings '!$B$11,"&lt;="&amp;$P$17,'Wage Ceilings '!$D$8:'Wage Ceilings '!$D$11),'Wage Ceilings '!$C$7+SUMIF('Wage Ceilings '!$B$8:'Wage Ceilings '!$B$11,"&lt;="&amp;$P$17,'Wage Ceilings '!$D$8:'Wage Ceilings '!$D$11),$P23)</f>
        <v>0</v>
      </c>
      <c r="BO23" s="91" cm="1">
        <f t="array" ref="BO23">INDEX(Appendix!$G$4:$J$8,_xlfn.IFS(BM23&lt;55,1,BM23&lt;60,2,BM23&lt;65,3,BM23&lt;70,4,TRUE,5),MATCH(YEAR($F$17),Appendix!$G$3:$L$3,0))</f>
        <v>0</v>
      </c>
      <c r="BP23" s="92">
        <f t="shared" si="9"/>
        <v>0</v>
      </c>
      <c r="BQ23" s="89">
        <f t="shared" si="23"/>
        <v>124</v>
      </c>
      <c r="BR23" s="90">
        <f>IF($Q23&gt;'Wage Ceilings '!$C$7+SUMIF('Wage Ceilings '!$B$8:'Wage Ceilings '!$B$11,"&lt;="&amp;$Q$17,'Wage Ceilings '!$D$8:'Wage Ceilings '!$D$11),'Wage Ceilings '!$C$7+SUMIF('Wage Ceilings '!$B$8:'Wage Ceilings '!$B$11,"&lt;="&amp;$Q$17,'Wage Ceilings '!$D$8:'Wage Ceilings '!$D$11),$Q23)</f>
        <v>0</v>
      </c>
      <c r="BS23" s="91" cm="1">
        <f t="array" ref="BS23">INDEX(Appendix!$G$4:$J$8,_xlfn.IFS(BQ23&lt;55,1,BQ23&lt;60,2,BQ23&lt;65,3,BQ23&lt;70,4,TRUE,5),MATCH(YEAR($F$17),Appendix!$G$3:$L$3,0))</f>
        <v>0</v>
      </c>
      <c r="BT23" s="92">
        <f t="shared" si="10"/>
        <v>0</v>
      </c>
      <c r="BU23" s="89">
        <f t="shared" si="24"/>
        <v>124</v>
      </c>
      <c r="BV23" s="90">
        <f>IF($R23&gt;'Wage Ceilings '!$C$7+SUMIF('Wage Ceilings '!$B$8:'Wage Ceilings '!$B$11,"&lt;="&amp;$R$17,'Wage Ceilings '!$D$8:'Wage Ceilings '!$D$11),'Wage Ceilings '!$C$7+SUMIF('Wage Ceilings '!$B$8:'Wage Ceilings '!$B$11,"&lt;="&amp;$R$17,'Wage Ceilings '!$D$8:'Wage Ceilings '!$D$11),$R23)</f>
        <v>0</v>
      </c>
      <c r="BW23" s="91" cm="1">
        <f t="array" ref="BW23">INDEX(Appendix!$G$4:$J$8,_xlfn.IFS(BU23&lt;55,1,BU23&lt;60,2,BU23&lt;65,3,BU23&lt;70,4,TRUE,5),MATCH(YEAR($F$17),Appendix!$G$3:$L$3,0))</f>
        <v>0</v>
      </c>
      <c r="BX23" s="92">
        <f t="shared" si="11"/>
        <v>0</v>
      </c>
      <c r="BY23" s="89" t="str">
        <f t="shared" si="25"/>
        <v>NA</v>
      </c>
      <c r="BZ23" s="92">
        <f>IF(S23&gt;=('Wage Ceilings '!$C$3-SUM(Z23,AD23,AH23,AL23,AP23,AX23,AT23,BB23,BF23,BJ23,BN23,BR23,BV23)),('Wage Ceilings '!$C$3-SUM(Z23,AD23,AH23,AL23,AP23,AX23,AT23,BB23,BF23,BJ23,BN23,BR23,BV23)),S23)</f>
        <v>0</v>
      </c>
      <c r="CA23" s="91" cm="1">
        <f t="array" ref="CA23">INDEX(Appendix!$G$4:$J$8,_xlfn.IFS(BY23&lt;55,1,BY23&lt;60,2,BY23&lt;65,3,BY23&lt;70,4,TRUE,5),MATCH(YEAR($F$17),Appendix!$G$3:$L$3,0))</f>
        <v>0</v>
      </c>
      <c r="CB23" s="92">
        <f t="shared" si="32"/>
        <v>0</v>
      </c>
      <c r="CC23" s="99"/>
    </row>
    <row r="24" spans="1:82" x14ac:dyDescent="0.2">
      <c r="A24" s="64" t="s">
        <v>22</v>
      </c>
      <c r="B24" s="65"/>
      <c r="C24" s="65"/>
      <c r="D24" s="66"/>
      <c r="E24" s="66"/>
      <c r="F24" s="67"/>
      <c r="G24" s="67"/>
      <c r="H24" s="67"/>
      <c r="I24" s="67"/>
      <c r="J24" s="67"/>
      <c r="K24" s="67"/>
      <c r="L24" s="67"/>
      <c r="M24" s="67"/>
      <c r="N24" s="67"/>
      <c r="O24" s="67"/>
      <c r="P24" s="67"/>
      <c r="Q24" s="67"/>
      <c r="R24" s="67"/>
      <c r="S24" s="67"/>
      <c r="T24" s="57">
        <f t="shared" si="26"/>
        <v>0</v>
      </c>
      <c r="U24" s="57">
        <f t="shared" si="27"/>
        <v>0</v>
      </c>
      <c r="V24" s="58">
        <f t="shared" si="28"/>
        <v>0</v>
      </c>
      <c r="W24" s="58">
        <f t="shared" si="29"/>
        <v>0</v>
      </c>
      <c r="X24" s="58">
        <f t="shared" si="30"/>
        <v>0</v>
      </c>
      <c r="Y24" s="89">
        <f t="shared" si="12"/>
        <v>123</v>
      </c>
      <c r="Z24" s="90">
        <f>IF($F24&gt;'Wage Ceilings '!$C$7+SUMIF('Wage Ceilings '!$B$8:'Wage Ceilings '!$B$11,"&lt;="&amp;$F$17,'Wage Ceilings '!$D$8:'Wage Ceilings '!$D$11),'Wage Ceilings '!$C$7+SUMIF('Wage Ceilings '!$B$8:'Wage Ceilings '!$B$11,"&lt;="&amp;$F$17,'Wage Ceilings '!$D$8:'Wage Ceilings '!$D$11),$F24)</f>
        <v>0</v>
      </c>
      <c r="AA24" s="91" cm="1">
        <f t="array" ref="AA24">INDEX(Appendix!$G$4:$J$8,_xlfn.IFS(Y24&lt;55,1,Y24&lt;60,2,Y24&lt;65,3,Y24&lt;70,4,TRUE,5),MATCH(YEAR($F$17),Appendix!$G$3:$L$3,0))</f>
        <v>0</v>
      </c>
      <c r="AB24" s="92">
        <f t="shared" si="0"/>
        <v>0</v>
      </c>
      <c r="AC24" s="89">
        <f t="shared" si="13"/>
        <v>124</v>
      </c>
      <c r="AD24" s="90">
        <f>IF($G24&gt;'Wage Ceilings '!$C$7+SUMIF('Wage Ceilings '!$B$8:'Wage Ceilings '!$B$11,"&lt;="&amp;$G$17,'Wage Ceilings '!$D$8:'Wage Ceilings '!$D$11),'Wage Ceilings '!$C$7+SUMIF('Wage Ceilings '!$B$8:'Wage Ceilings '!$B$11,"&lt;="&amp;$G$17,'Wage Ceilings '!$D$8:'Wage Ceilings '!$D$11),$G24)</f>
        <v>0</v>
      </c>
      <c r="AE24" s="91" cm="1">
        <f t="array" ref="AE24">INDEX(Appendix!$G$4:$J$8,_xlfn.IFS(AC24&lt;55,1,AC24&lt;60,2,AC24&lt;65,3,AC24&lt;70,4,TRUE,5),MATCH(YEAR($F$17),Appendix!$G$3:$L$3,0))</f>
        <v>0</v>
      </c>
      <c r="AF24" s="92">
        <f t="shared" si="1"/>
        <v>0</v>
      </c>
      <c r="AG24" s="89">
        <f t="shared" si="14"/>
        <v>124</v>
      </c>
      <c r="AH24" s="90">
        <f>IF($H24&gt;'Wage Ceilings '!$C$7+SUMIF('Wage Ceilings '!$B$8:'Wage Ceilings '!$B$11,"&lt;="&amp;$H$17,'Wage Ceilings '!$D$8:'Wage Ceilings '!$D$11),'Wage Ceilings '!$C$7+SUMIF('Wage Ceilings '!$B$8:'Wage Ceilings '!$B$11,"&lt;="&amp;$H$17,'Wage Ceilings '!$D$8:'Wage Ceilings '!$D$11),$H24)</f>
        <v>0</v>
      </c>
      <c r="AI24" s="91" cm="1">
        <f t="array" ref="AI24">INDEX(Appendix!$G$4:$J$8,_xlfn.IFS(AG24&lt;55,1,AG24&lt;60,2,AG24&lt;65,3,AG24&lt;70,4,TRUE,5),MATCH(YEAR($F$17),Appendix!$G$3:$L$3,0))</f>
        <v>0</v>
      </c>
      <c r="AJ24" s="92">
        <f t="shared" si="2"/>
        <v>0</v>
      </c>
      <c r="AK24" s="89">
        <f t="shared" si="15"/>
        <v>124</v>
      </c>
      <c r="AL24" s="90">
        <f>IF($I24&gt;'Wage Ceilings '!$C$7+SUMIF('Wage Ceilings '!$B$8:'Wage Ceilings '!$B$11,"&lt;="&amp;$I$17,'Wage Ceilings '!$D$8:'Wage Ceilings '!$D$11),'Wage Ceilings '!$C$7+SUMIF('Wage Ceilings '!$B$8:'Wage Ceilings '!$B$11,"&lt;="&amp;$I$17,'Wage Ceilings '!$D$8:'Wage Ceilings '!$D$11),$I24)</f>
        <v>0</v>
      </c>
      <c r="AM24" s="91" cm="1">
        <f t="array" ref="AM24">INDEX(Appendix!$G$4:$J$8,_xlfn.IFS(AK24&lt;55,1,AK24&lt;60,2,AK24&lt;65,3,AK24&lt;70,4,TRUE,5),MATCH(YEAR($F$17),Appendix!$G$3:$L$3,0))</f>
        <v>0</v>
      </c>
      <c r="AN24" s="92">
        <f t="shared" si="3"/>
        <v>0</v>
      </c>
      <c r="AO24" s="89">
        <f t="shared" si="16"/>
        <v>124</v>
      </c>
      <c r="AP24" s="90">
        <f>IF($J24&gt;'Wage Ceilings '!$C$7+SUMIF('Wage Ceilings '!$B$8:'Wage Ceilings '!$B$11,"&lt;="&amp;$J$17,'Wage Ceilings '!$D$8:'Wage Ceilings '!$D$11),'Wage Ceilings '!$C$7+SUMIF('Wage Ceilings '!$B$8:'Wage Ceilings '!$B$11,"&lt;="&amp;$J$17,'Wage Ceilings '!$D$8:'Wage Ceilings '!$D$11),$J24)</f>
        <v>0</v>
      </c>
      <c r="AQ24" s="91" cm="1">
        <f t="array" ref="AQ24">INDEX(Appendix!$G$4:$J$8,_xlfn.IFS(AO24&lt;55,1,AO24&lt;60,2,AO24&lt;65,3,AO24&lt;70,4,TRUE,5),MATCH(YEAR($F$17),Appendix!$G$3:$L$3,0))</f>
        <v>0</v>
      </c>
      <c r="AR24" s="92">
        <f t="shared" si="4"/>
        <v>0</v>
      </c>
      <c r="AS24" s="89">
        <f t="shared" si="31"/>
        <v>124</v>
      </c>
      <c r="AT24" s="90">
        <f>IF($K24&gt;'Wage Ceilings '!$C$7+SUMIF('Wage Ceilings '!$B$8:'Wage Ceilings '!$B$11,"&lt;="&amp;$K$17,'Wage Ceilings '!$D$8:'Wage Ceilings '!$D$11),'Wage Ceilings '!$C$7+SUMIF('Wage Ceilings '!$B$8:'Wage Ceilings '!$B$11,"&lt;="&amp;$K$17,'Wage Ceilings '!$D$8:'Wage Ceilings '!$D$11),$K24)</f>
        <v>0</v>
      </c>
      <c r="AU24" s="91" cm="1">
        <f t="array" ref="AU24">INDEX(Appendix!$G$4:$J$8,_xlfn.IFS(AS24&lt;55,1,AS24&lt;60,2,AS24&lt;65,3,AS24&lt;70,4,TRUE,5),MATCH(YEAR($F$17),Appendix!$G$3:$L$3,0))</f>
        <v>0</v>
      </c>
      <c r="AV24" s="92">
        <f t="shared" si="5"/>
        <v>0</v>
      </c>
      <c r="AW24" s="89" t="str">
        <f t="shared" si="17"/>
        <v>NA</v>
      </c>
      <c r="AX24" s="92">
        <f>IF(L24&gt;=('Wage Ceilings '!$C$3-SUM(Z24,AD24,AH24,AL24,AP24,AT24,BB24,BF24,BJ24,BN24,BR24,BV24)),('Wage Ceilings '!$C$3-SUM(Z24,AD24,AH24,AL24,AP24,AT24,BB24,BF24,BJ24,BN24,BR24,BV24)),L24)</f>
        <v>0</v>
      </c>
      <c r="AY24" s="91" cm="1">
        <f t="array" ref="AY24">INDEX(Appendix!$G$4:$J$8,_xlfn.IFS(AW24&lt;55,1,AW24&lt;60,2,AW24&lt;65,3,AW24&lt;70,4,TRUE,5),MATCH(YEAR($F$17),Appendix!$G$3:$L$3,0))</f>
        <v>0</v>
      </c>
      <c r="AZ24" s="92">
        <f t="shared" si="6"/>
        <v>0</v>
      </c>
      <c r="BA24" s="89">
        <f t="shared" si="18"/>
        <v>124</v>
      </c>
      <c r="BB24" s="90">
        <f>IF($M24&gt;'Wage Ceilings '!$C$7+SUMIF('Wage Ceilings '!$B$8:'Wage Ceilings '!$B$11,"&lt;="&amp;$M$17,'Wage Ceilings '!$D$8:'Wage Ceilings '!$D$11),'Wage Ceilings '!$C$7+SUMIF('Wage Ceilings '!$B$8:'Wage Ceilings '!$B$11,"&lt;="&amp;$M$17,'Wage Ceilings '!$D$8:'Wage Ceilings '!$D$11),$M24)</f>
        <v>0</v>
      </c>
      <c r="BC24" s="91" cm="1">
        <f t="array" ref="BC24">INDEX(Appendix!$G$4:$J$8,_xlfn.IFS(BA24&lt;55,1,BA24&lt;60,2,BA24&lt;65,3,BA24&lt;70,4,TRUE,5),MATCH(YEAR($F$17),Appendix!$G$3:$L$3,0))</f>
        <v>0</v>
      </c>
      <c r="BD24" s="92">
        <f t="shared" si="19"/>
        <v>0</v>
      </c>
      <c r="BE24" s="89">
        <f t="shared" si="20"/>
        <v>124</v>
      </c>
      <c r="BF24" s="90">
        <f>IF($N24&gt;'Wage Ceilings '!$C$7+SUMIF('Wage Ceilings '!$B$8:'Wage Ceilings '!$B$11,"&lt;="&amp;$N$17,'Wage Ceilings '!$D$8:'Wage Ceilings '!$D$11),'Wage Ceilings '!$C$7+SUMIF('Wage Ceilings '!$B$8:'Wage Ceilings '!$B$11,"&lt;="&amp;$N$17,'Wage Ceilings '!$D$8:'Wage Ceilings '!$D$11),$N24)</f>
        <v>0</v>
      </c>
      <c r="BG24" s="91" cm="1">
        <f t="array" ref="BG24">INDEX(Appendix!$G$4:$J$8,_xlfn.IFS(BE24&lt;55,1,BE24&lt;60,2,BE24&lt;65,3,BE24&lt;70,4,TRUE,5),MATCH(YEAR($F$17),Appendix!$G$3:$L$3,0))</f>
        <v>0</v>
      </c>
      <c r="BH24" s="92">
        <f t="shared" si="7"/>
        <v>0</v>
      </c>
      <c r="BI24" s="89">
        <f t="shared" si="21"/>
        <v>124</v>
      </c>
      <c r="BJ24" s="90">
        <f>IF($O24&gt;'Wage Ceilings '!$C$7+SUMIF('Wage Ceilings '!$B$8:'Wage Ceilings '!$B$11,"&lt;="&amp;$O$17,'Wage Ceilings '!$D$8:'Wage Ceilings '!$D$11),'Wage Ceilings '!$C$7+SUMIF('Wage Ceilings '!$B$8:'Wage Ceilings '!$B$11,"&lt;="&amp;$O$17,'Wage Ceilings '!$D$8:'Wage Ceilings '!$D$11),$O24)</f>
        <v>0</v>
      </c>
      <c r="BK24" s="91" cm="1">
        <f t="array" ref="BK24">INDEX(Appendix!$G$4:$J$8,_xlfn.IFS(BI24&lt;55,1,BI24&lt;60,2,BI24&lt;65,3,BI24&lt;70,4,TRUE,5),MATCH(YEAR($F$17),Appendix!$G$3:$L$3,0))</f>
        <v>0</v>
      </c>
      <c r="BL24" s="92">
        <f t="shared" si="8"/>
        <v>0</v>
      </c>
      <c r="BM24" s="89">
        <f t="shared" si="22"/>
        <v>124</v>
      </c>
      <c r="BN24" s="90">
        <f>IF($P24&gt;'Wage Ceilings '!$C$7+SUMIF('Wage Ceilings '!$B$8:'Wage Ceilings '!$B$11,"&lt;="&amp;$P$17,'Wage Ceilings '!$D$8:'Wage Ceilings '!$D$11),'Wage Ceilings '!$C$7+SUMIF('Wage Ceilings '!$B$8:'Wage Ceilings '!$B$11,"&lt;="&amp;$P$17,'Wage Ceilings '!$D$8:'Wage Ceilings '!$D$11),$P24)</f>
        <v>0</v>
      </c>
      <c r="BO24" s="91" cm="1">
        <f t="array" ref="BO24">INDEX(Appendix!$G$4:$J$8,_xlfn.IFS(BM24&lt;55,1,BM24&lt;60,2,BM24&lt;65,3,BM24&lt;70,4,TRUE,5),MATCH(YEAR($F$17),Appendix!$G$3:$L$3,0))</f>
        <v>0</v>
      </c>
      <c r="BP24" s="92">
        <f t="shared" si="9"/>
        <v>0</v>
      </c>
      <c r="BQ24" s="89">
        <f t="shared" si="23"/>
        <v>124</v>
      </c>
      <c r="BR24" s="90">
        <f>IF($Q24&gt;'Wage Ceilings '!$C$7+SUMIF('Wage Ceilings '!$B$8:'Wage Ceilings '!$B$11,"&lt;="&amp;$Q$17,'Wage Ceilings '!$D$8:'Wage Ceilings '!$D$11),'Wage Ceilings '!$C$7+SUMIF('Wage Ceilings '!$B$8:'Wage Ceilings '!$B$11,"&lt;="&amp;$Q$17,'Wage Ceilings '!$D$8:'Wage Ceilings '!$D$11),$Q24)</f>
        <v>0</v>
      </c>
      <c r="BS24" s="91" cm="1">
        <f t="array" ref="BS24">INDEX(Appendix!$G$4:$J$8,_xlfn.IFS(BQ24&lt;55,1,BQ24&lt;60,2,BQ24&lt;65,3,BQ24&lt;70,4,TRUE,5),MATCH(YEAR($F$17),Appendix!$G$3:$L$3,0))</f>
        <v>0</v>
      </c>
      <c r="BT24" s="92">
        <f t="shared" si="10"/>
        <v>0</v>
      </c>
      <c r="BU24" s="89">
        <f t="shared" si="24"/>
        <v>124</v>
      </c>
      <c r="BV24" s="90">
        <f>IF($R24&gt;'Wage Ceilings '!$C$7+SUMIF('Wage Ceilings '!$B$8:'Wage Ceilings '!$B$11,"&lt;="&amp;$R$17,'Wage Ceilings '!$D$8:'Wage Ceilings '!$D$11),'Wage Ceilings '!$C$7+SUMIF('Wage Ceilings '!$B$8:'Wage Ceilings '!$B$11,"&lt;="&amp;$R$17,'Wage Ceilings '!$D$8:'Wage Ceilings '!$D$11),$R24)</f>
        <v>0</v>
      </c>
      <c r="BW24" s="91" cm="1">
        <f t="array" ref="BW24">INDEX(Appendix!$G$4:$J$8,_xlfn.IFS(BU24&lt;55,1,BU24&lt;60,2,BU24&lt;65,3,BU24&lt;70,4,TRUE,5),MATCH(YEAR($F$17),Appendix!$G$3:$L$3,0))</f>
        <v>0</v>
      </c>
      <c r="BX24" s="92">
        <f t="shared" si="11"/>
        <v>0</v>
      </c>
      <c r="BY24" s="89" t="str">
        <f t="shared" si="25"/>
        <v>NA</v>
      </c>
      <c r="BZ24" s="92">
        <f>IF(S24&gt;=('Wage Ceilings '!$C$3-SUM(Z24,AD24,AH24,AL24,AP24,AX24,AT24,BB24,BF24,BJ24,BN24,BR24,BV24)),('Wage Ceilings '!$C$3-SUM(Z24,AD24,AH24,AL24,AP24,AX24,AT24,BB24,BF24,BJ24,BN24,BR24,BV24)),S24)</f>
        <v>0</v>
      </c>
      <c r="CA24" s="91" cm="1">
        <f t="array" ref="CA24">INDEX(Appendix!$G$4:$J$8,_xlfn.IFS(BY24&lt;55,1,BY24&lt;60,2,BY24&lt;65,3,BY24&lt;70,4,TRUE,5),MATCH(YEAR($F$17),Appendix!$G$3:$L$3,0))</f>
        <v>0</v>
      </c>
      <c r="CB24" s="92">
        <f t="shared" si="32"/>
        <v>0</v>
      </c>
      <c r="CC24" s="99"/>
    </row>
    <row r="25" spans="1:82" x14ac:dyDescent="0.2">
      <c r="A25" s="64" t="s">
        <v>23</v>
      </c>
      <c r="B25" s="65"/>
      <c r="C25" s="65"/>
      <c r="D25" s="66"/>
      <c r="E25" s="66"/>
      <c r="F25" s="67"/>
      <c r="G25" s="67"/>
      <c r="H25" s="67"/>
      <c r="I25" s="67"/>
      <c r="J25" s="67"/>
      <c r="K25" s="67"/>
      <c r="L25" s="67"/>
      <c r="M25" s="67"/>
      <c r="N25" s="67"/>
      <c r="O25" s="67"/>
      <c r="P25" s="67"/>
      <c r="Q25" s="67"/>
      <c r="R25" s="67"/>
      <c r="S25" s="67"/>
      <c r="T25" s="57">
        <f t="shared" si="26"/>
        <v>0</v>
      </c>
      <c r="U25" s="57">
        <f t="shared" si="27"/>
        <v>0</v>
      </c>
      <c r="V25" s="58">
        <f t="shared" si="28"/>
        <v>0</v>
      </c>
      <c r="W25" s="58">
        <f t="shared" si="29"/>
        <v>0</v>
      </c>
      <c r="X25" s="58">
        <f t="shared" si="30"/>
        <v>0</v>
      </c>
      <c r="Y25" s="89">
        <f t="shared" si="12"/>
        <v>123</v>
      </c>
      <c r="Z25" s="90">
        <f>IF($F25&gt;'Wage Ceilings '!$C$7+SUMIF('Wage Ceilings '!$B$8:'Wage Ceilings '!$B$11,"&lt;="&amp;$F$17,'Wage Ceilings '!$D$8:'Wage Ceilings '!$D$11),'Wage Ceilings '!$C$7+SUMIF('Wage Ceilings '!$B$8:'Wage Ceilings '!$B$11,"&lt;="&amp;$F$17,'Wage Ceilings '!$D$8:'Wage Ceilings '!$D$11),$F25)</f>
        <v>0</v>
      </c>
      <c r="AA25" s="91" cm="1">
        <f t="array" ref="AA25">INDEX(Appendix!$G$4:$J$8,_xlfn.IFS(Y25&lt;55,1,Y25&lt;60,2,Y25&lt;65,3,Y25&lt;70,4,TRUE,5),MATCH(YEAR($F$17),Appendix!$G$3:$L$3,0))</f>
        <v>0</v>
      </c>
      <c r="AB25" s="92">
        <f t="shared" si="0"/>
        <v>0</v>
      </c>
      <c r="AC25" s="89">
        <f t="shared" si="13"/>
        <v>124</v>
      </c>
      <c r="AD25" s="90">
        <f>IF($G25&gt;'Wage Ceilings '!$C$7+SUMIF('Wage Ceilings '!$B$8:'Wage Ceilings '!$B$11,"&lt;="&amp;$G$17,'Wage Ceilings '!$D$8:'Wage Ceilings '!$D$11),'Wage Ceilings '!$C$7+SUMIF('Wage Ceilings '!$B$8:'Wage Ceilings '!$B$11,"&lt;="&amp;$G$17,'Wage Ceilings '!$D$8:'Wage Ceilings '!$D$11),$G25)</f>
        <v>0</v>
      </c>
      <c r="AE25" s="91" cm="1">
        <f t="array" ref="AE25">INDEX(Appendix!$G$4:$J$8,_xlfn.IFS(AC25&lt;55,1,AC25&lt;60,2,AC25&lt;65,3,AC25&lt;70,4,TRUE,5),MATCH(YEAR($F$17),Appendix!$G$3:$L$3,0))</f>
        <v>0</v>
      </c>
      <c r="AF25" s="92">
        <f t="shared" si="1"/>
        <v>0</v>
      </c>
      <c r="AG25" s="89">
        <f t="shared" si="14"/>
        <v>124</v>
      </c>
      <c r="AH25" s="90">
        <f>IF($H25&gt;'Wage Ceilings '!$C$7+SUMIF('Wage Ceilings '!$B$8:'Wage Ceilings '!$B$11,"&lt;="&amp;$H$17,'Wage Ceilings '!$D$8:'Wage Ceilings '!$D$11),'Wage Ceilings '!$C$7+SUMIF('Wage Ceilings '!$B$8:'Wage Ceilings '!$B$11,"&lt;="&amp;$H$17,'Wage Ceilings '!$D$8:'Wage Ceilings '!$D$11),$H25)</f>
        <v>0</v>
      </c>
      <c r="AI25" s="91" cm="1">
        <f t="array" ref="AI25">INDEX(Appendix!$G$4:$J$8,_xlfn.IFS(AG25&lt;55,1,AG25&lt;60,2,AG25&lt;65,3,AG25&lt;70,4,TRUE,5),MATCH(YEAR($F$17),Appendix!$G$3:$L$3,0))</f>
        <v>0</v>
      </c>
      <c r="AJ25" s="92">
        <f t="shared" si="2"/>
        <v>0</v>
      </c>
      <c r="AK25" s="89">
        <f t="shared" si="15"/>
        <v>124</v>
      </c>
      <c r="AL25" s="90">
        <f>IF($I25&gt;'Wage Ceilings '!$C$7+SUMIF('Wage Ceilings '!$B$8:'Wage Ceilings '!$B$11,"&lt;="&amp;$I$17,'Wage Ceilings '!$D$8:'Wage Ceilings '!$D$11),'Wage Ceilings '!$C$7+SUMIF('Wage Ceilings '!$B$8:'Wage Ceilings '!$B$11,"&lt;="&amp;$I$17,'Wage Ceilings '!$D$8:'Wage Ceilings '!$D$11),$I25)</f>
        <v>0</v>
      </c>
      <c r="AM25" s="91" cm="1">
        <f t="array" ref="AM25">INDEX(Appendix!$G$4:$J$8,_xlfn.IFS(AK25&lt;55,1,AK25&lt;60,2,AK25&lt;65,3,AK25&lt;70,4,TRUE,5),MATCH(YEAR($F$17),Appendix!$G$3:$L$3,0))</f>
        <v>0</v>
      </c>
      <c r="AN25" s="92">
        <f t="shared" si="3"/>
        <v>0</v>
      </c>
      <c r="AO25" s="89">
        <f t="shared" si="16"/>
        <v>124</v>
      </c>
      <c r="AP25" s="90">
        <f>IF($J25&gt;'Wage Ceilings '!$C$7+SUMIF('Wage Ceilings '!$B$8:'Wage Ceilings '!$B$11,"&lt;="&amp;$J$17,'Wage Ceilings '!$D$8:'Wage Ceilings '!$D$11),'Wage Ceilings '!$C$7+SUMIF('Wage Ceilings '!$B$8:'Wage Ceilings '!$B$11,"&lt;="&amp;$J$17,'Wage Ceilings '!$D$8:'Wage Ceilings '!$D$11),$J25)</f>
        <v>0</v>
      </c>
      <c r="AQ25" s="91" cm="1">
        <f t="array" ref="AQ25">INDEX(Appendix!$G$4:$J$8,_xlfn.IFS(AO25&lt;55,1,AO25&lt;60,2,AO25&lt;65,3,AO25&lt;70,4,TRUE,5),MATCH(YEAR($F$17),Appendix!$G$3:$L$3,0))</f>
        <v>0</v>
      </c>
      <c r="AR25" s="92">
        <f t="shared" si="4"/>
        <v>0</v>
      </c>
      <c r="AS25" s="89">
        <f t="shared" si="31"/>
        <v>124</v>
      </c>
      <c r="AT25" s="90">
        <f>IF($K25&gt;'Wage Ceilings '!$C$7+SUMIF('Wage Ceilings '!$B$8:'Wage Ceilings '!$B$11,"&lt;="&amp;$K$17,'Wage Ceilings '!$D$8:'Wage Ceilings '!$D$11),'Wage Ceilings '!$C$7+SUMIF('Wage Ceilings '!$B$8:'Wage Ceilings '!$B$11,"&lt;="&amp;$K$17,'Wage Ceilings '!$D$8:'Wage Ceilings '!$D$11),$K25)</f>
        <v>0</v>
      </c>
      <c r="AU25" s="91" cm="1">
        <f t="array" ref="AU25">INDEX(Appendix!$G$4:$J$8,_xlfn.IFS(AS25&lt;55,1,AS25&lt;60,2,AS25&lt;65,3,AS25&lt;70,4,TRUE,5),MATCH(YEAR($F$17),Appendix!$G$3:$L$3,0))</f>
        <v>0</v>
      </c>
      <c r="AV25" s="92">
        <f t="shared" si="5"/>
        <v>0</v>
      </c>
      <c r="AW25" s="89" t="str">
        <f t="shared" si="17"/>
        <v>NA</v>
      </c>
      <c r="AX25" s="92">
        <f>IF(L25&gt;=('Wage Ceilings '!$C$3-SUM(Z25,AD25,AH25,AL25,AP25,AT25,BB25,BF25,BJ25,BN25,BR25,BV25)),('Wage Ceilings '!$C$3-SUM(Z25,AD25,AH25,AL25,AP25,AT25,BB25,BF25,BJ25,BN25,BR25,BV25)),L25)</f>
        <v>0</v>
      </c>
      <c r="AY25" s="91" cm="1">
        <f t="array" ref="AY25">INDEX(Appendix!$G$4:$J$8,_xlfn.IFS(AW25&lt;55,1,AW25&lt;60,2,AW25&lt;65,3,AW25&lt;70,4,TRUE,5),MATCH(YEAR($F$17),Appendix!$G$3:$L$3,0))</f>
        <v>0</v>
      </c>
      <c r="AZ25" s="92">
        <f t="shared" si="6"/>
        <v>0</v>
      </c>
      <c r="BA25" s="89">
        <f t="shared" si="18"/>
        <v>124</v>
      </c>
      <c r="BB25" s="90">
        <f>IF($M25&gt;'Wage Ceilings '!$C$7+SUMIF('Wage Ceilings '!$B$8:'Wage Ceilings '!$B$11,"&lt;="&amp;$M$17,'Wage Ceilings '!$D$8:'Wage Ceilings '!$D$11),'Wage Ceilings '!$C$7+SUMIF('Wage Ceilings '!$B$8:'Wage Ceilings '!$B$11,"&lt;="&amp;$M$17,'Wage Ceilings '!$D$8:'Wage Ceilings '!$D$11),$M25)</f>
        <v>0</v>
      </c>
      <c r="BC25" s="91" cm="1">
        <f t="array" ref="BC25">INDEX(Appendix!$G$4:$J$8,_xlfn.IFS(BA25&lt;55,1,BA25&lt;60,2,BA25&lt;65,3,BA25&lt;70,4,TRUE,5),MATCH(YEAR($F$17),Appendix!$G$3:$L$3,0))</f>
        <v>0</v>
      </c>
      <c r="BD25" s="92">
        <f t="shared" si="19"/>
        <v>0</v>
      </c>
      <c r="BE25" s="89">
        <f t="shared" si="20"/>
        <v>124</v>
      </c>
      <c r="BF25" s="90">
        <f>IF($N25&gt;'Wage Ceilings '!$C$7+SUMIF('Wage Ceilings '!$B$8:'Wage Ceilings '!$B$11,"&lt;="&amp;$N$17,'Wage Ceilings '!$D$8:'Wage Ceilings '!$D$11),'Wage Ceilings '!$C$7+SUMIF('Wage Ceilings '!$B$8:'Wage Ceilings '!$B$11,"&lt;="&amp;$N$17,'Wage Ceilings '!$D$8:'Wage Ceilings '!$D$11),$N25)</f>
        <v>0</v>
      </c>
      <c r="BG25" s="91" cm="1">
        <f t="array" ref="BG25">INDEX(Appendix!$G$4:$J$8,_xlfn.IFS(BE25&lt;55,1,BE25&lt;60,2,BE25&lt;65,3,BE25&lt;70,4,TRUE,5),MATCH(YEAR($F$17),Appendix!$G$3:$L$3,0))</f>
        <v>0</v>
      </c>
      <c r="BH25" s="92">
        <f t="shared" si="7"/>
        <v>0</v>
      </c>
      <c r="BI25" s="89">
        <f t="shared" si="21"/>
        <v>124</v>
      </c>
      <c r="BJ25" s="90">
        <f>IF($O25&gt;'Wage Ceilings '!$C$7+SUMIF('Wage Ceilings '!$B$8:'Wage Ceilings '!$B$11,"&lt;="&amp;$O$17,'Wage Ceilings '!$D$8:'Wage Ceilings '!$D$11),'Wage Ceilings '!$C$7+SUMIF('Wage Ceilings '!$B$8:'Wage Ceilings '!$B$11,"&lt;="&amp;$O$17,'Wage Ceilings '!$D$8:'Wage Ceilings '!$D$11),$O25)</f>
        <v>0</v>
      </c>
      <c r="BK25" s="91" cm="1">
        <f t="array" ref="BK25">INDEX(Appendix!$G$4:$J$8,_xlfn.IFS(BI25&lt;55,1,BI25&lt;60,2,BI25&lt;65,3,BI25&lt;70,4,TRUE,5),MATCH(YEAR($F$17),Appendix!$G$3:$L$3,0))</f>
        <v>0</v>
      </c>
      <c r="BL25" s="92">
        <f t="shared" si="8"/>
        <v>0</v>
      </c>
      <c r="BM25" s="89">
        <f t="shared" si="22"/>
        <v>124</v>
      </c>
      <c r="BN25" s="90">
        <f>IF($P25&gt;'Wage Ceilings '!$C$7+SUMIF('Wage Ceilings '!$B$8:'Wage Ceilings '!$B$11,"&lt;="&amp;$P$17,'Wage Ceilings '!$D$8:'Wage Ceilings '!$D$11),'Wage Ceilings '!$C$7+SUMIF('Wage Ceilings '!$B$8:'Wage Ceilings '!$B$11,"&lt;="&amp;$P$17,'Wage Ceilings '!$D$8:'Wage Ceilings '!$D$11),$P25)</f>
        <v>0</v>
      </c>
      <c r="BO25" s="91" cm="1">
        <f t="array" ref="BO25">INDEX(Appendix!$G$4:$J$8,_xlfn.IFS(BM25&lt;55,1,BM25&lt;60,2,BM25&lt;65,3,BM25&lt;70,4,TRUE,5),MATCH(YEAR($F$17),Appendix!$G$3:$L$3,0))</f>
        <v>0</v>
      </c>
      <c r="BP25" s="92">
        <f t="shared" si="9"/>
        <v>0</v>
      </c>
      <c r="BQ25" s="89">
        <f t="shared" si="23"/>
        <v>124</v>
      </c>
      <c r="BR25" s="90">
        <f>IF($Q25&gt;'Wage Ceilings '!$C$7+SUMIF('Wage Ceilings '!$B$8:'Wage Ceilings '!$B$11,"&lt;="&amp;$Q$17,'Wage Ceilings '!$D$8:'Wage Ceilings '!$D$11),'Wage Ceilings '!$C$7+SUMIF('Wage Ceilings '!$B$8:'Wage Ceilings '!$B$11,"&lt;="&amp;$Q$17,'Wage Ceilings '!$D$8:'Wage Ceilings '!$D$11),$Q25)</f>
        <v>0</v>
      </c>
      <c r="BS25" s="91" cm="1">
        <f t="array" ref="BS25">INDEX(Appendix!$G$4:$J$8,_xlfn.IFS(BQ25&lt;55,1,BQ25&lt;60,2,BQ25&lt;65,3,BQ25&lt;70,4,TRUE,5),MATCH(YEAR($F$17),Appendix!$G$3:$L$3,0))</f>
        <v>0</v>
      </c>
      <c r="BT25" s="92">
        <f t="shared" si="10"/>
        <v>0</v>
      </c>
      <c r="BU25" s="89">
        <f t="shared" si="24"/>
        <v>124</v>
      </c>
      <c r="BV25" s="90">
        <f>IF($R25&gt;'Wage Ceilings '!$C$7+SUMIF('Wage Ceilings '!$B$8:'Wage Ceilings '!$B$11,"&lt;="&amp;$R$17,'Wage Ceilings '!$D$8:'Wage Ceilings '!$D$11),'Wage Ceilings '!$C$7+SUMIF('Wage Ceilings '!$B$8:'Wage Ceilings '!$B$11,"&lt;="&amp;$R$17,'Wage Ceilings '!$D$8:'Wage Ceilings '!$D$11),$R25)</f>
        <v>0</v>
      </c>
      <c r="BW25" s="91" cm="1">
        <f t="array" ref="BW25">INDEX(Appendix!$G$4:$J$8,_xlfn.IFS(BU25&lt;55,1,BU25&lt;60,2,BU25&lt;65,3,BU25&lt;70,4,TRUE,5),MATCH(YEAR($F$17),Appendix!$G$3:$L$3,0))</f>
        <v>0</v>
      </c>
      <c r="BX25" s="92">
        <f t="shared" si="11"/>
        <v>0</v>
      </c>
      <c r="BY25" s="89" t="str">
        <f t="shared" si="25"/>
        <v>NA</v>
      </c>
      <c r="BZ25" s="92">
        <f>IF(S25&gt;=('Wage Ceilings '!$C$3-SUM(Z25,AD25,AH25,AL25,AP25,AX25,AT25,BB25,BF25,BJ25,BN25,BR25,BV25)),('Wage Ceilings '!$C$3-SUM(Z25,AD25,AH25,AL25,AP25,AX25,AT25,BB25,BF25,BJ25,BN25,BR25,BV25)),S25)</f>
        <v>0</v>
      </c>
      <c r="CA25" s="91" cm="1">
        <f t="array" ref="CA25">INDEX(Appendix!$G$4:$J$8,_xlfn.IFS(BY25&lt;55,1,BY25&lt;60,2,BY25&lt;65,3,BY25&lt;70,4,TRUE,5),MATCH(YEAR($F$17),Appendix!$G$3:$L$3,0))</f>
        <v>0</v>
      </c>
      <c r="CB25" s="92">
        <f t="shared" si="32"/>
        <v>0</v>
      </c>
      <c r="CC25" s="99"/>
    </row>
    <row r="26" spans="1:82" x14ac:dyDescent="0.2">
      <c r="A26" s="64" t="s">
        <v>24</v>
      </c>
      <c r="B26" s="65"/>
      <c r="C26" s="65"/>
      <c r="D26" s="66"/>
      <c r="E26" s="66"/>
      <c r="F26" s="67"/>
      <c r="G26" s="67"/>
      <c r="H26" s="67"/>
      <c r="I26" s="67"/>
      <c r="J26" s="67"/>
      <c r="K26" s="67"/>
      <c r="L26" s="67"/>
      <c r="M26" s="67"/>
      <c r="N26" s="67"/>
      <c r="O26" s="67"/>
      <c r="P26" s="67"/>
      <c r="Q26" s="67"/>
      <c r="R26" s="67"/>
      <c r="S26" s="67"/>
      <c r="T26" s="57">
        <f t="shared" si="26"/>
        <v>0</v>
      </c>
      <c r="U26" s="57">
        <f t="shared" si="27"/>
        <v>0</v>
      </c>
      <c r="V26" s="58">
        <f t="shared" si="28"/>
        <v>0</v>
      </c>
      <c r="W26" s="58">
        <f t="shared" si="29"/>
        <v>0</v>
      </c>
      <c r="X26" s="58">
        <f t="shared" si="30"/>
        <v>0</v>
      </c>
      <c r="Y26" s="89">
        <f t="shared" si="12"/>
        <v>123</v>
      </c>
      <c r="Z26" s="90">
        <f>IF($F26&gt;'Wage Ceilings '!$C$7+SUMIF('Wage Ceilings '!$B$8:'Wage Ceilings '!$B$11,"&lt;="&amp;$F$17,'Wage Ceilings '!$D$8:'Wage Ceilings '!$D$11),'Wage Ceilings '!$C$7+SUMIF('Wage Ceilings '!$B$8:'Wage Ceilings '!$B$11,"&lt;="&amp;$F$17,'Wage Ceilings '!$D$8:'Wage Ceilings '!$D$11),$F26)</f>
        <v>0</v>
      </c>
      <c r="AA26" s="91" cm="1">
        <f t="array" ref="AA26">INDEX(Appendix!$G$4:$J$8,_xlfn.IFS(Y26&lt;55,1,Y26&lt;60,2,Y26&lt;65,3,Y26&lt;70,4,TRUE,5),MATCH(YEAR($F$17),Appendix!$G$3:$L$3,0))</f>
        <v>0</v>
      </c>
      <c r="AB26" s="92">
        <f t="shared" si="0"/>
        <v>0</v>
      </c>
      <c r="AC26" s="89">
        <f t="shared" si="13"/>
        <v>124</v>
      </c>
      <c r="AD26" s="90">
        <f>IF($G26&gt;'Wage Ceilings '!$C$7+SUMIF('Wage Ceilings '!$B$8:'Wage Ceilings '!$B$11,"&lt;="&amp;$G$17,'Wage Ceilings '!$D$8:'Wage Ceilings '!$D$11),'Wage Ceilings '!$C$7+SUMIF('Wage Ceilings '!$B$8:'Wage Ceilings '!$B$11,"&lt;="&amp;$G$17,'Wage Ceilings '!$D$8:'Wage Ceilings '!$D$11),$G26)</f>
        <v>0</v>
      </c>
      <c r="AE26" s="91" cm="1">
        <f t="array" ref="AE26">INDEX(Appendix!$G$4:$J$8,_xlfn.IFS(AC26&lt;55,1,AC26&lt;60,2,AC26&lt;65,3,AC26&lt;70,4,TRUE,5),MATCH(YEAR($F$17),Appendix!$G$3:$L$3,0))</f>
        <v>0</v>
      </c>
      <c r="AF26" s="92">
        <f t="shared" si="1"/>
        <v>0</v>
      </c>
      <c r="AG26" s="89">
        <f t="shared" si="14"/>
        <v>124</v>
      </c>
      <c r="AH26" s="90">
        <f>IF($H26&gt;'Wage Ceilings '!$C$7+SUMIF('Wage Ceilings '!$B$8:'Wage Ceilings '!$B$11,"&lt;="&amp;$H$17,'Wage Ceilings '!$D$8:'Wage Ceilings '!$D$11),'Wage Ceilings '!$C$7+SUMIF('Wage Ceilings '!$B$8:'Wage Ceilings '!$B$11,"&lt;="&amp;$H$17,'Wage Ceilings '!$D$8:'Wage Ceilings '!$D$11),$H26)</f>
        <v>0</v>
      </c>
      <c r="AI26" s="91" cm="1">
        <f t="array" ref="AI26">INDEX(Appendix!$G$4:$J$8,_xlfn.IFS(AG26&lt;55,1,AG26&lt;60,2,AG26&lt;65,3,AG26&lt;70,4,TRUE,5),MATCH(YEAR($F$17),Appendix!$G$3:$L$3,0))</f>
        <v>0</v>
      </c>
      <c r="AJ26" s="92">
        <f t="shared" si="2"/>
        <v>0</v>
      </c>
      <c r="AK26" s="89">
        <f t="shared" si="15"/>
        <v>124</v>
      </c>
      <c r="AL26" s="90">
        <f>IF($I26&gt;'Wage Ceilings '!$C$7+SUMIF('Wage Ceilings '!$B$8:'Wage Ceilings '!$B$11,"&lt;="&amp;$I$17,'Wage Ceilings '!$D$8:'Wage Ceilings '!$D$11),'Wage Ceilings '!$C$7+SUMIF('Wage Ceilings '!$B$8:'Wage Ceilings '!$B$11,"&lt;="&amp;$I$17,'Wage Ceilings '!$D$8:'Wage Ceilings '!$D$11),$I26)</f>
        <v>0</v>
      </c>
      <c r="AM26" s="91" cm="1">
        <f t="array" ref="AM26">INDEX(Appendix!$G$4:$J$8,_xlfn.IFS(AK26&lt;55,1,AK26&lt;60,2,AK26&lt;65,3,AK26&lt;70,4,TRUE,5),MATCH(YEAR($F$17),Appendix!$G$3:$L$3,0))</f>
        <v>0</v>
      </c>
      <c r="AN26" s="92">
        <f t="shared" si="3"/>
        <v>0</v>
      </c>
      <c r="AO26" s="89">
        <f t="shared" si="16"/>
        <v>124</v>
      </c>
      <c r="AP26" s="90">
        <f>IF($J26&gt;'Wage Ceilings '!$C$7+SUMIF('Wage Ceilings '!$B$8:'Wage Ceilings '!$B$11,"&lt;="&amp;$J$17,'Wage Ceilings '!$D$8:'Wage Ceilings '!$D$11),'Wage Ceilings '!$C$7+SUMIF('Wage Ceilings '!$B$8:'Wage Ceilings '!$B$11,"&lt;="&amp;$J$17,'Wage Ceilings '!$D$8:'Wage Ceilings '!$D$11),$J26)</f>
        <v>0</v>
      </c>
      <c r="AQ26" s="91" cm="1">
        <f t="array" ref="AQ26">INDEX(Appendix!$G$4:$J$8,_xlfn.IFS(AO26&lt;55,1,AO26&lt;60,2,AO26&lt;65,3,AO26&lt;70,4,TRUE,5),MATCH(YEAR($F$17),Appendix!$G$3:$L$3,0))</f>
        <v>0</v>
      </c>
      <c r="AR26" s="92">
        <f t="shared" si="4"/>
        <v>0</v>
      </c>
      <c r="AS26" s="89">
        <f t="shared" si="31"/>
        <v>124</v>
      </c>
      <c r="AT26" s="90">
        <f>IF($K26&gt;'Wage Ceilings '!$C$7+SUMIF('Wage Ceilings '!$B$8:'Wage Ceilings '!$B$11,"&lt;="&amp;$K$17,'Wage Ceilings '!$D$8:'Wage Ceilings '!$D$11),'Wage Ceilings '!$C$7+SUMIF('Wage Ceilings '!$B$8:'Wage Ceilings '!$B$11,"&lt;="&amp;$K$17,'Wage Ceilings '!$D$8:'Wage Ceilings '!$D$11),$K26)</f>
        <v>0</v>
      </c>
      <c r="AU26" s="91" cm="1">
        <f t="array" ref="AU26">INDEX(Appendix!$G$4:$J$8,_xlfn.IFS(AS26&lt;55,1,AS26&lt;60,2,AS26&lt;65,3,AS26&lt;70,4,TRUE,5),MATCH(YEAR($F$17),Appendix!$G$3:$L$3,0))</f>
        <v>0</v>
      </c>
      <c r="AV26" s="92">
        <f t="shared" si="5"/>
        <v>0</v>
      </c>
      <c r="AW26" s="89" t="str">
        <f t="shared" si="17"/>
        <v>NA</v>
      </c>
      <c r="AX26" s="92">
        <f>IF(L26&gt;=('Wage Ceilings '!$C$3-SUM(Z26,AD26,AH26,AL26,AP26,AT26,BB26,BF26,BJ26,BN26,BR26,BV26)),('Wage Ceilings '!$C$3-SUM(Z26,AD26,AH26,AL26,AP26,AT26,BB26,BF26,BJ26,BN26,BR26,BV26)),L26)</f>
        <v>0</v>
      </c>
      <c r="AY26" s="91" cm="1">
        <f t="array" ref="AY26">INDEX(Appendix!$G$4:$J$8,_xlfn.IFS(AW26&lt;55,1,AW26&lt;60,2,AW26&lt;65,3,AW26&lt;70,4,TRUE,5),MATCH(YEAR($F$17),Appendix!$G$3:$L$3,0))</f>
        <v>0</v>
      </c>
      <c r="AZ26" s="92">
        <f t="shared" si="6"/>
        <v>0</v>
      </c>
      <c r="BA26" s="89">
        <f t="shared" si="18"/>
        <v>124</v>
      </c>
      <c r="BB26" s="90">
        <f>IF($M26&gt;'Wage Ceilings '!$C$7+SUMIF('Wage Ceilings '!$B$8:'Wage Ceilings '!$B$11,"&lt;="&amp;$M$17,'Wage Ceilings '!$D$8:'Wage Ceilings '!$D$11),'Wage Ceilings '!$C$7+SUMIF('Wage Ceilings '!$B$8:'Wage Ceilings '!$B$11,"&lt;="&amp;$M$17,'Wage Ceilings '!$D$8:'Wage Ceilings '!$D$11),$M26)</f>
        <v>0</v>
      </c>
      <c r="BC26" s="91" cm="1">
        <f t="array" ref="BC26">INDEX(Appendix!$G$4:$J$8,_xlfn.IFS(BA26&lt;55,1,BA26&lt;60,2,BA26&lt;65,3,BA26&lt;70,4,TRUE,5),MATCH(YEAR($F$17),Appendix!$G$3:$L$3,0))</f>
        <v>0</v>
      </c>
      <c r="BD26" s="92">
        <f t="shared" si="19"/>
        <v>0</v>
      </c>
      <c r="BE26" s="89">
        <f t="shared" si="20"/>
        <v>124</v>
      </c>
      <c r="BF26" s="90">
        <f>IF($N26&gt;'Wage Ceilings '!$C$7+SUMIF('Wage Ceilings '!$B$8:'Wage Ceilings '!$B$11,"&lt;="&amp;$N$17,'Wage Ceilings '!$D$8:'Wage Ceilings '!$D$11),'Wage Ceilings '!$C$7+SUMIF('Wage Ceilings '!$B$8:'Wage Ceilings '!$B$11,"&lt;="&amp;$N$17,'Wage Ceilings '!$D$8:'Wage Ceilings '!$D$11),$N26)</f>
        <v>0</v>
      </c>
      <c r="BG26" s="91" cm="1">
        <f t="array" ref="BG26">INDEX(Appendix!$G$4:$J$8,_xlfn.IFS(BE26&lt;55,1,BE26&lt;60,2,BE26&lt;65,3,BE26&lt;70,4,TRUE,5),MATCH(YEAR($F$17),Appendix!$G$3:$L$3,0))</f>
        <v>0</v>
      </c>
      <c r="BH26" s="92">
        <f t="shared" si="7"/>
        <v>0</v>
      </c>
      <c r="BI26" s="89">
        <f t="shared" si="21"/>
        <v>124</v>
      </c>
      <c r="BJ26" s="90">
        <f>IF($O26&gt;'Wage Ceilings '!$C$7+SUMIF('Wage Ceilings '!$B$8:'Wage Ceilings '!$B$11,"&lt;="&amp;$O$17,'Wage Ceilings '!$D$8:'Wage Ceilings '!$D$11),'Wage Ceilings '!$C$7+SUMIF('Wage Ceilings '!$B$8:'Wage Ceilings '!$B$11,"&lt;="&amp;$O$17,'Wage Ceilings '!$D$8:'Wage Ceilings '!$D$11),$O26)</f>
        <v>0</v>
      </c>
      <c r="BK26" s="91" cm="1">
        <f t="array" ref="BK26">INDEX(Appendix!$G$4:$J$8,_xlfn.IFS(BI26&lt;55,1,BI26&lt;60,2,BI26&lt;65,3,BI26&lt;70,4,TRUE,5),MATCH(YEAR($F$17),Appendix!$G$3:$L$3,0))</f>
        <v>0</v>
      </c>
      <c r="BL26" s="92">
        <f t="shared" si="8"/>
        <v>0</v>
      </c>
      <c r="BM26" s="89">
        <f t="shared" si="22"/>
        <v>124</v>
      </c>
      <c r="BN26" s="90">
        <f>IF($P26&gt;'Wage Ceilings '!$C$7+SUMIF('Wage Ceilings '!$B$8:'Wage Ceilings '!$B$11,"&lt;="&amp;$P$17,'Wage Ceilings '!$D$8:'Wage Ceilings '!$D$11),'Wage Ceilings '!$C$7+SUMIF('Wage Ceilings '!$B$8:'Wage Ceilings '!$B$11,"&lt;="&amp;$P$17,'Wage Ceilings '!$D$8:'Wage Ceilings '!$D$11),$P26)</f>
        <v>0</v>
      </c>
      <c r="BO26" s="91" cm="1">
        <f t="array" ref="BO26">INDEX(Appendix!$G$4:$J$8,_xlfn.IFS(BM26&lt;55,1,BM26&lt;60,2,BM26&lt;65,3,BM26&lt;70,4,TRUE,5),MATCH(YEAR($F$17),Appendix!$G$3:$L$3,0))</f>
        <v>0</v>
      </c>
      <c r="BP26" s="92">
        <f t="shared" si="9"/>
        <v>0</v>
      </c>
      <c r="BQ26" s="89">
        <f t="shared" si="23"/>
        <v>124</v>
      </c>
      <c r="BR26" s="90">
        <f>IF($Q26&gt;'Wage Ceilings '!$C$7+SUMIF('Wage Ceilings '!$B$8:'Wage Ceilings '!$B$11,"&lt;="&amp;$Q$17,'Wage Ceilings '!$D$8:'Wage Ceilings '!$D$11),'Wage Ceilings '!$C$7+SUMIF('Wage Ceilings '!$B$8:'Wage Ceilings '!$B$11,"&lt;="&amp;$Q$17,'Wage Ceilings '!$D$8:'Wage Ceilings '!$D$11),$Q26)</f>
        <v>0</v>
      </c>
      <c r="BS26" s="91" cm="1">
        <f t="array" ref="BS26">INDEX(Appendix!$G$4:$J$8,_xlfn.IFS(BQ26&lt;55,1,BQ26&lt;60,2,BQ26&lt;65,3,BQ26&lt;70,4,TRUE,5),MATCH(YEAR($F$17),Appendix!$G$3:$L$3,0))</f>
        <v>0</v>
      </c>
      <c r="BT26" s="92">
        <f t="shared" si="10"/>
        <v>0</v>
      </c>
      <c r="BU26" s="89">
        <f t="shared" si="24"/>
        <v>124</v>
      </c>
      <c r="BV26" s="90">
        <f>IF($R26&gt;'Wage Ceilings '!$C$7+SUMIF('Wage Ceilings '!$B$8:'Wage Ceilings '!$B$11,"&lt;="&amp;$R$17,'Wage Ceilings '!$D$8:'Wage Ceilings '!$D$11),'Wage Ceilings '!$C$7+SUMIF('Wage Ceilings '!$B$8:'Wage Ceilings '!$B$11,"&lt;="&amp;$R$17,'Wage Ceilings '!$D$8:'Wage Ceilings '!$D$11),$R26)</f>
        <v>0</v>
      </c>
      <c r="BW26" s="91" cm="1">
        <f t="array" ref="BW26">INDEX(Appendix!$G$4:$J$8,_xlfn.IFS(BU26&lt;55,1,BU26&lt;60,2,BU26&lt;65,3,BU26&lt;70,4,TRUE,5),MATCH(YEAR($F$17),Appendix!$G$3:$L$3,0))</f>
        <v>0</v>
      </c>
      <c r="BX26" s="92">
        <f t="shared" si="11"/>
        <v>0</v>
      </c>
      <c r="BY26" s="89" t="str">
        <f t="shared" si="25"/>
        <v>NA</v>
      </c>
      <c r="BZ26" s="92">
        <f>IF(S26&gt;=('Wage Ceilings '!$C$3-SUM(Z26,AD26,AH26,AL26,AP26,AX26,AT26,BB26,BF26,BJ26,BN26,BR26,BV26)),('Wage Ceilings '!$C$3-SUM(Z26,AD26,AH26,AL26,AP26,AX26,AT26,BB26,BF26,BJ26,BN26,BR26,BV26)),S26)</f>
        <v>0</v>
      </c>
      <c r="CA26" s="91" cm="1">
        <f t="array" ref="CA26">INDEX(Appendix!$G$4:$J$8,_xlfn.IFS(BY26&lt;55,1,BY26&lt;60,2,BY26&lt;65,3,BY26&lt;70,4,TRUE,5),MATCH(YEAR($F$17),Appendix!$G$3:$L$3,0))</f>
        <v>0</v>
      </c>
      <c r="CB26" s="92">
        <f t="shared" si="32"/>
        <v>0</v>
      </c>
      <c r="CC26" s="99"/>
    </row>
    <row r="27" spans="1:82" x14ac:dyDescent="0.2">
      <c r="A27" s="64" t="s">
        <v>25</v>
      </c>
      <c r="B27" s="65"/>
      <c r="C27" s="65"/>
      <c r="D27" s="66"/>
      <c r="E27" s="66"/>
      <c r="F27" s="67"/>
      <c r="G27" s="67"/>
      <c r="H27" s="67"/>
      <c r="I27" s="67"/>
      <c r="J27" s="67"/>
      <c r="K27" s="67"/>
      <c r="L27" s="67"/>
      <c r="M27" s="67"/>
      <c r="N27" s="67"/>
      <c r="O27" s="67"/>
      <c r="P27" s="67"/>
      <c r="Q27" s="67"/>
      <c r="R27" s="67"/>
      <c r="S27" s="67"/>
      <c r="T27" s="57">
        <f t="shared" si="26"/>
        <v>0</v>
      </c>
      <c r="U27" s="57">
        <f t="shared" si="27"/>
        <v>0</v>
      </c>
      <c r="V27" s="58">
        <f t="shared" si="28"/>
        <v>0</v>
      </c>
      <c r="W27" s="58">
        <f t="shared" si="29"/>
        <v>0</v>
      </c>
      <c r="X27" s="58">
        <f t="shared" si="30"/>
        <v>0</v>
      </c>
      <c r="Y27" s="89">
        <f t="shared" si="12"/>
        <v>123</v>
      </c>
      <c r="Z27" s="90">
        <f>IF($F27&gt;'Wage Ceilings '!$C$7+SUMIF('Wage Ceilings '!$B$8:'Wage Ceilings '!$B$11,"&lt;="&amp;$F$17,'Wage Ceilings '!$D$8:'Wage Ceilings '!$D$11),'Wage Ceilings '!$C$7+SUMIF('Wage Ceilings '!$B$8:'Wage Ceilings '!$B$11,"&lt;="&amp;$F$17,'Wage Ceilings '!$D$8:'Wage Ceilings '!$D$11),$F27)</f>
        <v>0</v>
      </c>
      <c r="AA27" s="91" cm="1">
        <f t="array" ref="AA27">INDEX(Appendix!$G$4:$J$8,_xlfn.IFS(Y27&lt;55,1,Y27&lt;60,2,Y27&lt;65,3,Y27&lt;70,4,TRUE,5),MATCH(YEAR($F$17),Appendix!$G$3:$L$3,0))</f>
        <v>0</v>
      </c>
      <c r="AB27" s="92">
        <f t="shared" si="0"/>
        <v>0</v>
      </c>
      <c r="AC27" s="89">
        <f t="shared" si="13"/>
        <v>124</v>
      </c>
      <c r="AD27" s="90">
        <f>IF($G27&gt;'Wage Ceilings '!$C$7+SUMIF('Wage Ceilings '!$B$8:'Wage Ceilings '!$B$11,"&lt;="&amp;$G$17,'Wage Ceilings '!$D$8:'Wage Ceilings '!$D$11),'Wage Ceilings '!$C$7+SUMIF('Wage Ceilings '!$B$8:'Wage Ceilings '!$B$11,"&lt;="&amp;$G$17,'Wage Ceilings '!$D$8:'Wage Ceilings '!$D$11),$G27)</f>
        <v>0</v>
      </c>
      <c r="AE27" s="91" cm="1">
        <f t="array" ref="AE27">INDEX(Appendix!$G$4:$J$8,_xlfn.IFS(AC27&lt;55,1,AC27&lt;60,2,AC27&lt;65,3,AC27&lt;70,4,TRUE,5),MATCH(YEAR($F$17),Appendix!$G$3:$L$3,0))</f>
        <v>0</v>
      </c>
      <c r="AF27" s="92">
        <f t="shared" si="1"/>
        <v>0</v>
      </c>
      <c r="AG27" s="89">
        <f t="shared" si="14"/>
        <v>124</v>
      </c>
      <c r="AH27" s="90">
        <f>IF($H27&gt;'Wage Ceilings '!$C$7+SUMIF('Wage Ceilings '!$B$8:'Wage Ceilings '!$B$11,"&lt;="&amp;$H$17,'Wage Ceilings '!$D$8:'Wage Ceilings '!$D$11),'Wage Ceilings '!$C$7+SUMIF('Wage Ceilings '!$B$8:'Wage Ceilings '!$B$11,"&lt;="&amp;$H$17,'Wage Ceilings '!$D$8:'Wage Ceilings '!$D$11),$H27)</f>
        <v>0</v>
      </c>
      <c r="AI27" s="91" cm="1">
        <f t="array" ref="AI27">INDEX(Appendix!$G$4:$J$8,_xlfn.IFS(AG27&lt;55,1,AG27&lt;60,2,AG27&lt;65,3,AG27&lt;70,4,TRUE,5),MATCH(YEAR($F$17),Appendix!$G$3:$L$3,0))</f>
        <v>0</v>
      </c>
      <c r="AJ27" s="92">
        <f t="shared" si="2"/>
        <v>0</v>
      </c>
      <c r="AK27" s="89">
        <f t="shared" si="15"/>
        <v>124</v>
      </c>
      <c r="AL27" s="90">
        <f>IF($I27&gt;'Wage Ceilings '!$C$7+SUMIF('Wage Ceilings '!$B$8:'Wage Ceilings '!$B$11,"&lt;="&amp;$I$17,'Wage Ceilings '!$D$8:'Wage Ceilings '!$D$11),'Wage Ceilings '!$C$7+SUMIF('Wage Ceilings '!$B$8:'Wage Ceilings '!$B$11,"&lt;="&amp;$I$17,'Wage Ceilings '!$D$8:'Wage Ceilings '!$D$11),$I27)</f>
        <v>0</v>
      </c>
      <c r="AM27" s="91" cm="1">
        <f t="array" ref="AM27">INDEX(Appendix!$G$4:$J$8,_xlfn.IFS(AK27&lt;55,1,AK27&lt;60,2,AK27&lt;65,3,AK27&lt;70,4,TRUE,5),MATCH(YEAR($F$17),Appendix!$G$3:$L$3,0))</f>
        <v>0</v>
      </c>
      <c r="AN27" s="92">
        <f t="shared" si="3"/>
        <v>0</v>
      </c>
      <c r="AO27" s="89">
        <f t="shared" si="16"/>
        <v>124</v>
      </c>
      <c r="AP27" s="90">
        <f>IF($J27&gt;'Wage Ceilings '!$C$7+SUMIF('Wage Ceilings '!$B$8:'Wage Ceilings '!$B$11,"&lt;="&amp;$J$17,'Wage Ceilings '!$D$8:'Wage Ceilings '!$D$11),'Wage Ceilings '!$C$7+SUMIF('Wage Ceilings '!$B$8:'Wage Ceilings '!$B$11,"&lt;="&amp;$J$17,'Wage Ceilings '!$D$8:'Wage Ceilings '!$D$11),$J27)</f>
        <v>0</v>
      </c>
      <c r="AQ27" s="91" cm="1">
        <f t="array" ref="AQ27">INDEX(Appendix!$G$4:$J$8,_xlfn.IFS(AO27&lt;55,1,AO27&lt;60,2,AO27&lt;65,3,AO27&lt;70,4,TRUE,5),MATCH(YEAR($F$17),Appendix!$G$3:$L$3,0))</f>
        <v>0</v>
      </c>
      <c r="AR27" s="92">
        <f t="shared" si="4"/>
        <v>0</v>
      </c>
      <c r="AS27" s="89">
        <f t="shared" si="31"/>
        <v>124</v>
      </c>
      <c r="AT27" s="90">
        <f>IF($K27&gt;'Wage Ceilings '!$C$7+SUMIF('Wage Ceilings '!$B$8:'Wage Ceilings '!$B$11,"&lt;="&amp;$K$17,'Wage Ceilings '!$D$8:'Wage Ceilings '!$D$11),'Wage Ceilings '!$C$7+SUMIF('Wage Ceilings '!$B$8:'Wage Ceilings '!$B$11,"&lt;="&amp;$K$17,'Wage Ceilings '!$D$8:'Wage Ceilings '!$D$11),$K27)</f>
        <v>0</v>
      </c>
      <c r="AU27" s="91" cm="1">
        <f t="array" ref="AU27">INDEX(Appendix!$G$4:$J$8,_xlfn.IFS(AS27&lt;55,1,AS27&lt;60,2,AS27&lt;65,3,AS27&lt;70,4,TRUE,5),MATCH(YEAR($F$17),Appendix!$G$3:$L$3,0))</f>
        <v>0</v>
      </c>
      <c r="AV27" s="92">
        <f t="shared" si="5"/>
        <v>0</v>
      </c>
      <c r="AW27" s="89" t="str">
        <f t="shared" si="17"/>
        <v>NA</v>
      </c>
      <c r="AX27" s="92">
        <f>IF(L27&gt;=('Wage Ceilings '!$C$3-SUM(Z27,AD27,AH27,AL27,AP27,AT27,BB27,BF27,BJ27,BN27,BR27,BV27)),('Wage Ceilings '!$C$3-SUM(Z27,AD27,AH27,AL27,AP27,AT27,BB27,BF27,BJ27,BN27,BR27,BV27)),L27)</f>
        <v>0</v>
      </c>
      <c r="AY27" s="91" cm="1">
        <f t="array" ref="AY27">INDEX(Appendix!$G$4:$J$8,_xlfn.IFS(AW27&lt;55,1,AW27&lt;60,2,AW27&lt;65,3,AW27&lt;70,4,TRUE,5),MATCH(YEAR($F$17),Appendix!$G$3:$L$3,0))</f>
        <v>0</v>
      </c>
      <c r="AZ27" s="92">
        <f t="shared" si="6"/>
        <v>0</v>
      </c>
      <c r="BA27" s="89">
        <f t="shared" si="18"/>
        <v>124</v>
      </c>
      <c r="BB27" s="90">
        <f>IF($M27&gt;'Wage Ceilings '!$C$7+SUMIF('Wage Ceilings '!$B$8:'Wage Ceilings '!$B$11,"&lt;="&amp;$M$17,'Wage Ceilings '!$D$8:'Wage Ceilings '!$D$11),'Wage Ceilings '!$C$7+SUMIF('Wage Ceilings '!$B$8:'Wage Ceilings '!$B$11,"&lt;="&amp;$M$17,'Wage Ceilings '!$D$8:'Wage Ceilings '!$D$11),$M27)</f>
        <v>0</v>
      </c>
      <c r="BC27" s="91" cm="1">
        <f t="array" ref="BC27">INDEX(Appendix!$G$4:$J$8,_xlfn.IFS(BA27&lt;55,1,BA27&lt;60,2,BA27&lt;65,3,BA27&lt;70,4,TRUE,5),MATCH(YEAR($F$17),Appendix!$G$3:$L$3,0))</f>
        <v>0</v>
      </c>
      <c r="BD27" s="92">
        <f t="shared" si="19"/>
        <v>0</v>
      </c>
      <c r="BE27" s="89">
        <f t="shared" si="20"/>
        <v>124</v>
      </c>
      <c r="BF27" s="90">
        <f>IF($N27&gt;'Wage Ceilings '!$C$7+SUMIF('Wage Ceilings '!$B$8:'Wage Ceilings '!$B$11,"&lt;="&amp;$N$17,'Wage Ceilings '!$D$8:'Wage Ceilings '!$D$11),'Wage Ceilings '!$C$7+SUMIF('Wage Ceilings '!$B$8:'Wage Ceilings '!$B$11,"&lt;="&amp;$N$17,'Wage Ceilings '!$D$8:'Wage Ceilings '!$D$11),$N27)</f>
        <v>0</v>
      </c>
      <c r="BG27" s="91" cm="1">
        <f t="array" ref="BG27">INDEX(Appendix!$G$4:$J$8,_xlfn.IFS(BE27&lt;55,1,BE27&lt;60,2,BE27&lt;65,3,BE27&lt;70,4,TRUE,5),MATCH(YEAR($F$17),Appendix!$G$3:$L$3,0))</f>
        <v>0</v>
      </c>
      <c r="BH27" s="92">
        <f t="shared" si="7"/>
        <v>0</v>
      </c>
      <c r="BI27" s="89">
        <f t="shared" si="21"/>
        <v>124</v>
      </c>
      <c r="BJ27" s="90">
        <f>IF($O27&gt;'Wage Ceilings '!$C$7+SUMIF('Wage Ceilings '!$B$8:'Wage Ceilings '!$B$11,"&lt;="&amp;$O$17,'Wage Ceilings '!$D$8:'Wage Ceilings '!$D$11),'Wage Ceilings '!$C$7+SUMIF('Wage Ceilings '!$B$8:'Wage Ceilings '!$B$11,"&lt;="&amp;$O$17,'Wage Ceilings '!$D$8:'Wage Ceilings '!$D$11),$O27)</f>
        <v>0</v>
      </c>
      <c r="BK27" s="91" cm="1">
        <f t="array" ref="BK27">INDEX(Appendix!$G$4:$J$8,_xlfn.IFS(BI27&lt;55,1,BI27&lt;60,2,BI27&lt;65,3,BI27&lt;70,4,TRUE,5),MATCH(YEAR($F$17),Appendix!$G$3:$L$3,0))</f>
        <v>0</v>
      </c>
      <c r="BL27" s="92">
        <f t="shared" si="8"/>
        <v>0</v>
      </c>
      <c r="BM27" s="89">
        <f t="shared" si="22"/>
        <v>124</v>
      </c>
      <c r="BN27" s="90">
        <f>IF($P27&gt;'Wage Ceilings '!$C$7+SUMIF('Wage Ceilings '!$B$8:'Wage Ceilings '!$B$11,"&lt;="&amp;$P$17,'Wage Ceilings '!$D$8:'Wage Ceilings '!$D$11),'Wage Ceilings '!$C$7+SUMIF('Wage Ceilings '!$B$8:'Wage Ceilings '!$B$11,"&lt;="&amp;$P$17,'Wage Ceilings '!$D$8:'Wage Ceilings '!$D$11),$P27)</f>
        <v>0</v>
      </c>
      <c r="BO27" s="91" cm="1">
        <f t="array" ref="BO27">INDEX(Appendix!$G$4:$J$8,_xlfn.IFS(BM27&lt;55,1,BM27&lt;60,2,BM27&lt;65,3,BM27&lt;70,4,TRUE,5),MATCH(YEAR($F$17),Appendix!$G$3:$L$3,0))</f>
        <v>0</v>
      </c>
      <c r="BP27" s="92">
        <f t="shared" si="9"/>
        <v>0</v>
      </c>
      <c r="BQ27" s="89">
        <f t="shared" si="23"/>
        <v>124</v>
      </c>
      <c r="BR27" s="90">
        <f>IF($Q27&gt;'Wage Ceilings '!$C$7+SUMIF('Wage Ceilings '!$B$8:'Wage Ceilings '!$B$11,"&lt;="&amp;$Q$17,'Wage Ceilings '!$D$8:'Wage Ceilings '!$D$11),'Wage Ceilings '!$C$7+SUMIF('Wage Ceilings '!$B$8:'Wage Ceilings '!$B$11,"&lt;="&amp;$Q$17,'Wage Ceilings '!$D$8:'Wage Ceilings '!$D$11),$Q27)</f>
        <v>0</v>
      </c>
      <c r="BS27" s="91" cm="1">
        <f t="array" ref="BS27">INDEX(Appendix!$G$4:$J$8,_xlfn.IFS(BQ27&lt;55,1,BQ27&lt;60,2,BQ27&lt;65,3,BQ27&lt;70,4,TRUE,5),MATCH(YEAR($F$17),Appendix!$G$3:$L$3,0))</f>
        <v>0</v>
      </c>
      <c r="BT27" s="92">
        <f t="shared" si="10"/>
        <v>0</v>
      </c>
      <c r="BU27" s="89">
        <f t="shared" si="24"/>
        <v>124</v>
      </c>
      <c r="BV27" s="90">
        <f>IF($R27&gt;'Wage Ceilings '!$C$7+SUMIF('Wage Ceilings '!$B$8:'Wage Ceilings '!$B$11,"&lt;="&amp;$R$17,'Wage Ceilings '!$D$8:'Wage Ceilings '!$D$11),'Wage Ceilings '!$C$7+SUMIF('Wage Ceilings '!$B$8:'Wage Ceilings '!$B$11,"&lt;="&amp;$R$17,'Wage Ceilings '!$D$8:'Wage Ceilings '!$D$11),$R27)</f>
        <v>0</v>
      </c>
      <c r="BW27" s="91" cm="1">
        <f t="array" ref="BW27">INDEX(Appendix!$G$4:$J$8,_xlfn.IFS(BU27&lt;55,1,BU27&lt;60,2,BU27&lt;65,3,BU27&lt;70,4,TRUE,5),MATCH(YEAR($F$17),Appendix!$G$3:$L$3,0))</f>
        <v>0</v>
      </c>
      <c r="BX27" s="92">
        <f t="shared" si="11"/>
        <v>0</v>
      </c>
      <c r="BY27" s="89" t="str">
        <f t="shared" si="25"/>
        <v>NA</v>
      </c>
      <c r="BZ27" s="92">
        <f>IF(S27&gt;=('Wage Ceilings '!$C$3-SUM(Z27,AD27,AH27,AL27,AP27,AX27,AT27,BB27,BF27,BJ27,BN27,BR27,BV27)),('Wage Ceilings '!$C$3-SUM(Z27,AD27,AH27,AL27,AP27,AX27,AT27,BB27,BF27,BJ27,BN27,BR27,BV27)),S27)</f>
        <v>0</v>
      </c>
      <c r="CA27" s="91" cm="1">
        <f t="array" ref="CA27">INDEX(Appendix!$G$4:$J$8,_xlfn.IFS(BY27&lt;55,1,BY27&lt;60,2,BY27&lt;65,3,BY27&lt;70,4,TRUE,5),MATCH(YEAR($F$17),Appendix!$G$3:$L$3,0))</f>
        <v>0</v>
      </c>
      <c r="CB27" s="92">
        <f t="shared" si="32"/>
        <v>0</v>
      </c>
      <c r="CC27" s="99"/>
    </row>
    <row r="28" spans="1:82" x14ac:dyDescent="0.2">
      <c r="A28" s="64" t="s">
        <v>26</v>
      </c>
      <c r="B28" s="65"/>
      <c r="C28" s="65"/>
      <c r="D28" s="66"/>
      <c r="E28" s="66"/>
      <c r="F28" s="67"/>
      <c r="G28" s="67"/>
      <c r="H28" s="67"/>
      <c r="I28" s="67"/>
      <c r="J28" s="67"/>
      <c r="K28" s="67"/>
      <c r="L28" s="67"/>
      <c r="M28" s="67"/>
      <c r="N28" s="67"/>
      <c r="O28" s="67"/>
      <c r="P28" s="67"/>
      <c r="Q28" s="67"/>
      <c r="R28" s="67"/>
      <c r="S28" s="67"/>
      <c r="T28" s="57">
        <f t="shared" si="26"/>
        <v>0</v>
      </c>
      <c r="U28" s="57">
        <f t="shared" si="27"/>
        <v>0</v>
      </c>
      <c r="V28" s="58">
        <f t="shared" si="28"/>
        <v>0</v>
      </c>
      <c r="W28" s="58">
        <f t="shared" si="29"/>
        <v>0</v>
      </c>
      <c r="X28" s="58">
        <f t="shared" si="30"/>
        <v>0</v>
      </c>
      <c r="Y28" s="89">
        <f t="shared" si="12"/>
        <v>123</v>
      </c>
      <c r="Z28" s="90">
        <f>IF($F28&gt;'Wage Ceilings '!$C$7+SUMIF('Wage Ceilings '!$B$8:'Wage Ceilings '!$B$11,"&lt;="&amp;$F$17,'Wage Ceilings '!$D$8:'Wage Ceilings '!$D$11),'Wage Ceilings '!$C$7+SUMIF('Wage Ceilings '!$B$8:'Wage Ceilings '!$B$11,"&lt;="&amp;$F$17,'Wage Ceilings '!$D$8:'Wage Ceilings '!$D$11),$F28)</f>
        <v>0</v>
      </c>
      <c r="AA28" s="91" cm="1">
        <f t="array" ref="AA28">INDEX(Appendix!$G$4:$J$8,_xlfn.IFS(Y28&lt;55,1,Y28&lt;60,2,Y28&lt;65,3,Y28&lt;70,4,TRUE,5),MATCH(YEAR($F$17),Appendix!$G$3:$L$3,0))</f>
        <v>0</v>
      </c>
      <c r="AB28" s="92">
        <f t="shared" si="0"/>
        <v>0</v>
      </c>
      <c r="AC28" s="89">
        <f t="shared" si="13"/>
        <v>124</v>
      </c>
      <c r="AD28" s="90">
        <f>IF($G28&gt;'Wage Ceilings '!$C$7+SUMIF('Wage Ceilings '!$B$8:'Wage Ceilings '!$B$11,"&lt;="&amp;$G$17,'Wage Ceilings '!$D$8:'Wage Ceilings '!$D$11),'Wage Ceilings '!$C$7+SUMIF('Wage Ceilings '!$B$8:'Wage Ceilings '!$B$11,"&lt;="&amp;$G$17,'Wage Ceilings '!$D$8:'Wage Ceilings '!$D$11),$G28)</f>
        <v>0</v>
      </c>
      <c r="AE28" s="91" cm="1">
        <f t="array" ref="AE28">INDEX(Appendix!$G$4:$J$8,_xlfn.IFS(AC28&lt;55,1,AC28&lt;60,2,AC28&lt;65,3,AC28&lt;70,4,TRUE,5),MATCH(YEAR($F$17),Appendix!$G$3:$L$3,0))</f>
        <v>0</v>
      </c>
      <c r="AF28" s="92">
        <f t="shared" si="1"/>
        <v>0</v>
      </c>
      <c r="AG28" s="89">
        <f t="shared" si="14"/>
        <v>124</v>
      </c>
      <c r="AH28" s="90">
        <f>IF($H28&gt;'Wage Ceilings '!$C$7+SUMIF('Wage Ceilings '!$B$8:'Wage Ceilings '!$B$11,"&lt;="&amp;$H$17,'Wage Ceilings '!$D$8:'Wage Ceilings '!$D$11),'Wage Ceilings '!$C$7+SUMIF('Wage Ceilings '!$B$8:'Wage Ceilings '!$B$11,"&lt;="&amp;$H$17,'Wage Ceilings '!$D$8:'Wage Ceilings '!$D$11),$H28)</f>
        <v>0</v>
      </c>
      <c r="AI28" s="91" cm="1">
        <f t="array" ref="AI28">INDEX(Appendix!$G$4:$J$8,_xlfn.IFS(AG28&lt;55,1,AG28&lt;60,2,AG28&lt;65,3,AG28&lt;70,4,TRUE,5),MATCH(YEAR($F$17),Appendix!$G$3:$L$3,0))</f>
        <v>0</v>
      </c>
      <c r="AJ28" s="92">
        <f t="shared" si="2"/>
        <v>0</v>
      </c>
      <c r="AK28" s="89">
        <f t="shared" si="15"/>
        <v>124</v>
      </c>
      <c r="AL28" s="90">
        <f>IF($I28&gt;'Wage Ceilings '!$C$7+SUMIF('Wage Ceilings '!$B$8:'Wage Ceilings '!$B$11,"&lt;="&amp;$I$17,'Wage Ceilings '!$D$8:'Wage Ceilings '!$D$11),'Wage Ceilings '!$C$7+SUMIF('Wage Ceilings '!$B$8:'Wage Ceilings '!$B$11,"&lt;="&amp;$I$17,'Wage Ceilings '!$D$8:'Wage Ceilings '!$D$11),$I28)</f>
        <v>0</v>
      </c>
      <c r="AM28" s="91" cm="1">
        <f t="array" ref="AM28">INDEX(Appendix!$G$4:$J$8,_xlfn.IFS(AK28&lt;55,1,AK28&lt;60,2,AK28&lt;65,3,AK28&lt;70,4,TRUE,5),MATCH(YEAR($F$17),Appendix!$G$3:$L$3,0))</f>
        <v>0</v>
      </c>
      <c r="AN28" s="92">
        <f t="shared" si="3"/>
        <v>0</v>
      </c>
      <c r="AO28" s="89">
        <f t="shared" si="16"/>
        <v>124</v>
      </c>
      <c r="AP28" s="90">
        <f>IF($J28&gt;'Wage Ceilings '!$C$7+SUMIF('Wage Ceilings '!$B$8:'Wage Ceilings '!$B$11,"&lt;="&amp;$J$17,'Wage Ceilings '!$D$8:'Wage Ceilings '!$D$11),'Wage Ceilings '!$C$7+SUMIF('Wage Ceilings '!$B$8:'Wage Ceilings '!$B$11,"&lt;="&amp;$J$17,'Wage Ceilings '!$D$8:'Wage Ceilings '!$D$11),$J28)</f>
        <v>0</v>
      </c>
      <c r="AQ28" s="91" cm="1">
        <f t="array" ref="AQ28">INDEX(Appendix!$G$4:$J$8,_xlfn.IFS(AO28&lt;55,1,AO28&lt;60,2,AO28&lt;65,3,AO28&lt;70,4,TRUE,5),MATCH(YEAR($F$17),Appendix!$G$3:$L$3,0))</f>
        <v>0</v>
      </c>
      <c r="AR28" s="92">
        <f t="shared" si="4"/>
        <v>0</v>
      </c>
      <c r="AS28" s="89">
        <f t="shared" si="31"/>
        <v>124</v>
      </c>
      <c r="AT28" s="90">
        <f>IF($K28&gt;'Wage Ceilings '!$C$7+SUMIF('Wage Ceilings '!$B$8:'Wage Ceilings '!$B$11,"&lt;="&amp;$K$17,'Wage Ceilings '!$D$8:'Wage Ceilings '!$D$11),'Wage Ceilings '!$C$7+SUMIF('Wage Ceilings '!$B$8:'Wage Ceilings '!$B$11,"&lt;="&amp;$K$17,'Wage Ceilings '!$D$8:'Wage Ceilings '!$D$11),$K28)</f>
        <v>0</v>
      </c>
      <c r="AU28" s="91" cm="1">
        <f t="array" ref="AU28">INDEX(Appendix!$G$4:$J$8,_xlfn.IFS(AS28&lt;55,1,AS28&lt;60,2,AS28&lt;65,3,AS28&lt;70,4,TRUE,5),MATCH(YEAR($F$17),Appendix!$G$3:$L$3,0))</f>
        <v>0</v>
      </c>
      <c r="AV28" s="92">
        <f t="shared" si="5"/>
        <v>0</v>
      </c>
      <c r="AW28" s="89" t="str">
        <f t="shared" si="17"/>
        <v>NA</v>
      </c>
      <c r="AX28" s="92">
        <f>IF(L28&gt;=('Wage Ceilings '!$C$3-SUM(Z28,AD28,AH28,AL28,AP28,AT28,BB28,BF28,BJ28,BN28,BR28,BV28)),('Wage Ceilings '!$C$3-SUM(Z28,AD28,AH28,AL28,AP28,AT28,BB28,BF28,BJ28,BN28,BR28,BV28)),L28)</f>
        <v>0</v>
      </c>
      <c r="AY28" s="91" cm="1">
        <f t="array" ref="AY28">INDEX(Appendix!$G$4:$J$8,_xlfn.IFS(AW28&lt;55,1,AW28&lt;60,2,AW28&lt;65,3,AW28&lt;70,4,TRUE,5),MATCH(YEAR($F$17),Appendix!$G$3:$L$3,0))</f>
        <v>0</v>
      </c>
      <c r="AZ28" s="92">
        <f t="shared" si="6"/>
        <v>0</v>
      </c>
      <c r="BA28" s="89">
        <f t="shared" si="18"/>
        <v>124</v>
      </c>
      <c r="BB28" s="90">
        <f>IF($M28&gt;'Wage Ceilings '!$C$7+SUMIF('Wage Ceilings '!$B$8:'Wage Ceilings '!$B$11,"&lt;="&amp;$M$17,'Wage Ceilings '!$D$8:'Wage Ceilings '!$D$11),'Wage Ceilings '!$C$7+SUMIF('Wage Ceilings '!$B$8:'Wage Ceilings '!$B$11,"&lt;="&amp;$M$17,'Wage Ceilings '!$D$8:'Wage Ceilings '!$D$11),$M28)</f>
        <v>0</v>
      </c>
      <c r="BC28" s="91" cm="1">
        <f t="array" ref="BC28">INDEX(Appendix!$G$4:$J$8,_xlfn.IFS(BA28&lt;55,1,BA28&lt;60,2,BA28&lt;65,3,BA28&lt;70,4,TRUE,5),MATCH(YEAR($F$17),Appendix!$G$3:$L$3,0))</f>
        <v>0</v>
      </c>
      <c r="BD28" s="92">
        <f t="shared" si="19"/>
        <v>0</v>
      </c>
      <c r="BE28" s="89">
        <f t="shared" si="20"/>
        <v>124</v>
      </c>
      <c r="BF28" s="90">
        <f>IF($N28&gt;'Wage Ceilings '!$C$7+SUMIF('Wage Ceilings '!$B$8:'Wage Ceilings '!$B$11,"&lt;="&amp;$N$17,'Wage Ceilings '!$D$8:'Wage Ceilings '!$D$11),'Wage Ceilings '!$C$7+SUMIF('Wage Ceilings '!$B$8:'Wage Ceilings '!$B$11,"&lt;="&amp;$N$17,'Wage Ceilings '!$D$8:'Wage Ceilings '!$D$11),$N28)</f>
        <v>0</v>
      </c>
      <c r="BG28" s="91" cm="1">
        <f t="array" ref="BG28">INDEX(Appendix!$G$4:$J$8,_xlfn.IFS(BE28&lt;55,1,BE28&lt;60,2,BE28&lt;65,3,BE28&lt;70,4,TRUE,5),MATCH(YEAR($F$17),Appendix!$G$3:$L$3,0))</f>
        <v>0</v>
      </c>
      <c r="BH28" s="92">
        <f t="shared" si="7"/>
        <v>0</v>
      </c>
      <c r="BI28" s="89">
        <f t="shared" si="21"/>
        <v>124</v>
      </c>
      <c r="BJ28" s="90">
        <f>IF($O28&gt;'Wage Ceilings '!$C$7+SUMIF('Wage Ceilings '!$B$8:'Wage Ceilings '!$B$11,"&lt;="&amp;$O$17,'Wage Ceilings '!$D$8:'Wage Ceilings '!$D$11),'Wage Ceilings '!$C$7+SUMIF('Wage Ceilings '!$B$8:'Wage Ceilings '!$B$11,"&lt;="&amp;$O$17,'Wage Ceilings '!$D$8:'Wage Ceilings '!$D$11),$O28)</f>
        <v>0</v>
      </c>
      <c r="BK28" s="91" cm="1">
        <f t="array" ref="BK28">INDEX(Appendix!$G$4:$J$8,_xlfn.IFS(BI28&lt;55,1,BI28&lt;60,2,BI28&lt;65,3,BI28&lt;70,4,TRUE,5),MATCH(YEAR($F$17),Appendix!$G$3:$L$3,0))</f>
        <v>0</v>
      </c>
      <c r="BL28" s="92">
        <f t="shared" si="8"/>
        <v>0</v>
      </c>
      <c r="BM28" s="89">
        <f t="shared" si="22"/>
        <v>124</v>
      </c>
      <c r="BN28" s="90">
        <f>IF($P28&gt;'Wage Ceilings '!$C$7+SUMIF('Wage Ceilings '!$B$8:'Wage Ceilings '!$B$11,"&lt;="&amp;$P$17,'Wage Ceilings '!$D$8:'Wage Ceilings '!$D$11),'Wage Ceilings '!$C$7+SUMIF('Wage Ceilings '!$B$8:'Wage Ceilings '!$B$11,"&lt;="&amp;$P$17,'Wage Ceilings '!$D$8:'Wage Ceilings '!$D$11),$P28)</f>
        <v>0</v>
      </c>
      <c r="BO28" s="91" cm="1">
        <f t="array" ref="BO28">INDEX(Appendix!$G$4:$J$8,_xlfn.IFS(BM28&lt;55,1,BM28&lt;60,2,BM28&lt;65,3,BM28&lt;70,4,TRUE,5),MATCH(YEAR($F$17),Appendix!$G$3:$L$3,0))</f>
        <v>0</v>
      </c>
      <c r="BP28" s="92">
        <f t="shared" si="9"/>
        <v>0</v>
      </c>
      <c r="BQ28" s="89">
        <f t="shared" si="23"/>
        <v>124</v>
      </c>
      <c r="BR28" s="90">
        <f>IF($Q28&gt;'Wage Ceilings '!$C$7+SUMIF('Wage Ceilings '!$B$8:'Wage Ceilings '!$B$11,"&lt;="&amp;$Q$17,'Wage Ceilings '!$D$8:'Wage Ceilings '!$D$11),'Wage Ceilings '!$C$7+SUMIF('Wage Ceilings '!$B$8:'Wage Ceilings '!$B$11,"&lt;="&amp;$Q$17,'Wage Ceilings '!$D$8:'Wage Ceilings '!$D$11),$Q28)</f>
        <v>0</v>
      </c>
      <c r="BS28" s="91" cm="1">
        <f t="array" ref="BS28">INDEX(Appendix!$G$4:$J$8,_xlfn.IFS(BQ28&lt;55,1,BQ28&lt;60,2,BQ28&lt;65,3,BQ28&lt;70,4,TRUE,5),MATCH(YEAR($F$17),Appendix!$G$3:$L$3,0))</f>
        <v>0</v>
      </c>
      <c r="BT28" s="92">
        <f t="shared" si="10"/>
        <v>0</v>
      </c>
      <c r="BU28" s="89">
        <f t="shared" si="24"/>
        <v>124</v>
      </c>
      <c r="BV28" s="90">
        <f>IF($R28&gt;'Wage Ceilings '!$C$7+SUMIF('Wage Ceilings '!$B$8:'Wage Ceilings '!$B$11,"&lt;="&amp;$R$17,'Wage Ceilings '!$D$8:'Wage Ceilings '!$D$11),'Wage Ceilings '!$C$7+SUMIF('Wage Ceilings '!$B$8:'Wage Ceilings '!$B$11,"&lt;="&amp;$R$17,'Wage Ceilings '!$D$8:'Wage Ceilings '!$D$11),$R28)</f>
        <v>0</v>
      </c>
      <c r="BW28" s="91" cm="1">
        <f t="array" ref="BW28">INDEX(Appendix!$G$4:$J$8,_xlfn.IFS(BU28&lt;55,1,BU28&lt;60,2,BU28&lt;65,3,BU28&lt;70,4,TRUE,5),MATCH(YEAR($F$17),Appendix!$G$3:$L$3,0))</f>
        <v>0</v>
      </c>
      <c r="BX28" s="92">
        <f t="shared" si="11"/>
        <v>0</v>
      </c>
      <c r="BY28" s="89" t="str">
        <f t="shared" si="25"/>
        <v>NA</v>
      </c>
      <c r="BZ28" s="92">
        <f>IF(S28&gt;=('Wage Ceilings '!$C$3-SUM(Z28,AD28,AH28,AL28,AP28,AX28,AT28,BB28,BF28,BJ28,BN28,BR28,BV28)),('Wage Ceilings '!$C$3-SUM(Z28,AD28,AH28,AL28,AP28,AX28,AT28,BB28,BF28,BJ28,BN28,BR28,BV28)),S28)</f>
        <v>0</v>
      </c>
      <c r="CA28" s="91" cm="1">
        <f t="array" ref="CA28">INDEX(Appendix!$G$4:$J$8,_xlfn.IFS(BY28&lt;55,1,BY28&lt;60,2,BY28&lt;65,3,BY28&lt;70,4,TRUE,5),MATCH(YEAR($F$17),Appendix!$G$3:$L$3,0))</f>
        <v>0</v>
      </c>
      <c r="CB28" s="92">
        <f t="shared" si="32"/>
        <v>0</v>
      </c>
      <c r="CC28" s="99"/>
    </row>
    <row r="29" spans="1:82" x14ac:dyDescent="0.2">
      <c r="A29" s="64" t="s">
        <v>27</v>
      </c>
      <c r="B29" s="65"/>
      <c r="C29" s="65"/>
      <c r="D29" s="66"/>
      <c r="E29" s="66"/>
      <c r="F29" s="67"/>
      <c r="G29" s="67"/>
      <c r="H29" s="67"/>
      <c r="I29" s="67"/>
      <c r="J29" s="67"/>
      <c r="K29" s="67"/>
      <c r="L29" s="67"/>
      <c r="M29" s="67"/>
      <c r="N29" s="67"/>
      <c r="O29" s="67"/>
      <c r="P29" s="67"/>
      <c r="Q29" s="67"/>
      <c r="R29" s="67"/>
      <c r="S29" s="67"/>
      <c r="T29" s="57">
        <f t="shared" si="26"/>
        <v>0</v>
      </c>
      <c r="U29" s="57">
        <f t="shared" si="27"/>
        <v>0</v>
      </c>
      <c r="V29" s="58">
        <f t="shared" si="28"/>
        <v>0</v>
      </c>
      <c r="W29" s="58">
        <f t="shared" si="29"/>
        <v>0</v>
      </c>
      <c r="X29" s="58">
        <f t="shared" si="30"/>
        <v>0</v>
      </c>
      <c r="Y29" s="89">
        <f t="shared" si="12"/>
        <v>123</v>
      </c>
      <c r="Z29" s="90">
        <f>IF($F29&gt;'Wage Ceilings '!$C$7+SUMIF('Wage Ceilings '!$B$8:'Wage Ceilings '!$B$11,"&lt;="&amp;$F$17,'Wage Ceilings '!$D$8:'Wage Ceilings '!$D$11),'Wage Ceilings '!$C$7+SUMIF('Wage Ceilings '!$B$8:'Wage Ceilings '!$B$11,"&lt;="&amp;$F$17,'Wage Ceilings '!$D$8:'Wage Ceilings '!$D$11),$F29)</f>
        <v>0</v>
      </c>
      <c r="AA29" s="91" cm="1">
        <f t="array" ref="AA29">INDEX(Appendix!$G$4:$J$8,_xlfn.IFS(Y29&lt;55,1,Y29&lt;60,2,Y29&lt;65,3,Y29&lt;70,4,TRUE,5),MATCH(YEAR($F$17),Appendix!$G$3:$L$3,0))</f>
        <v>0</v>
      </c>
      <c r="AB29" s="92">
        <f t="shared" si="0"/>
        <v>0</v>
      </c>
      <c r="AC29" s="89">
        <f t="shared" si="13"/>
        <v>124</v>
      </c>
      <c r="AD29" s="90">
        <f>IF($G29&gt;'Wage Ceilings '!$C$7+SUMIF('Wage Ceilings '!$B$8:'Wage Ceilings '!$B$11,"&lt;="&amp;$G$17,'Wage Ceilings '!$D$8:'Wage Ceilings '!$D$11),'Wage Ceilings '!$C$7+SUMIF('Wage Ceilings '!$B$8:'Wage Ceilings '!$B$11,"&lt;="&amp;$G$17,'Wage Ceilings '!$D$8:'Wage Ceilings '!$D$11),$G29)</f>
        <v>0</v>
      </c>
      <c r="AE29" s="91" cm="1">
        <f t="array" ref="AE29">INDEX(Appendix!$G$4:$J$8,_xlfn.IFS(AC29&lt;55,1,AC29&lt;60,2,AC29&lt;65,3,AC29&lt;70,4,TRUE,5),MATCH(YEAR($F$17),Appendix!$G$3:$L$3,0))</f>
        <v>0</v>
      </c>
      <c r="AF29" s="92">
        <f t="shared" si="1"/>
        <v>0</v>
      </c>
      <c r="AG29" s="89">
        <f t="shared" si="14"/>
        <v>124</v>
      </c>
      <c r="AH29" s="90">
        <f>IF($H29&gt;'Wage Ceilings '!$C$7+SUMIF('Wage Ceilings '!$B$8:'Wage Ceilings '!$B$11,"&lt;="&amp;$H$17,'Wage Ceilings '!$D$8:'Wage Ceilings '!$D$11),'Wage Ceilings '!$C$7+SUMIF('Wage Ceilings '!$B$8:'Wage Ceilings '!$B$11,"&lt;="&amp;$H$17,'Wage Ceilings '!$D$8:'Wage Ceilings '!$D$11),$H29)</f>
        <v>0</v>
      </c>
      <c r="AI29" s="91" cm="1">
        <f t="array" ref="AI29">INDEX(Appendix!$G$4:$J$8,_xlfn.IFS(AG29&lt;55,1,AG29&lt;60,2,AG29&lt;65,3,AG29&lt;70,4,TRUE,5),MATCH(YEAR($F$17),Appendix!$G$3:$L$3,0))</f>
        <v>0</v>
      </c>
      <c r="AJ29" s="92">
        <f t="shared" si="2"/>
        <v>0</v>
      </c>
      <c r="AK29" s="89">
        <f t="shared" si="15"/>
        <v>124</v>
      </c>
      <c r="AL29" s="90">
        <f>IF($I29&gt;'Wage Ceilings '!$C$7+SUMIF('Wage Ceilings '!$B$8:'Wage Ceilings '!$B$11,"&lt;="&amp;$I$17,'Wage Ceilings '!$D$8:'Wage Ceilings '!$D$11),'Wage Ceilings '!$C$7+SUMIF('Wage Ceilings '!$B$8:'Wage Ceilings '!$B$11,"&lt;="&amp;$I$17,'Wage Ceilings '!$D$8:'Wage Ceilings '!$D$11),$I29)</f>
        <v>0</v>
      </c>
      <c r="AM29" s="91" cm="1">
        <f t="array" ref="AM29">INDEX(Appendix!$G$4:$J$8,_xlfn.IFS(AK29&lt;55,1,AK29&lt;60,2,AK29&lt;65,3,AK29&lt;70,4,TRUE,5),MATCH(YEAR($F$17),Appendix!$G$3:$L$3,0))</f>
        <v>0</v>
      </c>
      <c r="AN29" s="92">
        <f t="shared" si="3"/>
        <v>0</v>
      </c>
      <c r="AO29" s="89">
        <f t="shared" si="16"/>
        <v>124</v>
      </c>
      <c r="AP29" s="90">
        <f>IF($J29&gt;'Wage Ceilings '!$C$7+SUMIF('Wage Ceilings '!$B$8:'Wage Ceilings '!$B$11,"&lt;="&amp;$J$17,'Wage Ceilings '!$D$8:'Wage Ceilings '!$D$11),'Wage Ceilings '!$C$7+SUMIF('Wage Ceilings '!$B$8:'Wage Ceilings '!$B$11,"&lt;="&amp;$J$17,'Wage Ceilings '!$D$8:'Wage Ceilings '!$D$11),$J29)</f>
        <v>0</v>
      </c>
      <c r="AQ29" s="91" cm="1">
        <f t="array" ref="AQ29">INDEX(Appendix!$G$4:$J$8,_xlfn.IFS(AO29&lt;55,1,AO29&lt;60,2,AO29&lt;65,3,AO29&lt;70,4,TRUE,5),MATCH(YEAR($F$17),Appendix!$G$3:$L$3,0))</f>
        <v>0</v>
      </c>
      <c r="AR29" s="92">
        <f t="shared" si="4"/>
        <v>0</v>
      </c>
      <c r="AS29" s="89">
        <f t="shared" si="31"/>
        <v>124</v>
      </c>
      <c r="AT29" s="90">
        <f>IF($K29&gt;'Wage Ceilings '!$C$7+SUMIF('Wage Ceilings '!$B$8:'Wage Ceilings '!$B$11,"&lt;="&amp;$K$17,'Wage Ceilings '!$D$8:'Wage Ceilings '!$D$11),'Wage Ceilings '!$C$7+SUMIF('Wage Ceilings '!$B$8:'Wage Ceilings '!$B$11,"&lt;="&amp;$K$17,'Wage Ceilings '!$D$8:'Wage Ceilings '!$D$11),$K29)</f>
        <v>0</v>
      </c>
      <c r="AU29" s="91" cm="1">
        <f t="array" ref="AU29">INDEX(Appendix!$G$4:$J$8,_xlfn.IFS(AS29&lt;55,1,AS29&lt;60,2,AS29&lt;65,3,AS29&lt;70,4,TRUE,5),MATCH(YEAR($F$17),Appendix!$G$3:$L$3,0))</f>
        <v>0</v>
      </c>
      <c r="AV29" s="92">
        <f t="shared" si="5"/>
        <v>0</v>
      </c>
      <c r="AW29" s="89" t="str">
        <f t="shared" si="17"/>
        <v>NA</v>
      </c>
      <c r="AX29" s="92">
        <f>IF(L29&gt;=('Wage Ceilings '!$C$3-SUM(Z29,AD29,AH29,AL29,AP29,AT29,BB29,BF29,BJ29,BN29,BR29,BV29)),('Wage Ceilings '!$C$3-SUM(Z29,AD29,AH29,AL29,AP29,AT29,BB29,BF29,BJ29,BN29,BR29,BV29)),L29)</f>
        <v>0</v>
      </c>
      <c r="AY29" s="91" cm="1">
        <f t="array" ref="AY29">INDEX(Appendix!$G$4:$J$8,_xlfn.IFS(AW29&lt;55,1,AW29&lt;60,2,AW29&lt;65,3,AW29&lt;70,4,TRUE,5),MATCH(YEAR($F$17),Appendix!$G$3:$L$3,0))</f>
        <v>0</v>
      </c>
      <c r="AZ29" s="92">
        <f t="shared" si="6"/>
        <v>0</v>
      </c>
      <c r="BA29" s="89">
        <f t="shared" si="18"/>
        <v>124</v>
      </c>
      <c r="BB29" s="90">
        <f>IF($M29&gt;'Wage Ceilings '!$C$7+SUMIF('Wage Ceilings '!$B$8:'Wage Ceilings '!$B$11,"&lt;="&amp;$M$17,'Wage Ceilings '!$D$8:'Wage Ceilings '!$D$11),'Wage Ceilings '!$C$7+SUMIF('Wage Ceilings '!$B$8:'Wage Ceilings '!$B$11,"&lt;="&amp;$M$17,'Wage Ceilings '!$D$8:'Wage Ceilings '!$D$11),$M29)</f>
        <v>0</v>
      </c>
      <c r="BC29" s="91" cm="1">
        <f t="array" ref="BC29">INDEX(Appendix!$G$4:$J$8,_xlfn.IFS(BA29&lt;55,1,BA29&lt;60,2,BA29&lt;65,3,BA29&lt;70,4,TRUE,5),MATCH(YEAR($F$17),Appendix!$G$3:$L$3,0))</f>
        <v>0</v>
      </c>
      <c r="BD29" s="92">
        <f t="shared" si="19"/>
        <v>0</v>
      </c>
      <c r="BE29" s="89">
        <f t="shared" si="20"/>
        <v>124</v>
      </c>
      <c r="BF29" s="90">
        <f>IF($N29&gt;'Wage Ceilings '!$C$7+SUMIF('Wage Ceilings '!$B$8:'Wage Ceilings '!$B$11,"&lt;="&amp;$N$17,'Wage Ceilings '!$D$8:'Wage Ceilings '!$D$11),'Wage Ceilings '!$C$7+SUMIF('Wage Ceilings '!$B$8:'Wage Ceilings '!$B$11,"&lt;="&amp;$N$17,'Wage Ceilings '!$D$8:'Wage Ceilings '!$D$11),$N29)</f>
        <v>0</v>
      </c>
      <c r="BG29" s="91" cm="1">
        <f t="array" ref="BG29">INDEX(Appendix!$G$4:$J$8,_xlfn.IFS(BE29&lt;55,1,BE29&lt;60,2,BE29&lt;65,3,BE29&lt;70,4,TRUE,5),MATCH(YEAR($F$17),Appendix!$G$3:$L$3,0))</f>
        <v>0</v>
      </c>
      <c r="BH29" s="92">
        <f t="shared" si="7"/>
        <v>0</v>
      </c>
      <c r="BI29" s="89">
        <f t="shared" si="21"/>
        <v>124</v>
      </c>
      <c r="BJ29" s="90">
        <f>IF($O29&gt;'Wage Ceilings '!$C$7+SUMIF('Wage Ceilings '!$B$8:'Wage Ceilings '!$B$11,"&lt;="&amp;$O$17,'Wage Ceilings '!$D$8:'Wage Ceilings '!$D$11),'Wage Ceilings '!$C$7+SUMIF('Wage Ceilings '!$B$8:'Wage Ceilings '!$B$11,"&lt;="&amp;$O$17,'Wage Ceilings '!$D$8:'Wage Ceilings '!$D$11),$O29)</f>
        <v>0</v>
      </c>
      <c r="BK29" s="91" cm="1">
        <f t="array" ref="BK29">INDEX(Appendix!$G$4:$J$8,_xlfn.IFS(BI29&lt;55,1,BI29&lt;60,2,BI29&lt;65,3,BI29&lt;70,4,TRUE,5),MATCH(YEAR($F$17),Appendix!$G$3:$L$3,0))</f>
        <v>0</v>
      </c>
      <c r="BL29" s="92">
        <f t="shared" si="8"/>
        <v>0</v>
      </c>
      <c r="BM29" s="89">
        <f t="shared" si="22"/>
        <v>124</v>
      </c>
      <c r="BN29" s="90">
        <f>IF($P29&gt;'Wage Ceilings '!$C$7+SUMIF('Wage Ceilings '!$B$8:'Wage Ceilings '!$B$11,"&lt;="&amp;$P$17,'Wage Ceilings '!$D$8:'Wage Ceilings '!$D$11),'Wage Ceilings '!$C$7+SUMIF('Wage Ceilings '!$B$8:'Wage Ceilings '!$B$11,"&lt;="&amp;$P$17,'Wage Ceilings '!$D$8:'Wage Ceilings '!$D$11),$P29)</f>
        <v>0</v>
      </c>
      <c r="BO29" s="91" cm="1">
        <f t="array" ref="BO29">INDEX(Appendix!$G$4:$J$8,_xlfn.IFS(BM29&lt;55,1,BM29&lt;60,2,BM29&lt;65,3,BM29&lt;70,4,TRUE,5),MATCH(YEAR($F$17),Appendix!$G$3:$L$3,0))</f>
        <v>0</v>
      </c>
      <c r="BP29" s="92">
        <f t="shared" si="9"/>
        <v>0</v>
      </c>
      <c r="BQ29" s="89">
        <f t="shared" si="23"/>
        <v>124</v>
      </c>
      <c r="BR29" s="90">
        <f>IF($Q29&gt;'Wage Ceilings '!$C$7+SUMIF('Wage Ceilings '!$B$8:'Wage Ceilings '!$B$11,"&lt;="&amp;$Q$17,'Wage Ceilings '!$D$8:'Wage Ceilings '!$D$11),'Wage Ceilings '!$C$7+SUMIF('Wage Ceilings '!$B$8:'Wage Ceilings '!$B$11,"&lt;="&amp;$Q$17,'Wage Ceilings '!$D$8:'Wage Ceilings '!$D$11),$Q29)</f>
        <v>0</v>
      </c>
      <c r="BS29" s="91" cm="1">
        <f t="array" ref="BS29">INDEX(Appendix!$G$4:$J$8,_xlfn.IFS(BQ29&lt;55,1,BQ29&lt;60,2,BQ29&lt;65,3,BQ29&lt;70,4,TRUE,5),MATCH(YEAR($F$17),Appendix!$G$3:$L$3,0))</f>
        <v>0</v>
      </c>
      <c r="BT29" s="92">
        <f t="shared" si="10"/>
        <v>0</v>
      </c>
      <c r="BU29" s="89">
        <f t="shared" si="24"/>
        <v>124</v>
      </c>
      <c r="BV29" s="90">
        <f>IF($R29&gt;'Wage Ceilings '!$C$7+SUMIF('Wage Ceilings '!$B$8:'Wage Ceilings '!$B$11,"&lt;="&amp;$R$17,'Wage Ceilings '!$D$8:'Wage Ceilings '!$D$11),'Wage Ceilings '!$C$7+SUMIF('Wage Ceilings '!$B$8:'Wage Ceilings '!$B$11,"&lt;="&amp;$R$17,'Wage Ceilings '!$D$8:'Wage Ceilings '!$D$11),$R29)</f>
        <v>0</v>
      </c>
      <c r="BW29" s="91" cm="1">
        <f t="array" ref="BW29">INDEX(Appendix!$G$4:$J$8,_xlfn.IFS(BU29&lt;55,1,BU29&lt;60,2,BU29&lt;65,3,BU29&lt;70,4,TRUE,5),MATCH(YEAR($F$17),Appendix!$G$3:$L$3,0))</f>
        <v>0</v>
      </c>
      <c r="BX29" s="92">
        <f t="shared" si="11"/>
        <v>0</v>
      </c>
      <c r="BY29" s="89" t="str">
        <f t="shared" si="25"/>
        <v>NA</v>
      </c>
      <c r="BZ29" s="92">
        <f>IF(S29&gt;=('Wage Ceilings '!$C$3-SUM(Z29,AD29,AH29,AL29,AP29,AX29,AT29,BB29,BF29,BJ29,BN29,BR29,BV29)),('Wage Ceilings '!$C$3-SUM(Z29,AD29,AH29,AL29,AP29,AX29,AT29,BB29,BF29,BJ29,BN29,BR29,BV29)),S29)</f>
        <v>0</v>
      </c>
      <c r="CA29" s="91" cm="1">
        <f t="array" ref="CA29">INDEX(Appendix!$G$4:$J$8,_xlfn.IFS(BY29&lt;55,1,BY29&lt;60,2,BY29&lt;65,3,BY29&lt;70,4,TRUE,5),MATCH(YEAR($F$17),Appendix!$G$3:$L$3,0))</f>
        <v>0</v>
      </c>
      <c r="CB29" s="92">
        <f t="shared" si="32"/>
        <v>0</v>
      </c>
      <c r="CC29" s="99"/>
    </row>
    <row r="30" spans="1:82" x14ac:dyDescent="0.2">
      <c r="A30" s="64" t="s">
        <v>28</v>
      </c>
      <c r="B30" s="65"/>
      <c r="C30" s="65"/>
      <c r="D30" s="66"/>
      <c r="E30" s="66"/>
      <c r="F30" s="67"/>
      <c r="G30" s="67"/>
      <c r="H30" s="67"/>
      <c r="I30" s="67"/>
      <c r="J30" s="67"/>
      <c r="K30" s="67"/>
      <c r="L30" s="67"/>
      <c r="M30" s="67"/>
      <c r="N30" s="67"/>
      <c r="O30" s="67"/>
      <c r="P30" s="67"/>
      <c r="Q30" s="67"/>
      <c r="R30" s="67"/>
      <c r="S30" s="67"/>
      <c r="T30" s="57">
        <f t="shared" si="26"/>
        <v>0</v>
      </c>
      <c r="U30" s="57">
        <f t="shared" si="27"/>
        <v>0</v>
      </c>
      <c r="V30" s="58">
        <f t="shared" si="28"/>
        <v>0</v>
      </c>
      <c r="W30" s="58">
        <f t="shared" si="29"/>
        <v>0</v>
      </c>
      <c r="X30" s="58">
        <f t="shared" si="30"/>
        <v>0</v>
      </c>
      <c r="Y30" s="89">
        <f t="shared" si="12"/>
        <v>123</v>
      </c>
      <c r="Z30" s="90">
        <f>IF($F30&gt;'Wage Ceilings '!$C$7+SUMIF('Wage Ceilings '!$B$8:'Wage Ceilings '!$B$11,"&lt;="&amp;$F$17,'Wage Ceilings '!$D$8:'Wage Ceilings '!$D$11),'Wage Ceilings '!$C$7+SUMIF('Wage Ceilings '!$B$8:'Wage Ceilings '!$B$11,"&lt;="&amp;$F$17,'Wage Ceilings '!$D$8:'Wage Ceilings '!$D$11),$F30)</f>
        <v>0</v>
      </c>
      <c r="AA30" s="91" cm="1">
        <f t="array" ref="AA30">INDEX(Appendix!$G$4:$J$8,_xlfn.IFS(Y30&lt;55,1,Y30&lt;60,2,Y30&lt;65,3,Y30&lt;70,4,TRUE,5),MATCH(YEAR($F$17),Appendix!$G$3:$L$3,0))</f>
        <v>0</v>
      </c>
      <c r="AB30" s="92">
        <f t="shared" si="0"/>
        <v>0</v>
      </c>
      <c r="AC30" s="89">
        <f t="shared" si="13"/>
        <v>124</v>
      </c>
      <c r="AD30" s="90">
        <f>IF($G30&gt;'Wage Ceilings '!$C$7+SUMIF('Wage Ceilings '!$B$8:'Wage Ceilings '!$B$11,"&lt;="&amp;$G$17,'Wage Ceilings '!$D$8:'Wage Ceilings '!$D$11),'Wage Ceilings '!$C$7+SUMIF('Wage Ceilings '!$B$8:'Wage Ceilings '!$B$11,"&lt;="&amp;$G$17,'Wage Ceilings '!$D$8:'Wage Ceilings '!$D$11),$G30)</f>
        <v>0</v>
      </c>
      <c r="AE30" s="91" cm="1">
        <f t="array" ref="AE30">INDEX(Appendix!$G$4:$J$8,_xlfn.IFS(AC30&lt;55,1,AC30&lt;60,2,AC30&lt;65,3,AC30&lt;70,4,TRUE,5),MATCH(YEAR($F$17),Appendix!$G$3:$L$3,0))</f>
        <v>0</v>
      </c>
      <c r="AF30" s="92">
        <f t="shared" si="1"/>
        <v>0</v>
      </c>
      <c r="AG30" s="89">
        <f t="shared" si="14"/>
        <v>124</v>
      </c>
      <c r="AH30" s="90">
        <f>IF($H30&gt;'Wage Ceilings '!$C$7+SUMIF('Wage Ceilings '!$B$8:'Wage Ceilings '!$B$11,"&lt;="&amp;$H$17,'Wage Ceilings '!$D$8:'Wage Ceilings '!$D$11),'Wage Ceilings '!$C$7+SUMIF('Wage Ceilings '!$B$8:'Wage Ceilings '!$B$11,"&lt;="&amp;$H$17,'Wage Ceilings '!$D$8:'Wage Ceilings '!$D$11),$H30)</f>
        <v>0</v>
      </c>
      <c r="AI30" s="91" cm="1">
        <f t="array" ref="AI30">INDEX(Appendix!$G$4:$J$8,_xlfn.IFS(AG30&lt;55,1,AG30&lt;60,2,AG30&lt;65,3,AG30&lt;70,4,TRUE,5),MATCH(YEAR($F$17),Appendix!$G$3:$L$3,0))</f>
        <v>0</v>
      </c>
      <c r="AJ30" s="92">
        <f t="shared" si="2"/>
        <v>0</v>
      </c>
      <c r="AK30" s="89">
        <f t="shared" si="15"/>
        <v>124</v>
      </c>
      <c r="AL30" s="90">
        <f>IF($I30&gt;'Wage Ceilings '!$C$7+SUMIF('Wage Ceilings '!$B$8:'Wage Ceilings '!$B$11,"&lt;="&amp;$I$17,'Wage Ceilings '!$D$8:'Wage Ceilings '!$D$11),'Wage Ceilings '!$C$7+SUMIF('Wage Ceilings '!$B$8:'Wage Ceilings '!$B$11,"&lt;="&amp;$I$17,'Wage Ceilings '!$D$8:'Wage Ceilings '!$D$11),$I30)</f>
        <v>0</v>
      </c>
      <c r="AM30" s="91" cm="1">
        <f t="array" ref="AM30">INDEX(Appendix!$G$4:$J$8,_xlfn.IFS(AK30&lt;55,1,AK30&lt;60,2,AK30&lt;65,3,AK30&lt;70,4,TRUE,5),MATCH(YEAR($F$17),Appendix!$G$3:$L$3,0))</f>
        <v>0</v>
      </c>
      <c r="AN30" s="92">
        <f t="shared" si="3"/>
        <v>0</v>
      </c>
      <c r="AO30" s="89">
        <f t="shared" si="16"/>
        <v>124</v>
      </c>
      <c r="AP30" s="90">
        <f>IF($J30&gt;'Wage Ceilings '!$C$7+SUMIF('Wage Ceilings '!$B$8:'Wage Ceilings '!$B$11,"&lt;="&amp;$J$17,'Wage Ceilings '!$D$8:'Wage Ceilings '!$D$11),'Wage Ceilings '!$C$7+SUMIF('Wage Ceilings '!$B$8:'Wage Ceilings '!$B$11,"&lt;="&amp;$J$17,'Wage Ceilings '!$D$8:'Wage Ceilings '!$D$11),$J30)</f>
        <v>0</v>
      </c>
      <c r="AQ30" s="91" cm="1">
        <f t="array" ref="AQ30">INDEX(Appendix!$G$4:$J$8,_xlfn.IFS(AO30&lt;55,1,AO30&lt;60,2,AO30&lt;65,3,AO30&lt;70,4,TRUE,5),MATCH(YEAR($F$17),Appendix!$G$3:$L$3,0))</f>
        <v>0</v>
      </c>
      <c r="AR30" s="92">
        <f t="shared" si="4"/>
        <v>0</v>
      </c>
      <c r="AS30" s="89">
        <f t="shared" si="31"/>
        <v>124</v>
      </c>
      <c r="AT30" s="90">
        <f>IF($K30&gt;'Wage Ceilings '!$C$7+SUMIF('Wage Ceilings '!$B$8:'Wage Ceilings '!$B$11,"&lt;="&amp;$K$17,'Wage Ceilings '!$D$8:'Wage Ceilings '!$D$11),'Wage Ceilings '!$C$7+SUMIF('Wage Ceilings '!$B$8:'Wage Ceilings '!$B$11,"&lt;="&amp;$K$17,'Wage Ceilings '!$D$8:'Wage Ceilings '!$D$11),$K30)</f>
        <v>0</v>
      </c>
      <c r="AU30" s="91" cm="1">
        <f t="array" ref="AU30">INDEX(Appendix!$G$4:$J$8,_xlfn.IFS(AS30&lt;55,1,AS30&lt;60,2,AS30&lt;65,3,AS30&lt;70,4,TRUE,5),MATCH(YEAR($F$17),Appendix!$G$3:$L$3,0))</f>
        <v>0</v>
      </c>
      <c r="AV30" s="92">
        <f t="shared" si="5"/>
        <v>0</v>
      </c>
      <c r="AW30" s="89" t="str">
        <f t="shared" si="17"/>
        <v>NA</v>
      </c>
      <c r="AX30" s="92">
        <f>IF(L30&gt;=('Wage Ceilings '!$C$3-SUM(Z30,AD30,AH30,AL30,AP30,AT30,BB30,BF30,BJ30,BN30,BR30,BV30)),('Wage Ceilings '!$C$3-SUM(Z30,AD30,AH30,AL30,AP30,AT30,BB30,BF30,BJ30,BN30,BR30,BV30)),L30)</f>
        <v>0</v>
      </c>
      <c r="AY30" s="91" cm="1">
        <f t="array" ref="AY30">INDEX(Appendix!$G$4:$J$8,_xlfn.IFS(AW30&lt;55,1,AW30&lt;60,2,AW30&lt;65,3,AW30&lt;70,4,TRUE,5),MATCH(YEAR($F$17),Appendix!$G$3:$L$3,0))</f>
        <v>0</v>
      </c>
      <c r="AZ30" s="92">
        <f t="shared" si="6"/>
        <v>0</v>
      </c>
      <c r="BA30" s="89">
        <f t="shared" si="18"/>
        <v>124</v>
      </c>
      <c r="BB30" s="90">
        <f>IF($M30&gt;'Wage Ceilings '!$C$7+SUMIF('Wage Ceilings '!$B$8:'Wage Ceilings '!$B$11,"&lt;="&amp;$M$17,'Wage Ceilings '!$D$8:'Wage Ceilings '!$D$11),'Wage Ceilings '!$C$7+SUMIF('Wage Ceilings '!$B$8:'Wage Ceilings '!$B$11,"&lt;="&amp;$M$17,'Wage Ceilings '!$D$8:'Wage Ceilings '!$D$11),$M30)</f>
        <v>0</v>
      </c>
      <c r="BC30" s="91" cm="1">
        <f t="array" ref="BC30">INDEX(Appendix!$G$4:$J$8,_xlfn.IFS(BA30&lt;55,1,BA30&lt;60,2,BA30&lt;65,3,BA30&lt;70,4,TRUE,5),MATCH(YEAR($F$17),Appendix!$G$3:$L$3,0))</f>
        <v>0</v>
      </c>
      <c r="BD30" s="92">
        <f t="shared" si="19"/>
        <v>0</v>
      </c>
      <c r="BE30" s="89">
        <f t="shared" si="20"/>
        <v>124</v>
      </c>
      <c r="BF30" s="90">
        <f>IF($N30&gt;'Wage Ceilings '!$C$7+SUMIF('Wage Ceilings '!$B$8:'Wage Ceilings '!$B$11,"&lt;="&amp;$N$17,'Wage Ceilings '!$D$8:'Wage Ceilings '!$D$11),'Wage Ceilings '!$C$7+SUMIF('Wage Ceilings '!$B$8:'Wage Ceilings '!$B$11,"&lt;="&amp;$N$17,'Wage Ceilings '!$D$8:'Wage Ceilings '!$D$11),$N30)</f>
        <v>0</v>
      </c>
      <c r="BG30" s="91" cm="1">
        <f t="array" ref="BG30">INDEX(Appendix!$G$4:$J$8,_xlfn.IFS(BE30&lt;55,1,BE30&lt;60,2,BE30&lt;65,3,BE30&lt;70,4,TRUE,5),MATCH(YEAR($F$17),Appendix!$G$3:$L$3,0))</f>
        <v>0</v>
      </c>
      <c r="BH30" s="92">
        <f t="shared" si="7"/>
        <v>0</v>
      </c>
      <c r="BI30" s="89">
        <f t="shared" si="21"/>
        <v>124</v>
      </c>
      <c r="BJ30" s="90">
        <f>IF($O30&gt;'Wage Ceilings '!$C$7+SUMIF('Wage Ceilings '!$B$8:'Wage Ceilings '!$B$11,"&lt;="&amp;$O$17,'Wage Ceilings '!$D$8:'Wage Ceilings '!$D$11),'Wage Ceilings '!$C$7+SUMIF('Wage Ceilings '!$B$8:'Wage Ceilings '!$B$11,"&lt;="&amp;$O$17,'Wage Ceilings '!$D$8:'Wage Ceilings '!$D$11),$O30)</f>
        <v>0</v>
      </c>
      <c r="BK30" s="91" cm="1">
        <f t="array" ref="BK30">INDEX(Appendix!$G$4:$J$8,_xlfn.IFS(BI30&lt;55,1,BI30&lt;60,2,BI30&lt;65,3,BI30&lt;70,4,TRUE,5),MATCH(YEAR($F$17),Appendix!$G$3:$L$3,0))</f>
        <v>0</v>
      </c>
      <c r="BL30" s="92">
        <f t="shared" si="8"/>
        <v>0</v>
      </c>
      <c r="BM30" s="89">
        <f t="shared" si="22"/>
        <v>124</v>
      </c>
      <c r="BN30" s="90">
        <f>IF($P30&gt;'Wage Ceilings '!$C$7+SUMIF('Wage Ceilings '!$B$8:'Wage Ceilings '!$B$11,"&lt;="&amp;$P$17,'Wage Ceilings '!$D$8:'Wage Ceilings '!$D$11),'Wage Ceilings '!$C$7+SUMIF('Wage Ceilings '!$B$8:'Wage Ceilings '!$B$11,"&lt;="&amp;$P$17,'Wage Ceilings '!$D$8:'Wage Ceilings '!$D$11),$P30)</f>
        <v>0</v>
      </c>
      <c r="BO30" s="91" cm="1">
        <f t="array" ref="BO30">INDEX(Appendix!$G$4:$J$8,_xlfn.IFS(BM30&lt;55,1,BM30&lt;60,2,BM30&lt;65,3,BM30&lt;70,4,TRUE,5),MATCH(YEAR($F$17),Appendix!$G$3:$L$3,0))</f>
        <v>0</v>
      </c>
      <c r="BP30" s="92">
        <f t="shared" si="9"/>
        <v>0</v>
      </c>
      <c r="BQ30" s="89">
        <f t="shared" si="23"/>
        <v>124</v>
      </c>
      <c r="BR30" s="90">
        <f>IF($Q30&gt;'Wage Ceilings '!$C$7+SUMIF('Wage Ceilings '!$B$8:'Wage Ceilings '!$B$11,"&lt;="&amp;$Q$17,'Wage Ceilings '!$D$8:'Wage Ceilings '!$D$11),'Wage Ceilings '!$C$7+SUMIF('Wage Ceilings '!$B$8:'Wage Ceilings '!$B$11,"&lt;="&amp;$Q$17,'Wage Ceilings '!$D$8:'Wage Ceilings '!$D$11),$Q30)</f>
        <v>0</v>
      </c>
      <c r="BS30" s="91" cm="1">
        <f t="array" ref="BS30">INDEX(Appendix!$G$4:$J$8,_xlfn.IFS(BQ30&lt;55,1,BQ30&lt;60,2,BQ30&lt;65,3,BQ30&lt;70,4,TRUE,5),MATCH(YEAR($F$17),Appendix!$G$3:$L$3,0))</f>
        <v>0</v>
      </c>
      <c r="BT30" s="92">
        <f t="shared" si="10"/>
        <v>0</v>
      </c>
      <c r="BU30" s="89">
        <f t="shared" si="24"/>
        <v>124</v>
      </c>
      <c r="BV30" s="90">
        <f>IF($R30&gt;'Wage Ceilings '!$C$7+SUMIF('Wage Ceilings '!$B$8:'Wage Ceilings '!$B$11,"&lt;="&amp;$R$17,'Wage Ceilings '!$D$8:'Wage Ceilings '!$D$11),'Wage Ceilings '!$C$7+SUMIF('Wage Ceilings '!$B$8:'Wage Ceilings '!$B$11,"&lt;="&amp;$R$17,'Wage Ceilings '!$D$8:'Wage Ceilings '!$D$11),$R30)</f>
        <v>0</v>
      </c>
      <c r="BW30" s="91" cm="1">
        <f t="array" ref="BW30">INDEX(Appendix!$G$4:$J$8,_xlfn.IFS(BU30&lt;55,1,BU30&lt;60,2,BU30&lt;65,3,BU30&lt;70,4,TRUE,5),MATCH(YEAR($F$17),Appendix!$G$3:$L$3,0))</f>
        <v>0</v>
      </c>
      <c r="BX30" s="92">
        <f t="shared" si="11"/>
        <v>0</v>
      </c>
      <c r="BY30" s="89" t="str">
        <f t="shared" si="25"/>
        <v>NA</v>
      </c>
      <c r="BZ30" s="92">
        <f>IF(S30&gt;=('Wage Ceilings '!$C$3-SUM(Z30,AD30,AH30,AL30,AP30,AX30,AT30,BB30,BF30,BJ30,BN30,BR30,BV30)),('Wage Ceilings '!$C$3-SUM(Z30,AD30,AH30,AL30,AP30,AX30,AT30,BB30,BF30,BJ30,BN30,BR30,BV30)),S30)</f>
        <v>0</v>
      </c>
      <c r="CA30" s="91" cm="1">
        <f t="array" ref="CA30">INDEX(Appendix!$G$4:$J$8,_xlfn.IFS(BY30&lt;55,1,BY30&lt;60,2,BY30&lt;65,3,BY30&lt;70,4,TRUE,5),MATCH(YEAR($F$17),Appendix!$G$3:$L$3,0))</f>
        <v>0</v>
      </c>
      <c r="CB30" s="92">
        <f t="shared" si="32"/>
        <v>0</v>
      </c>
      <c r="CC30" s="99"/>
    </row>
    <row r="31" spans="1:82" x14ac:dyDescent="0.2">
      <c r="A31" s="64" t="s">
        <v>29</v>
      </c>
      <c r="B31" s="65"/>
      <c r="C31" s="65"/>
      <c r="D31" s="66"/>
      <c r="E31" s="66"/>
      <c r="F31" s="67"/>
      <c r="G31" s="67"/>
      <c r="H31" s="67"/>
      <c r="I31" s="67"/>
      <c r="J31" s="67"/>
      <c r="K31" s="67"/>
      <c r="L31" s="67"/>
      <c r="M31" s="67"/>
      <c r="N31" s="67"/>
      <c r="O31" s="67"/>
      <c r="P31" s="67"/>
      <c r="Q31" s="67"/>
      <c r="R31" s="67"/>
      <c r="S31" s="67"/>
      <c r="T31" s="57">
        <f t="shared" si="26"/>
        <v>0</v>
      </c>
      <c r="U31" s="57">
        <f t="shared" si="27"/>
        <v>0</v>
      </c>
      <c r="V31" s="58">
        <f t="shared" si="28"/>
        <v>0</v>
      </c>
      <c r="W31" s="58">
        <f t="shared" si="29"/>
        <v>0</v>
      </c>
      <c r="X31" s="58">
        <f t="shared" si="30"/>
        <v>0</v>
      </c>
      <c r="Y31" s="89">
        <f t="shared" si="12"/>
        <v>123</v>
      </c>
      <c r="Z31" s="90">
        <f>IF($F31&gt;'Wage Ceilings '!$C$7+SUMIF('Wage Ceilings '!$B$8:'Wage Ceilings '!$B$11,"&lt;="&amp;$F$17,'Wage Ceilings '!$D$8:'Wage Ceilings '!$D$11),'Wage Ceilings '!$C$7+SUMIF('Wage Ceilings '!$B$8:'Wage Ceilings '!$B$11,"&lt;="&amp;$F$17,'Wage Ceilings '!$D$8:'Wage Ceilings '!$D$11),$F31)</f>
        <v>0</v>
      </c>
      <c r="AA31" s="91" cm="1">
        <f t="array" ref="AA31">INDEX(Appendix!$G$4:$J$8,_xlfn.IFS(Y31&lt;55,1,Y31&lt;60,2,Y31&lt;65,3,Y31&lt;70,4,TRUE,5),MATCH(YEAR($F$17),Appendix!$G$3:$L$3,0))</f>
        <v>0</v>
      </c>
      <c r="AB31" s="92">
        <f t="shared" si="0"/>
        <v>0</v>
      </c>
      <c r="AC31" s="89">
        <f t="shared" si="13"/>
        <v>124</v>
      </c>
      <c r="AD31" s="90">
        <f>IF($G31&gt;'Wage Ceilings '!$C$7+SUMIF('Wage Ceilings '!$B$8:'Wage Ceilings '!$B$11,"&lt;="&amp;$G$17,'Wage Ceilings '!$D$8:'Wage Ceilings '!$D$11),'Wage Ceilings '!$C$7+SUMIF('Wage Ceilings '!$B$8:'Wage Ceilings '!$B$11,"&lt;="&amp;$G$17,'Wage Ceilings '!$D$8:'Wage Ceilings '!$D$11),$G31)</f>
        <v>0</v>
      </c>
      <c r="AE31" s="91" cm="1">
        <f t="array" ref="AE31">INDEX(Appendix!$G$4:$J$8,_xlfn.IFS(AC31&lt;55,1,AC31&lt;60,2,AC31&lt;65,3,AC31&lt;70,4,TRUE,5),MATCH(YEAR($F$17),Appendix!$G$3:$L$3,0))</f>
        <v>0</v>
      </c>
      <c r="AF31" s="92">
        <f t="shared" si="1"/>
        <v>0</v>
      </c>
      <c r="AG31" s="89">
        <f t="shared" si="14"/>
        <v>124</v>
      </c>
      <c r="AH31" s="90">
        <f>IF($H31&gt;'Wage Ceilings '!$C$7+SUMIF('Wage Ceilings '!$B$8:'Wage Ceilings '!$B$11,"&lt;="&amp;$H$17,'Wage Ceilings '!$D$8:'Wage Ceilings '!$D$11),'Wage Ceilings '!$C$7+SUMIF('Wage Ceilings '!$B$8:'Wage Ceilings '!$B$11,"&lt;="&amp;$H$17,'Wage Ceilings '!$D$8:'Wage Ceilings '!$D$11),$H31)</f>
        <v>0</v>
      </c>
      <c r="AI31" s="91" cm="1">
        <f t="array" ref="AI31">INDEX(Appendix!$G$4:$J$8,_xlfn.IFS(AG31&lt;55,1,AG31&lt;60,2,AG31&lt;65,3,AG31&lt;70,4,TRUE,5),MATCH(YEAR($F$17),Appendix!$G$3:$L$3,0))</f>
        <v>0</v>
      </c>
      <c r="AJ31" s="92">
        <f t="shared" si="2"/>
        <v>0</v>
      </c>
      <c r="AK31" s="89">
        <f t="shared" si="15"/>
        <v>124</v>
      </c>
      <c r="AL31" s="90">
        <f>IF($I31&gt;'Wage Ceilings '!$C$7+SUMIF('Wage Ceilings '!$B$8:'Wage Ceilings '!$B$11,"&lt;="&amp;$I$17,'Wage Ceilings '!$D$8:'Wage Ceilings '!$D$11),'Wage Ceilings '!$C$7+SUMIF('Wage Ceilings '!$B$8:'Wage Ceilings '!$B$11,"&lt;="&amp;$I$17,'Wage Ceilings '!$D$8:'Wage Ceilings '!$D$11),$I31)</f>
        <v>0</v>
      </c>
      <c r="AM31" s="91" cm="1">
        <f t="array" ref="AM31">INDEX(Appendix!$G$4:$J$8,_xlfn.IFS(AK31&lt;55,1,AK31&lt;60,2,AK31&lt;65,3,AK31&lt;70,4,TRUE,5),MATCH(YEAR($F$17),Appendix!$G$3:$L$3,0))</f>
        <v>0</v>
      </c>
      <c r="AN31" s="92">
        <f t="shared" si="3"/>
        <v>0</v>
      </c>
      <c r="AO31" s="89">
        <f t="shared" si="16"/>
        <v>124</v>
      </c>
      <c r="AP31" s="90">
        <f>IF($J31&gt;'Wage Ceilings '!$C$7+SUMIF('Wage Ceilings '!$B$8:'Wage Ceilings '!$B$11,"&lt;="&amp;$J$17,'Wage Ceilings '!$D$8:'Wage Ceilings '!$D$11),'Wage Ceilings '!$C$7+SUMIF('Wage Ceilings '!$B$8:'Wage Ceilings '!$B$11,"&lt;="&amp;$J$17,'Wage Ceilings '!$D$8:'Wage Ceilings '!$D$11),$J31)</f>
        <v>0</v>
      </c>
      <c r="AQ31" s="91" cm="1">
        <f t="array" ref="AQ31">INDEX(Appendix!$G$4:$J$8,_xlfn.IFS(AO31&lt;55,1,AO31&lt;60,2,AO31&lt;65,3,AO31&lt;70,4,TRUE,5),MATCH(YEAR($F$17),Appendix!$G$3:$L$3,0))</f>
        <v>0</v>
      </c>
      <c r="AR31" s="92">
        <f t="shared" si="4"/>
        <v>0</v>
      </c>
      <c r="AS31" s="89">
        <f t="shared" si="31"/>
        <v>124</v>
      </c>
      <c r="AT31" s="90">
        <f>IF($K31&gt;'Wage Ceilings '!$C$7+SUMIF('Wage Ceilings '!$B$8:'Wage Ceilings '!$B$11,"&lt;="&amp;$K$17,'Wage Ceilings '!$D$8:'Wage Ceilings '!$D$11),'Wage Ceilings '!$C$7+SUMIF('Wage Ceilings '!$B$8:'Wage Ceilings '!$B$11,"&lt;="&amp;$K$17,'Wage Ceilings '!$D$8:'Wage Ceilings '!$D$11),$K31)</f>
        <v>0</v>
      </c>
      <c r="AU31" s="91" cm="1">
        <f t="array" ref="AU31">INDEX(Appendix!$G$4:$J$8,_xlfn.IFS(AS31&lt;55,1,AS31&lt;60,2,AS31&lt;65,3,AS31&lt;70,4,TRUE,5),MATCH(YEAR($F$17),Appendix!$G$3:$L$3,0))</f>
        <v>0</v>
      </c>
      <c r="AV31" s="92">
        <f t="shared" si="5"/>
        <v>0</v>
      </c>
      <c r="AW31" s="89" t="str">
        <f t="shared" si="17"/>
        <v>NA</v>
      </c>
      <c r="AX31" s="92">
        <f>IF(L31&gt;=('Wage Ceilings '!$C$3-SUM(Z31,AD31,AH31,AL31,AP31,AT31,BB31,BF31,BJ31,BN31,BR31,BV31)),('Wage Ceilings '!$C$3-SUM(Z31,AD31,AH31,AL31,AP31,AT31,BB31,BF31,BJ31,BN31,BR31,BV31)),L31)</f>
        <v>0</v>
      </c>
      <c r="AY31" s="91" cm="1">
        <f t="array" ref="AY31">INDEX(Appendix!$G$4:$J$8,_xlfn.IFS(AW31&lt;55,1,AW31&lt;60,2,AW31&lt;65,3,AW31&lt;70,4,TRUE,5),MATCH(YEAR($F$17),Appendix!$G$3:$L$3,0))</f>
        <v>0</v>
      </c>
      <c r="AZ31" s="92">
        <f t="shared" si="6"/>
        <v>0</v>
      </c>
      <c r="BA31" s="89">
        <f t="shared" si="18"/>
        <v>124</v>
      </c>
      <c r="BB31" s="90">
        <f>IF($M31&gt;'Wage Ceilings '!$C$7+SUMIF('Wage Ceilings '!$B$8:'Wage Ceilings '!$B$11,"&lt;="&amp;$M$17,'Wage Ceilings '!$D$8:'Wage Ceilings '!$D$11),'Wage Ceilings '!$C$7+SUMIF('Wage Ceilings '!$B$8:'Wage Ceilings '!$B$11,"&lt;="&amp;$M$17,'Wage Ceilings '!$D$8:'Wage Ceilings '!$D$11),$M31)</f>
        <v>0</v>
      </c>
      <c r="BC31" s="91" cm="1">
        <f t="array" ref="BC31">INDEX(Appendix!$G$4:$J$8,_xlfn.IFS(BA31&lt;55,1,BA31&lt;60,2,BA31&lt;65,3,BA31&lt;70,4,TRUE,5),MATCH(YEAR($F$17),Appendix!$G$3:$L$3,0))</f>
        <v>0</v>
      </c>
      <c r="BD31" s="92">
        <f t="shared" si="19"/>
        <v>0</v>
      </c>
      <c r="BE31" s="89">
        <f t="shared" si="20"/>
        <v>124</v>
      </c>
      <c r="BF31" s="90">
        <f>IF($N31&gt;'Wage Ceilings '!$C$7+SUMIF('Wage Ceilings '!$B$8:'Wage Ceilings '!$B$11,"&lt;="&amp;$N$17,'Wage Ceilings '!$D$8:'Wage Ceilings '!$D$11),'Wage Ceilings '!$C$7+SUMIF('Wage Ceilings '!$B$8:'Wage Ceilings '!$B$11,"&lt;="&amp;$N$17,'Wage Ceilings '!$D$8:'Wage Ceilings '!$D$11),$N31)</f>
        <v>0</v>
      </c>
      <c r="BG31" s="91" cm="1">
        <f t="array" ref="BG31">INDEX(Appendix!$G$4:$J$8,_xlfn.IFS(BE31&lt;55,1,BE31&lt;60,2,BE31&lt;65,3,BE31&lt;70,4,TRUE,5),MATCH(YEAR($F$17),Appendix!$G$3:$L$3,0))</f>
        <v>0</v>
      </c>
      <c r="BH31" s="92">
        <f t="shared" si="7"/>
        <v>0</v>
      </c>
      <c r="BI31" s="89">
        <f t="shared" si="21"/>
        <v>124</v>
      </c>
      <c r="BJ31" s="90">
        <f>IF($O31&gt;'Wage Ceilings '!$C$7+SUMIF('Wage Ceilings '!$B$8:'Wage Ceilings '!$B$11,"&lt;="&amp;$O$17,'Wage Ceilings '!$D$8:'Wage Ceilings '!$D$11),'Wage Ceilings '!$C$7+SUMIF('Wage Ceilings '!$B$8:'Wage Ceilings '!$B$11,"&lt;="&amp;$O$17,'Wage Ceilings '!$D$8:'Wage Ceilings '!$D$11),$O31)</f>
        <v>0</v>
      </c>
      <c r="BK31" s="91" cm="1">
        <f t="array" ref="BK31">INDEX(Appendix!$G$4:$J$8,_xlfn.IFS(BI31&lt;55,1,BI31&lt;60,2,BI31&lt;65,3,BI31&lt;70,4,TRUE,5),MATCH(YEAR($F$17),Appendix!$G$3:$L$3,0))</f>
        <v>0</v>
      </c>
      <c r="BL31" s="92">
        <f t="shared" si="8"/>
        <v>0</v>
      </c>
      <c r="BM31" s="89">
        <f t="shared" si="22"/>
        <v>124</v>
      </c>
      <c r="BN31" s="90">
        <f>IF($P31&gt;'Wage Ceilings '!$C$7+SUMIF('Wage Ceilings '!$B$8:'Wage Ceilings '!$B$11,"&lt;="&amp;$P$17,'Wage Ceilings '!$D$8:'Wage Ceilings '!$D$11),'Wage Ceilings '!$C$7+SUMIF('Wage Ceilings '!$B$8:'Wage Ceilings '!$B$11,"&lt;="&amp;$P$17,'Wage Ceilings '!$D$8:'Wage Ceilings '!$D$11),$P31)</f>
        <v>0</v>
      </c>
      <c r="BO31" s="91" cm="1">
        <f t="array" ref="BO31">INDEX(Appendix!$G$4:$J$8,_xlfn.IFS(BM31&lt;55,1,BM31&lt;60,2,BM31&lt;65,3,BM31&lt;70,4,TRUE,5),MATCH(YEAR($F$17),Appendix!$G$3:$L$3,0))</f>
        <v>0</v>
      </c>
      <c r="BP31" s="92">
        <f t="shared" si="9"/>
        <v>0</v>
      </c>
      <c r="BQ31" s="89">
        <f t="shared" si="23"/>
        <v>124</v>
      </c>
      <c r="BR31" s="90">
        <f>IF($Q31&gt;'Wage Ceilings '!$C$7+SUMIF('Wage Ceilings '!$B$8:'Wage Ceilings '!$B$11,"&lt;="&amp;$Q$17,'Wage Ceilings '!$D$8:'Wage Ceilings '!$D$11),'Wage Ceilings '!$C$7+SUMIF('Wage Ceilings '!$B$8:'Wage Ceilings '!$B$11,"&lt;="&amp;$Q$17,'Wage Ceilings '!$D$8:'Wage Ceilings '!$D$11),$Q31)</f>
        <v>0</v>
      </c>
      <c r="BS31" s="91" cm="1">
        <f t="array" ref="BS31">INDEX(Appendix!$G$4:$J$8,_xlfn.IFS(BQ31&lt;55,1,BQ31&lt;60,2,BQ31&lt;65,3,BQ31&lt;70,4,TRUE,5),MATCH(YEAR($F$17),Appendix!$G$3:$L$3,0))</f>
        <v>0</v>
      </c>
      <c r="BT31" s="92">
        <f t="shared" si="10"/>
        <v>0</v>
      </c>
      <c r="BU31" s="89">
        <f t="shared" si="24"/>
        <v>124</v>
      </c>
      <c r="BV31" s="90">
        <f>IF($R31&gt;'Wage Ceilings '!$C$7+SUMIF('Wage Ceilings '!$B$8:'Wage Ceilings '!$B$11,"&lt;="&amp;$R$17,'Wage Ceilings '!$D$8:'Wage Ceilings '!$D$11),'Wage Ceilings '!$C$7+SUMIF('Wage Ceilings '!$B$8:'Wage Ceilings '!$B$11,"&lt;="&amp;$R$17,'Wage Ceilings '!$D$8:'Wage Ceilings '!$D$11),$R31)</f>
        <v>0</v>
      </c>
      <c r="BW31" s="91" cm="1">
        <f t="array" ref="BW31">INDEX(Appendix!$G$4:$J$8,_xlfn.IFS(BU31&lt;55,1,BU31&lt;60,2,BU31&lt;65,3,BU31&lt;70,4,TRUE,5),MATCH(YEAR($F$17),Appendix!$G$3:$L$3,0))</f>
        <v>0</v>
      </c>
      <c r="BX31" s="92">
        <f t="shared" si="11"/>
        <v>0</v>
      </c>
      <c r="BY31" s="89" t="str">
        <f t="shared" si="25"/>
        <v>NA</v>
      </c>
      <c r="BZ31" s="92">
        <f>IF(S31&gt;=('Wage Ceilings '!$C$3-SUM(Z31,AD31,AH31,AL31,AP31,AX31,AT31,BB31,BF31,BJ31,BN31,BR31,BV31)),('Wage Ceilings '!$C$3-SUM(Z31,AD31,AH31,AL31,AP31,AX31,AT31,BB31,BF31,BJ31,BN31,BR31,BV31)),S31)</f>
        <v>0</v>
      </c>
      <c r="CA31" s="91" cm="1">
        <f t="array" ref="CA31">INDEX(Appendix!$G$4:$J$8,_xlfn.IFS(BY31&lt;55,1,BY31&lt;60,2,BY31&lt;65,3,BY31&lt;70,4,TRUE,5),MATCH(YEAR($F$17),Appendix!$G$3:$L$3,0))</f>
        <v>0</v>
      </c>
      <c r="CB31" s="92">
        <f t="shared" si="32"/>
        <v>0</v>
      </c>
      <c r="CC31" s="99"/>
    </row>
    <row r="32" spans="1:82" x14ac:dyDescent="0.2">
      <c r="A32" s="64" t="s">
        <v>30</v>
      </c>
      <c r="B32" s="65"/>
      <c r="C32" s="65"/>
      <c r="D32" s="66"/>
      <c r="E32" s="66"/>
      <c r="F32" s="67"/>
      <c r="G32" s="67"/>
      <c r="H32" s="67"/>
      <c r="I32" s="67"/>
      <c r="J32" s="67"/>
      <c r="K32" s="67"/>
      <c r="L32" s="67"/>
      <c r="M32" s="67"/>
      <c r="N32" s="67"/>
      <c r="O32" s="67"/>
      <c r="P32" s="67"/>
      <c r="Q32" s="67"/>
      <c r="R32" s="67"/>
      <c r="S32" s="67"/>
      <c r="T32" s="57">
        <f t="shared" si="26"/>
        <v>0</v>
      </c>
      <c r="U32" s="57">
        <f t="shared" si="27"/>
        <v>0</v>
      </c>
      <c r="V32" s="58">
        <f t="shared" si="28"/>
        <v>0</v>
      </c>
      <c r="W32" s="58">
        <f t="shared" si="29"/>
        <v>0</v>
      </c>
      <c r="X32" s="58">
        <f t="shared" si="30"/>
        <v>0</v>
      </c>
      <c r="Y32" s="89">
        <f t="shared" si="12"/>
        <v>123</v>
      </c>
      <c r="Z32" s="90">
        <f>IF($F32&gt;'Wage Ceilings '!$C$7+SUMIF('Wage Ceilings '!$B$8:'Wage Ceilings '!$B$11,"&lt;="&amp;$F$17,'Wage Ceilings '!$D$8:'Wage Ceilings '!$D$11),'Wage Ceilings '!$C$7+SUMIF('Wage Ceilings '!$B$8:'Wage Ceilings '!$B$11,"&lt;="&amp;$F$17,'Wage Ceilings '!$D$8:'Wage Ceilings '!$D$11),$F32)</f>
        <v>0</v>
      </c>
      <c r="AA32" s="91" cm="1">
        <f t="array" ref="AA32">INDEX(Appendix!$G$4:$J$8,_xlfn.IFS(Y32&lt;55,1,Y32&lt;60,2,Y32&lt;65,3,Y32&lt;70,4,TRUE,5),MATCH(YEAR($F$17),Appendix!$G$3:$L$3,0))</f>
        <v>0</v>
      </c>
      <c r="AB32" s="92">
        <f t="shared" si="0"/>
        <v>0</v>
      </c>
      <c r="AC32" s="89">
        <f t="shared" si="13"/>
        <v>124</v>
      </c>
      <c r="AD32" s="90">
        <f>IF($G32&gt;'Wage Ceilings '!$C$7+SUMIF('Wage Ceilings '!$B$8:'Wage Ceilings '!$B$11,"&lt;="&amp;$G$17,'Wage Ceilings '!$D$8:'Wage Ceilings '!$D$11),'Wage Ceilings '!$C$7+SUMIF('Wage Ceilings '!$B$8:'Wage Ceilings '!$B$11,"&lt;="&amp;$G$17,'Wage Ceilings '!$D$8:'Wage Ceilings '!$D$11),$G32)</f>
        <v>0</v>
      </c>
      <c r="AE32" s="91" cm="1">
        <f t="array" ref="AE32">INDEX(Appendix!$G$4:$J$8,_xlfn.IFS(AC32&lt;55,1,AC32&lt;60,2,AC32&lt;65,3,AC32&lt;70,4,TRUE,5),MATCH(YEAR($F$17),Appendix!$G$3:$L$3,0))</f>
        <v>0</v>
      </c>
      <c r="AF32" s="92">
        <f t="shared" si="1"/>
        <v>0</v>
      </c>
      <c r="AG32" s="89">
        <f t="shared" si="14"/>
        <v>124</v>
      </c>
      <c r="AH32" s="90">
        <f>IF($H32&gt;'Wage Ceilings '!$C$7+SUMIF('Wage Ceilings '!$B$8:'Wage Ceilings '!$B$11,"&lt;="&amp;$H$17,'Wage Ceilings '!$D$8:'Wage Ceilings '!$D$11),'Wage Ceilings '!$C$7+SUMIF('Wage Ceilings '!$B$8:'Wage Ceilings '!$B$11,"&lt;="&amp;$H$17,'Wage Ceilings '!$D$8:'Wage Ceilings '!$D$11),$H32)</f>
        <v>0</v>
      </c>
      <c r="AI32" s="91" cm="1">
        <f t="array" ref="AI32">INDEX(Appendix!$G$4:$J$8,_xlfn.IFS(AG32&lt;55,1,AG32&lt;60,2,AG32&lt;65,3,AG32&lt;70,4,TRUE,5),MATCH(YEAR($F$17),Appendix!$G$3:$L$3,0))</f>
        <v>0</v>
      </c>
      <c r="AJ32" s="92">
        <f t="shared" si="2"/>
        <v>0</v>
      </c>
      <c r="AK32" s="89">
        <f t="shared" si="15"/>
        <v>124</v>
      </c>
      <c r="AL32" s="90">
        <f>IF($I32&gt;'Wage Ceilings '!$C$7+SUMIF('Wage Ceilings '!$B$8:'Wage Ceilings '!$B$11,"&lt;="&amp;$I$17,'Wage Ceilings '!$D$8:'Wage Ceilings '!$D$11),'Wage Ceilings '!$C$7+SUMIF('Wage Ceilings '!$B$8:'Wage Ceilings '!$B$11,"&lt;="&amp;$I$17,'Wage Ceilings '!$D$8:'Wage Ceilings '!$D$11),$I32)</f>
        <v>0</v>
      </c>
      <c r="AM32" s="91" cm="1">
        <f t="array" ref="AM32">INDEX(Appendix!$G$4:$J$8,_xlfn.IFS(AK32&lt;55,1,AK32&lt;60,2,AK32&lt;65,3,AK32&lt;70,4,TRUE,5),MATCH(YEAR($F$17),Appendix!$G$3:$L$3,0))</f>
        <v>0</v>
      </c>
      <c r="AN32" s="92">
        <f t="shared" si="3"/>
        <v>0</v>
      </c>
      <c r="AO32" s="89">
        <f t="shared" si="16"/>
        <v>124</v>
      </c>
      <c r="AP32" s="90">
        <f>IF($J32&gt;'Wage Ceilings '!$C$7+SUMIF('Wage Ceilings '!$B$8:'Wage Ceilings '!$B$11,"&lt;="&amp;$J$17,'Wage Ceilings '!$D$8:'Wage Ceilings '!$D$11),'Wage Ceilings '!$C$7+SUMIF('Wage Ceilings '!$B$8:'Wage Ceilings '!$B$11,"&lt;="&amp;$J$17,'Wage Ceilings '!$D$8:'Wage Ceilings '!$D$11),$J32)</f>
        <v>0</v>
      </c>
      <c r="AQ32" s="91" cm="1">
        <f t="array" ref="AQ32">INDEX(Appendix!$G$4:$J$8,_xlfn.IFS(AO32&lt;55,1,AO32&lt;60,2,AO32&lt;65,3,AO32&lt;70,4,TRUE,5),MATCH(YEAR($F$17),Appendix!$G$3:$L$3,0))</f>
        <v>0</v>
      </c>
      <c r="AR32" s="92">
        <f t="shared" si="4"/>
        <v>0</v>
      </c>
      <c r="AS32" s="89">
        <f t="shared" si="31"/>
        <v>124</v>
      </c>
      <c r="AT32" s="90">
        <f>IF($K32&gt;'Wage Ceilings '!$C$7+SUMIF('Wage Ceilings '!$B$8:'Wage Ceilings '!$B$11,"&lt;="&amp;$K$17,'Wage Ceilings '!$D$8:'Wage Ceilings '!$D$11),'Wage Ceilings '!$C$7+SUMIF('Wage Ceilings '!$B$8:'Wage Ceilings '!$B$11,"&lt;="&amp;$K$17,'Wage Ceilings '!$D$8:'Wage Ceilings '!$D$11),$K32)</f>
        <v>0</v>
      </c>
      <c r="AU32" s="91" cm="1">
        <f t="array" ref="AU32">INDEX(Appendix!$G$4:$J$8,_xlfn.IFS(AS32&lt;55,1,AS32&lt;60,2,AS32&lt;65,3,AS32&lt;70,4,TRUE,5),MATCH(YEAR($F$17),Appendix!$G$3:$L$3,0))</f>
        <v>0</v>
      </c>
      <c r="AV32" s="92">
        <f t="shared" si="5"/>
        <v>0</v>
      </c>
      <c r="AW32" s="89" t="str">
        <f t="shared" si="17"/>
        <v>NA</v>
      </c>
      <c r="AX32" s="92">
        <f>IF(L32&gt;=('Wage Ceilings '!$C$3-SUM(Z32,AD32,AH32,AL32,AP32,AT32,BB32,BF32,BJ32,BN32,BR32,BV32)),('Wage Ceilings '!$C$3-SUM(Z32,AD32,AH32,AL32,AP32,AT32,BB32,BF32,BJ32,BN32,BR32,BV32)),L32)</f>
        <v>0</v>
      </c>
      <c r="AY32" s="91" cm="1">
        <f t="array" ref="AY32">INDEX(Appendix!$G$4:$J$8,_xlfn.IFS(AW32&lt;55,1,AW32&lt;60,2,AW32&lt;65,3,AW32&lt;70,4,TRUE,5),MATCH(YEAR($F$17),Appendix!$G$3:$L$3,0))</f>
        <v>0</v>
      </c>
      <c r="AZ32" s="92">
        <f t="shared" si="6"/>
        <v>0</v>
      </c>
      <c r="BA32" s="89">
        <f t="shared" si="18"/>
        <v>124</v>
      </c>
      <c r="BB32" s="90">
        <f>IF($M32&gt;'Wage Ceilings '!$C$7+SUMIF('Wage Ceilings '!$B$8:'Wage Ceilings '!$B$11,"&lt;="&amp;$M$17,'Wage Ceilings '!$D$8:'Wage Ceilings '!$D$11),'Wage Ceilings '!$C$7+SUMIF('Wage Ceilings '!$B$8:'Wage Ceilings '!$B$11,"&lt;="&amp;$M$17,'Wage Ceilings '!$D$8:'Wage Ceilings '!$D$11),$M32)</f>
        <v>0</v>
      </c>
      <c r="BC32" s="91" cm="1">
        <f t="array" ref="BC32">INDEX(Appendix!$G$4:$J$8,_xlfn.IFS(BA32&lt;55,1,BA32&lt;60,2,BA32&lt;65,3,BA32&lt;70,4,TRUE,5),MATCH(YEAR($F$17),Appendix!$G$3:$L$3,0))</f>
        <v>0</v>
      </c>
      <c r="BD32" s="92">
        <f t="shared" si="19"/>
        <v>0</v>
      </c>
      <c r="BE32" s="89">
        <f t="shared" si="20"/>
        <v>124</v>
      </c>
      <c r="BF32" s="90">
        <f>IF($N32&gt;'Wage Ceilings '!$C$7+SUMIF('Wage Ceilings '!$B$8:'Wage Ceilings '!$B$11,"&lt;="&amp;$N$17,'Wage Ceilings '!$D$8:'Wage Ceilings '!$D$11),'Wage Ceilings '!$C$7+SUMIF('Wage Ceilings '!$B$8:'Wage Ceilings '!$B$11,"&lt;="&amp;$N$17,'Wage Ceilings '!$D$8:'Wage Ceilings '!$D$11),$N32)</f>
        <v>0</v>
      </c>
      <c r="BG32" s="91" cm="1">
        <f t="array" ref="BG32">INDEX(Appendix!$G$4:$J$8,_xlfn.IFS(BE32&lt;55,1,BE32&lt;60,2,BE32&lt;65,3,BE32&lt;70,4,TRUE,5),MATCH(YEAR($F$17),Appendix!$G$3:$L$3,0))</f>
        <v>0</v>
      </c>
      <c r="BH32" s="92">
        <f t="shared" si="7"/>
        <v>0</v>
      </c>
      <c r="BI32" s="89">
        <f t="shared" si="21"/>
        <v>124</v>
      </c>
      <c r="BJ32" s="90">
        <f>IF($O32&gt;'Wage Ceilings '!$C$7+SUMIF('Wage Ceilings '!$B$8:'Wage Ceilings '!$B$11,"&lt;="&amp;$O$17,'Wage Ceilings '!$D$8:'Wage Ceilings '!$D$11),'Wage Ceilings '!$C$7+SUMIF('Wage Ceilings '!$B$8:'Wage Ceilings '!$B$11,"&lt;="&amp;$O$17,'Wage Ceilings '!$D$8:'Wage Ceilings '!$D$11),$O32)</f>
        <v>0</v>
      </c>
      <c r="BK32" s="91" cm="1">
        <f t="array" ref="BK32">INDEX(Appendix!$G$4:$J$8,_xlfn.IFS(BI32&lt;55,1,BI32&lt;60,2,BI32&lt;65,3,BI32&lt;70,4,TRUE,5),MATCH(YEAR($F$17),Appendix!$G$3:$L$3,0))</f>
        <v>0</v>
      </c>
      <c r="BL32" s="92">
        <f t="shared" si="8"/>
        <v>0</v>
      </c>
      <c r="BM32" s="89">
        <f t="shared" si="22"/>
        <v>124</v>
      </c>
      <c r="BN32" s="90">
        <f>IF($P32&gt;'Wage Ceilings '!$C$7+SUMIF('Wage Ceilings '!$B$8:'Wage Ceilings '!$B$11,"&lt;="&amp;$P$17,'Wage Ceilings '!$D$8:'Wage Ceilings '!$D$11),'Wage Ceilings '!$C$7+SUMIF('Wage Ceilings '!$B$8:'Wage Ceilings '!$B$11,"&lt;="&amp;$P$17,'Wage Ceilings '!$D$8:'Wage Ceilings '!$D$11),$P32)</f>
        <v>0</v>
      </c>
      <c r="BO32" s="91" cm="1">
        <f t="array" ref="BO32">INDEX(Appendix!$G$4:$J$8,_xlfn.IFS(BM32&lt;55,1,BM32&lt;60,2,BM32&lt;65,3,BM32&lt;70,4,TRUE,5),MATCH(YEAR($F$17),Appendix!$G$3:$L$3,0))</f>
        <v>0</v>
      </c>
      <c r="BP32" s="92">
        <f t="shared" si="9"/>
        <v>0</v>
      </c>
      <c r="BQ32" s="89">
        <f t="shared" si="23"/>
        <v>124</v>
      </c>
      <c r="BR32" s="90">
        <f>IF($Q32&gt;'Wage Ceilings '!$C$7+SUMIF('Wage Ceilings '!$B$8:'Wage Ceilings '!$B$11,"&lt;="&amp;$Q$17,'Wage Ceilings '!$D$8:'Wage Ceilings '!$D$11),'Wage Ceilings '!$C$7+SUMIF('Wage Ceilings '!$B$8:'Wage Ceilings '!$B$11,"&lt;="&amp;$Q$17,'Wage Ceilings '!$D$8:'Wage Ceilings '!$D$11),$Q32)</f>
        <v>0</v>
      </c>
      <c r="BS32" s="91" cm="1">
        <f t="array" ref="BS32">INDEX(Appendix!$G$4:$J$8,_xlfn.IFS(BQ32&lt;55,1,BQ32&lt;60,2,BQ32&lt;65,3,BQ32&lt;70,4,TRUE,5),MATCH(YEAR($F$17),Appendix!$G$3:$L$3,0))</f>
        <v>0</v>
      </c>
      <c r="BT32" s="92">
        <f t="shared" si="10"/>
        <v>0</v>
      </c>
      <c r="BU32" s="89">
        <f t="shared" si="24"/>
        <v>124</v>
      </c>
      <c r="BV32" s="90">
        <f>IF($R32&gt;'Wage Ceilings '!$C$7+SUMIF('Wage Ceilings '!$B$8:'Wage Ceilings '!$B$11,"&lt;="&amp;$R$17,'Wage Ceilings '!$D$8:'Wage Ceilings '!$D$11),'Wage Ceilings '!$C$7+SUMIF('Wage Ceilings '!$B$8:'Wage Ceilings '!$B$11,"&lt;="&amp;$R$17,'Wage Ceilings '!$D$8:'Wage Ceilings '!$D$11),$R32)</f>
        <v>0</v>
      </c>
      <c r="BW32" s="91" cm="1">
        <f t="array" ref="BW32">INDEX(Appendix!$G$4:$J$8,_xlfn.IFS(BU32&lt;55,1,BU32&lt;60,2,BU32&lt;65,3,BU32&lt;70,4,TRUE,5),MATCH(YEAR($F$17),Appendix!$G$3:$L$3,0))</f>
        <v>0</v>
      </c>
      <c r="BX32" s="92">
        <f t="shared" si="11"/>
        <v>0</v>
      </c>
      <c r="BY32" s="89" t="str">
        <f t="shared" si="25"/>
        <v>NA</v>
      </c>
      <c r="BZ32" s="92">
        <f>IF(S32&gt;=('Wage Ceilings '!$C$3-SUM(Z32,AD32,AH32,AL32,AP32,AX32,AT32,BB32,BF32,BJ32,BN32,BR32,BV32)),('Wage Ceilings '!$C$3-SUM(Z32,AD32,AH32,AL32,AP32,AX32,AT32,BB32,BF32,BJ32,BN32,BR32,BV32)),S32)</f>
        <v>0</v>
      </c>
      <c r="CA32" s="91" cm="1">
        <f t="array" ref="CA32">INDEX(Appendix!$G$4:$J$8,_xlfn.IFS(BY32&lt;55,1,BY32&lt;60,2,BY32&lt;65,3,BY32&lt;70,4,TRUE,5),MATCH(YEAR($F$17),Appendix!$G$3:$L$3,0))</f>
        <v>0</v>
      </c>
      <c r="CB32" s="92">
        <f t="shared" si="32"/>
        <v>0</v>
      </c>
      <c r="CC32" s="99"/>
    </row>
    <row r="33" spans="1:81" x14ac:dyDescent="0.2">
      <c r="A33" s="64" t="s">
        <v>31</v>
      </c>
      <c r="B33" s="65"/>
      <c r="C33" s="65"/>
      <c r="D33" s="66"/>
      <c r="E33" s="66"/>
      <c r="F33" s="67"/>
      <c r="G33" s="67"/>
      <c r="H33" s="67"/>
      <c r="I33" s="67"/>
      <c r="J33" s="67"/>
      <c r="K33" s="67"/>
      <c r="L33" s="67"/>
      <c r="M33" s="67"/>
      <c r="N33" s="67"/>
      <c r="O33" s="67"/>
      <c r="P33" s="67"/>
      <c r="Q33" s="67"/>
      <c r="R33" s="67"/>
      <c r="S33" s="67"/>
      <c r="T33" s="57">
        <f t="shared" si="26"/>
        <v>0</v>
      </c>
      <c r="U33" s="57">
        <f t="shared" si="27"/>
        <v>0</v>
      </c>
      <c r="V33" s="58">
        <f t="shared" si="28"/>
        <v>0</v>
      </c>
      <c r="W33" s="58">
        <f t="shared" si="29"/>
        <v>0</v>
      </c>
      <c r="X33" s="58">
        <f t="shared" si="30"/>
        <v>0</v>
      </c>
      <c r="Y33" s="89">
        <f t="shared" si="12"/>
        <v>123</v>
      </c>
      <c r="Z33" s="90">
        <f>IF($F33&gt;'Wage Ceilings '!$C$7+SUMIF('Wage Ceilings '!$B$8:'Wage Ceilings '!$B$11,"&lt;="&amp;$F$17,'Wage Ceilings '!$D$8:'Wage Ceilings '!$D$11),'Wage Ceilings '!$C$7+SUMIF('Wage Ceilings '!$B$8:'Wage Ceilings '!$B$11,"&lt;="&amp;$F$17,'Wage Ceilings '!$D$8:'Wage Ceilings '!$D$11),$F33)</f>
        <v>0</v>
      </c>
      <c r="AA33" s="91" cm="1">
        <f t="array" ref="AA33">INDEX(Appendix!$G$4:$J$8,_xlfn.IFS(Y33&lt;55,1,Y33&lt;60,2,Y33&lt;65,3,Y33&lt;70,4,TRUE,5),MATCH(YEAR($F$17),Appendix!$G$3:$L$3,0))</f>
        <v>0</v>
      </c>
      <c r="AB33" s="92">
        <f t="shared" si="0"/>
        <v>0</v>
      </c>
      <c r="AC33" s="89">
        <f t="shared" si="13"/>
        <v>124</v>
      </c>
      <c r="AD33" s="90">
        <f>IF($G33&gt;'Wage Ceilings '!$C$7+SUMIF('Wage Ceilings '!$B$8:'Wage Ceilings '!$B$11,"&lt;="&amp;$G$17,'Wage Ceilings '!$D$8:'Wage Ceilings '!$D$11),'Wage Ceilings '!$C$7+SUMIF('Wage Ceilings '!$B$8:'Wage Ceilings '!$B$11,"&lt;="&amp;$G$17,'Wage Ceilings '!$D$8:'Wage Ceilings '!$D$11),$G33)</f>
        <v>0</v>
      </c>
      <c r="AE33" s="91" cm="1">
        <f t="array" ref="AE33">INDEX(Appendix!$G$4:$J$8,_xlfn.IFS(AC33&lt;55,1,AC33&lt;60,2,AC33&lt;65,3,AC33&lt;70,4,TRUE,5),MATCH(YEAR($F$17),Appendix!$G$3:$L$3,0))</f>
        <v>0</v>
      </c>
      <c r="AF33" s="92">
        <f t="shared" si="1"/>
        <v>0</v>
      </c>
      <c r="AG33" s="89">
        <f t="shared" si="14"/>
        <v>124</v>
      </c>
      <c r="AH33" s="90">
        <f>IF($H33&gt;'Wage Ceilings '!$C$7+SUMIF('Wage Ceilings '!$B$8:'Wage Ceilings '!$B$11,"&lt;="&amp;$H$17,'Wage Ceilings '!$D$8:'Wage Ceilings '!$D$11),'Wage Ceilings '!$C$7+SUMIF('Wage Ceilings '!$B$8:'Wage Ceilings '!$B$11,"&lt;="&amp;$H$17,'Wage Ceilings '!$D$8:'Wage Ceilings '!$D$11),$H33)</f>
        <v>0</v>
      </c>
      <c r="AI33" s="91" cm="1">
        <f t="array" ref="AI33">INDEX(Appendix!$G$4:$J$8,_xlfn.IFS(AG33&lt;55,1,AG33&lt;60,2,AG33&lt;65,3,AG33&lt;70,4,TRUE,5),MATCH(YEAR($F$17),Appendix!$G$3:$L$3,0))</f>
        <v>0</v>
      </c>
      <c r="AJ33" s="92">
        <f t="shared" si="2"/>
        <v>0</v>
      </c>
      <c r="AK33" s="89">
        <f t="shared" si="15"/>
        <v>124</v>
      </c>
      <c r="AL33" s="90">
        <f>IF($I33&gt;'Wage Ceilings '!$C$7+SUMIF('Wage Ceilings '!$B$8:'Wage Ceilings '!$B$11,"&lt;="&amp;$I$17,'Wage Ceilings '!$D$8:'Wage Ceilings '!$D$11),'Wage Ceilings '!$C$7+SUMIF('Wage Ceilings '!$B$8:'Wage Ceilings '!$B$11,"&lt;="&amp;$I$17,'Wage Ceilings '!$D$8:'Wage Ceilings '!$D$11),$I33)</f>
        <v>0</v>
      </c>
      <c r="AM33" s="91" cm="1">
        <f t="array" ref="AM33">INDEX(Appendix!$G$4:$J$8,_xlfn.IFS(AK33&lt;55,1,AK33&lt;60,2,AK33&lt;65,3,AK33&lt;70,4,TRUE,5),MATCH(YEAR($F$17),Appendix!$G$3:$L$3,0))</f>
        <v>0</v>
      </c>
      <c r="AN33" s="92">
        <f t="shared" si="3"/>
        <v>0</v>
      </c>
      <c r="AO33" s="89">
        <f t="shared" si="16"/>
        <v>124</v>
      </c>
      <c r="AP33" s="90">
        <f>IF($J33&gt;'Wage Ceilings '!$C$7+SUMIF('Wage Ceilings '!$B$8:'Wage Ceilings '!$B$11,"&lt;="&amp;$J$17,'Wage Ceilings '!$D$8:'Wage Ceilings '!$D$11),'Wage Ceilings '!$C$7+SUMIF('Wage Ceilings '!$B$8:'Wage Ceilings '!$B$11,"&lt;="&amp;$J$17,'Wage Ceilings '!$D$8:'Wage Ceilings '!$D$11),$J33)</f>
        <v>0</v>
      </c>
      <c r="AQ33" s="91" cm="1">
        <f t="array" ref="AQ33">INDEX(Appendix!$G$4:$J$8,_xlfn.IFS(AO33&lt;55,1,AO33&lt;60,2,AO33&lt;65,3,AO33&lt;70,4,TRUE,5),MATCH(YEAR($F$17),Appendix!$G$3:$L$3,0))</f>
        <v>0</v>
      </c>
      <c r="AR33" s="92">
        <f t="shared" si="4"/>
        <v>0</v>
      </c>
      <c r="AS33" s="89">
        <f t="shared" si="31"/>
        <v>124</v>
      </c>
      <c r="AT33" s="90">
        <f>IF($K33&gt;'Wage Ceilings '!$C$7+SUMIF('Wage Ceilings '!$B$8:'Wage Ceilings '!$B$11,"&lt;="&amp;$K$17,'Wage Ceilings '!$D$8:'Wage Ceilings '!$D$11),'Wage Ceilings '!$C$7+SUMIF('Wage Ceilings '!$B$8:'Wage Ceilings '!$B$11,"&lt;="&amp;$K$17,'Wage Ceilings '!$D$8:'Wage Ceilings '!$D$11),$K33)</f>
        <v>0</v>
      </c>
      <c r="AU33" s="91" cm="1">
        <f t="array" ref="AU33">INDEX(Appendix!$G$4:$J$8,_xlfn.IFS(AS33&lt;55,1,AS33&lt;60,2,AS33&lt;65,3,AS33&lt;70,4,TRUE,5),MATCH(YEAR($F$17),Appendix!$G$3:$L$3,0))</f>
        <v>0</v>
      </c>
      <c r="AV33" s="92">
        <f t="shared" si="5"/>
        <v>0</v>
      </c>
      <c r="AW33" s="89" t="str">
        <f t="shared" si="17"/>
        <v>NA</v>
      </c>
      <c r="AX33" s="92">
        <f>IF(L33&gt;=('Wage Ceilings '!$C$3-SUM(Z33,AD33,AH33,AL33,AP33,AT33,BB33,BF33,BJ33,BN33,BR33,BV33)),('Wage Ceilings '!$C$3-SUM(Z33,AD33,AH33,AL33,AP33,AT33,BB33,BF33,BJ33,BN33,BR33,BV33)),L33)</f>
        <v>0</v>
      </c>
      <c r="AY33" s="91" cm="1">
        <f t="array" ref="AY33">INDEX(Appendix!$G$4:$J$8,_xlfn.IFS(AW33&lt;55,1,AW33&lt;60,2,AW33&lt;65,3,AW33&lt;70,4,TRUE,5),MATCH(YEAR($F$17),Appendix!$G$3:$L$3,0))</f>
        <v>0</v>
      </c>
      <c r="AZ33" s="92">
        <f t="shared" si="6"/>
        <v>0</v>
      </c>
      <c r="BA33" s="89">
        <f t="shared" si="18"/>
        <v>124</v>
      </c>
      <c r="BB33" s="90">
        <f>IF($M33&gt;'Wage Ceilings '!$C$7+SUMIF('Wage Ceilings '!$B$8:'Wage Ceilings '!$B$11,"&lt;="&amp;$M$17,'Wage Ceilings '!$D$8:'Wage Ceilings '!$D$11),'Wage Ceilings '!$C$7+SUMIF('Wage Ceilings '!$B$8:'Wage Ceilings '!$B$11,"&lt;="&amp;$M$17,'Wage Ceilings '!$D$8:'Wage Ceilings '!$D$11),$M33)</f>
        <v>0</v>
      </c>
      <c r="BC33" s="91" cm="1">
        <f t="array" ref="BC33">INDEX(Appendix!$G$4:$J$8,_xlfn.IFS(BA33&lt;55,1,BA33&lt;60,2,BA33&lt;65,3,BA33&lt;70,4,TRUE,5),MATCH(YEAR($F$17),Appendix!$G$3:$L$3,0))</f>
        <v>0</v>
      </c>
      <c r="BD33" s="92">
        <f t="shared" si="19"/>
        <v>0</v>
      </c>
      <c r="BE33" s="89">
        <f t="shared" si="20"/>
        <v>124</v>
      </c>
      <c r="BF33" s="90">
        <f>IF($N33&gt;'Wage Ceilings '!$C$7+SUMIF('Wage Ceilings '!$B$8:'Wage Ceilings '!$B$11,"&lt;="&amp;$N$17,'Wage Ceilings '!$D$8:'Wage Ceilings '!$D$11),'Wage Ceilings '!$C$7+SUMIF('Wage Ceilings '!$B$8:'Wage Ceilings '!$B$11,"&lt;="&amp;$N$17,'Wage Ceilings '!$D$8:'Wage Ceilings '!$D$11),$N33)</f>
        <v>0</v>
      </c>
      <c r="BG33" s="91" cm="1">
        <f t="array" ref="BG33">INDEX(Appendix!$G$4:$J$8,_xlfn.IFS(BE33&lt;55,1,BE33&lt;60,2,BE33&lt;65,3,BE33&lt;70,4,TRUE,5),MATCH(YEAR($F$17),Appendix!$G$3:$L$3,0))</f>
        <v>0</v>
      </c>
      <c r="BH33" s="92">
        <f t="shared" si="7"/>
        <v>0</v>
      </c>
      <c r="BI33" s="89">
        <f t="shared" si="21"/>
        <v>124</v>
      </c>
      <c r="BJ33" s="90">
        <f>IF($O33&gt;'Wage Ceilings '!$C$7+SUMIF('Wage Ceilings '!$B$8:'Wage Ceilings '!$B$11,"&lt;="&amp;$O$17,'Wage Ceilings '!$D$8:'Wage Ceilings '!$D$11),'Wage Ceilings '!$C$7+SUMIF('Wage Ceilings '!$B$8:'Wage Ceilings '!$B$11,"&lt;="&amp;$O$17,'Wage Ceilings '!$D$8:'Wage Ceilings '!$D$11),$O33)</f>
        <v>0</v>
      </c>
      <c r="BK33" s="91" cm="1">
        <f t="array" ref="BK33">INDEX(Appendix!$G$4:$J$8,_xlfn.IFS(BI33&lt;55,1,BI33&lt;60,2,BI33&lt;65,3,BI33&lt;70,4,TRUE,5),MATCH(YEAR($F$17),Appendix!$G$3:$L$3,0))</f>
        <v>0</v>
      </c>
      <c r="BL33" s="92">
        <f t="shared" si="8"/>
        <v>0</v>
      </c>
      <c r="BM33" s="89">
        <f t="shared" si="22"/>
        <v>124</v>
      </c>
      <c r="BN33" s="90">
        <f>IF($P33&gt;'Wage Ceilings '!$C$7+SUMIF('Wage Ceilings '!$B$8:'Wage Ceilings '!$B$11,"&lt;="&amp;$P$17,'Wage Ceilings '!$D$8:'Wage Ceilings '!$D$11),'Wage Ceilings '!$C$7+SUMIF('Wage Ceilings '!$B$8:'Wage Ceilings '!$B$11,"&lt;="&amp;$P$17,'Wage Ceilings '!$D$8:'Wage Ceilings '!$D$11),$P33)</f>
        <v>0</v>
      </c>
      <c r="BO33" s="91" cm="1">
        <f t="array" ref="BO33">INDEX(Appendix!$G$4:$J$8,_xlfn.IFS(BM33&lt;55,1,BM33&lt;60,2,BM33&lt;65,3,BM33&lt;70,4,TRUE,5),MATCH(YEAR($F$17),Appendix!$G$3:$L$3,0))</f>
        <v>0</v>
      </c>
      <c r="BP33" s="92">
        <f t="shared" si="9"/>
        <v>0</v>
      </c>
      <c r="BQ33" s="89">
        <f t="shared" si="23"/>
        <v>124</v>
      </c>
      <c r="BR33" s="90">
        <f>IF($Q33&gt;'Wage Ceilings '!$C$7+SUMIF('Wage Ceilings '!$B$8:'Wage Ceilings '!$B$11,"&lt;="&amp;$Q$17,'Wage Ceilings '!$D$8:'Wage Ceilings '!$D$11),'Wage Ceilings '!$C$7+SUMIF('Wage Ceilings '!$B$8:'Wage Ceilings '!$B$11,"&lt;="&amp;$Q$17,'Wage Ceilings '!$D$8:'Wage Ceilings '!$D$11),$Q33)</f>
        <v>0</v>
      </c>
      <c r="BS33" s="91" cm="1">
        <f t="array" ref="BS33">INDEX(Appendix!$G$4:$J$8,_xlfn.IFS(BQ33&lt;55,1,BQ33&lt;60,2,BQ33&lt;65,3,BQ33&lt;70,4,TRUE,5),MATCH(YEAR($F$17),Appendix!$G$3:$L$3,0))</f>
        <v>0</v>
      </c>
      <c r="BT33" s="92">
        <f t="shared" si="10"/>
        <v>0</v>
      </c>
      <c r="BU33" s="89">
        <f t="shared" si="24"/>
        <v>124</v>
      </c>
      <c r="BV33" s="90">
        <f>IF($R33&gt;'Wage Ceilings '!$C$7+SUMIF('Wage Ceilings '!$B$8:'Wage Ceilings '!$B$11,"&lt;="&amp;$R$17,'Wage Ceilings '!$D$8:'Wage Ceilings '!$D$11),'Wage Ceilings '!$C$7+SUMIF('Wage Ceilings '!$B$8:'Wage Ceilings '!$B$11,"&lt;="&amp;$R$17,'Wage Ceilings '!$D$8:'Wage Ceilings '!$D$11),$R33)</f>
        <v>0</v>
      </c>
      <c r="BW33" s="91" cm="1">
        <f t="array" ref="BW33">INDEX(Appendix!$G$4:$J$8,_xlfn.IFS(BU33&lt;55,1,BU33&lt;60,2,BU33&lt;65,3,BU33&lt;70,4,TRUE,5),MATCH(YEAR($F$17),Appendix!$G$3:$L$3,0))</f>
        <v>0</v>
      </c>
      <c r="BX33" s="92">
        <f t="shared" si="11"/>
        <v>0</v>
      </c>
      <c r="BY33" s="89" t="str">
        <f t="shared" si="25"/>
        <v>NA</v>
      </c>
      <c r="BZ33" s="92">
        <f>IF(S33&gt;=('Wage Ceilings '!$C$3-SUM(Z33,AD33,AH33,AL33,AP33,AX33,AT33,BB33,BF33,BJ33,BN33,BR33,BV33)),('Wage Ceilings '!$C$3-SUM(Z33,AD33,AH33,AL33,AP33,AX33,AT33,BB33,BF33,BJ33,BN33,BR33,BV33)),S33)</f>
        <v>0</v>
      </c>
      <c r="CA33" s="91" cm="1">
        <f t="array" ref="CA33">INDEX(Appendix!$G$4:$J$8,_xlfn.IFS(BY33&lt;55,1,BY33&lt;60,2,BY33&lt;65,3,BY33&lt;70,4,TRUE,5),MATCH(YEAR($F$17),Appendix!$G$3:$L$3,0))</f>
        <v>0</v>
      </c>
      <c r="CB33" s="92">
        <f t="shared" si="32"/>
        <v>0</v>
      </c>
      <c r="CC33" s="99"/>
    </row>
    <row r="34" spans="1:81" x14ac:dyDescent="0.2">
      <c r="A34" s="64" t="s">
        <v>32</v>
      </c>
      <c r="B34" s="65"/>
      <c r="C34" s="65"/>
      <c r="D34" s="66"/>
      <c r="E34" s="66"/>
      <c r="F34" s="67"/>
      <c r="G34" s="67"/>
      <c r="H34" s="67"/>
      <c r="I34" s="67"/>
      <c r="J34" s="67"/>
      <c r="K34" s="67"/>
      <c r="L34" s="67"/>
      <c r="M34" s="67"/>
      <c r="N34" s="67"/>
      <c r="O34" s="67"/>
      <c r="P34" s="67"/>
      <c r="Q34" s="67"/>
      <c r="R34" s="67"/>
      <c r="S34" s="67"/>
      <c r="T34" s="57">
        <f t="shared" si="26"/>
        <v>0</v>
      </c>
      <c r="U34" s="57">
        <f t="shared" si="27"/>
        <v>0</v>
      </c>
      <c r="V34" s="58">
        <f t="shared" si="28"/>
        <v>0</v>
      </c>
      <c r="W34" s="58">
        <f t="shared" si="29"/>
        <v>0</v>
      </c>
      <c r="X34" s="58">
        <f t="shared" si="30"/>
        <v>0</v>
      </c>
      <c r="Y34" s="89">
        <f t="shared" si="12"/>
        <v>123</v>
      </c>
      <c r="Z34" s="90">
        <f>IF($F34&gt;'Wage Ceilings '!$C$7+SUMIF('Wage Ceilings '!$B$8:'Wage Ceilings '!$B$11,"&lt;="&amp;$F$17,'Wage Ceilings '!$D$8:'Wage Ceilings '!$D$11),'Wage Ceilings '!$C$7+SUMIF('Wage Ceilings '!$B$8:'Wage Ceilings '!$B$11,"&lt;="&amp;$F$17,'Wage Ceilings '!$D$8:'Wage Ceilings '!$D$11),$F34)</f>
        <v>0</v>
      </c>
      <c r="AA34" s="91" cm="1">
        <f t="array" ref="AA34">INDEX(Appendix!$G$4:$J$8,_xlfn.IFS(Y34&lt;55,1,Y34&lt;60,2,Y34&lt;65,3,Y34&lt;70,4,TRUE,5),MATCH(YEAR($F$17),Appendix!$G$3:$L$3,0))</f>
        <v>0</v>
      </c>
      <c r="AB34" s="92">
        <f t="shared" si="0"/>
        <v>0</v>
      </c>
      <c r="AC34" s="89">
        <f t="shared" si="13"/>
        <v>124</v>
      </c>
      <c r="AD34" s="90">
        <f>IF($G34&gt;'Wage Ceilings '!$C$7+SUMIF('Wage Ceilings '!$B$8:'Wage Ceilings '!$B$11,"&lt;="&amp;$G$17,'Wage Ceilings '!$D$8:'Wage Ceilings '!$D$11),'Wage Ceilings '!$C$7+SUMIF('Wage Ceilings '!$B$8:'Wage Ceilings '!$B$11,"&lt;="&amp;$G$17,'Wage Ceilings '!$D$8:'Wage Ceilings '!$D$11),$G34)</f>
        <v>0</v>
      </c>
      <c r="AE34" s="91" cm="1">
        <f t="array" ref="AE34">INDEX(Appendix!$G$4:$J$8,_xlfn.IFS(AC34&lt;55,1,AC34&lt;60,2,AC34&lt;65,3,AC34&lt;70,4,TRUE,5),MATCH(YEAR($F$17),Appendix!$G$3:$L$3,0))</f>
        <v>0</v>
      </c>
      <c r="AF34" s="92">
        <f t="shared" si="1"/>
        <v>0</v>
      </c>
      <c r="AG34" s="89">
        <f t="shared" si="14"/>
        <v>124</v>
      </c>
      <c r="AH34" s="90">
        <f>IF($H34&gt;'Wage Ceilings '!$C$7+SUMIF('Wage Ceilings '!$B$8:'Wage Ceilings '!$B$11,"&lt;="&amp;$H$17,'Wage Ceilings '!$D$8:'Wage Ceilings '!$D$11),'Wage Ceilings '!$C$7+SUMIF('Wage Ceilings '!$B$8:'Wage Ceilings '!$B$11,"&lt;="&amp;$H$17,'Wage Ceilings '!$D$8:'Wage Ceilings '!$D$11),$H34)</f>
        <v>0</v>
      </c>
      <c r="AI34" s="91" cm="1">
        <f t="array" ref="AI34">INDEX(Appendix!$G$4:$J$8,_xlfn.IFS(AG34&lt;55,1,AG34&lt;60,2,AG34&lt;65,3,AG34&lt;70,4,TRUE,5),MATCH(YEAR($F$17),Appendix!$G$3:$L$3,0))</f>
        <v>0</v>
      </c>
      <c r="AJ34" s="92">
        <f t="shared" si="2"/>
        <v>0</v>
      </c>
      <c r="AK34" s="89">
        <f t="shared" si="15"/>
        <v>124</v>
      </c>
      <c r="AL34" s="90">
        <f>IF($I34&gt;'Wage Ceilings '!$C$7+SUMIF('Wage Ceilings '!$B$8:'Wage Ceilings '!$B$11,"&lt;="&amp;$I$17,'Wage Ceilings '!$D$8:'Wage Ceilings '!$D$11),'Wage Ceilings '!$C$7+SUMIF('Wage Ceilings '!$B$8:'Wage Ceilings '!$B$11,"&lt;="&amp;$I$17,'Wage Ceilings '!$D$8:'Wage Ceilings '!$D$11),$I34)</f>
        <v>0</v>
      </c>
      <c r="AM34" s="91" cm="1">
        <f t="array" ref="AM34">INDEX(Appendix!$G$4:$J$8,_xlfn.IFS(AK34&lt;55,1,AK34&lt;60,2,AK34&lt;65,3,AK34&lt;70,4,TRUE,5),MATCH(YEAR($F$17),Appendix!$G$3:$L$3,0))</f>
        <v>0</v>
      </c>
      <c r="AN34" s="92">
        <f t="shared" si="3"/>
        <v>0</v>
      </c>
      <c r="AO34" s="89">
        <f t="shared" si="16"/>
        <v>124</v>
      </c>
      <c r="AP34" s="90">
        <f>IF($J34&gt;'Wage Ceilings '!$C$7+SUMIF('Wage Ceilings '!$B$8:'Wage Ceilings '!$B$11,"&lt;="&amp;$J$17,'Wage Ceilings '!$D$8:'Wage Ceilings '!$D$11),'Wage Ceilings '!$C$7+SUMIF('Wage Ceilings '!$B$8:'Wage Ceilings '!$B$11,"&lt;="&amp;$J$17,'Wage Ceilings '!$D$8:'Wage Ceilings '!$D$11),$J34)</f>
        <v>0</v>
      </c>
      <c r="AQ34" s="91" cm="1">
        <f t="array" ref="AQ34">INDEX(Appendix!$G$4:$J$8,_xlfn.IFS(AO34&lt;55,1,AO34&lt;60,2,AO34&lt;65,3,AO34&lt;70,4,TRUE,5),MATCH(YEAR($F$17),Appendix!$G$3:$L$3,0))</f>
        <v>0</v>
      </c>
      <c r="AR34" s="92">
        <f t="shared" si="4"/>
        <v>0</v>
      </c>
      <c r="AS34" s="89">
        <f t="shared" si="31"/>
        <v>124</v>
      </c>
      <c r="AT34" s="90">
        <f>IF($K34&gt;'Wage Ceilings '!$C$7+SUMIF('Wage Ceilings '!$B$8:'Wage Ceilings '!$B$11,"&lt;="&amp;$K$17,'Wage Ceilings '!$D$8:'Wage Ceilings '!$D$11),'Wage Ceilings '!$C$7+SUMIF('Wage Ceilings '!$B$8:'Wage Ceilings '!$B$11,"&lt;="&amp;$K$17,'Wage Ceilings '!$D$8:'Wage Ceilings '!$D$11),$K34)</f>
        <v>0</v>
      </c>
      <c r="AU34" s="91" cm="1">
        <f t="array" ref="AU34">INDEX(Appendix!$G$4:$J$8,_xlfn.IFS(AS34&lt;55,1,AS34&lt;60,2,AS34&lt;65,3,AS34&lt;70,4,TRUE,5),MATCH(YEAR($F$17),Appendix!$G$3:$L$3,0))</f>
        <v>0</v>
      </c>
      <c r="AV34" s="92">
        <f t="shared" si="5"/>
        <v>0</v>
      </c>
      <c r="AW34" s="89" t="str">
        <f t="shared" si="17"/>
        <v>NA</v>
      </c>
      <c r="AX34" s="92">
        <f>IF(L34&gt;=('Wage Ceilings '!$C$3-SUM(Z34,AD34,AH34,AL34,AP34,AT34,BB34,BF34,BJ34,BN34,BR34,BV34)),('Wage Ceilings '!$C$3-SUM(Z34,AD34,AH34,AL34,AP34,AT34,BB34,BF34,BJ34,BN34,BR34,BV34)),L34)</f>
        <v>0</v>
      </c>
      <c r="AY34" s="91" cm="1">
        <f t="array" ref="AY34">INDEX(Appendix!$G$4:$J$8,_xlfn.IFS(AW34&lt;55,1,AW34&lt;60,2,AW34&lt;65,3,AW34&lt;70,4,TRUE,5),MATCH(YEAR($F$17),Appendix!$G$3:$L$3,0))</f>
        <v>0</v>
      </c>
      <c r="AZ34" s="92">
        <f t="shared" si="6"/>
        <v>0</v>
      </c>
      <c r="BA34" s="89">
        <f t="shared" si="18"/>
        <v>124</v>
      </c>
      <c r="BB34" s="90">
        <f>IF($M34&gt;'Wage Ceilings '!$C$7+SUMIF('Wage Ceilings '!$B$8:'Wage Ceilings '!$B$11,"&lt;="&amp;$M$17,'Wage Ceilings '!$D$8:'Wage Ceilings '!$D$11),'Wage Ceilings '!$C$7+SUMIF('Wage Ceilings '!$B$8:'Wage Ceilings '!$B$11,"&lt;="&amp;$M$17,'Wage Ceilings '!$D$8:'Wage Ceilings '!$D$11),$M34)</f>
        <v>0</v>
      </c>
      <c r="BC34" s="91" cm="1">
        <f t="array" ref="BC34">INDEX(Appendix!$G$4:$J$8,_xlfn.IFS(BA34&lt;55,1,BA34&lt;60,2,BA34&lt;65,3,BA34&lt;70,4,TRUE,5),MATCH(YEAR($F$17),Appendix!$G$3:$L$3,0))</f>
        <v>0</v>
      </c>
      <c r="BD34" s="92">
        <f t="shared" si="19"/>
        <v>0</v>
      </c>
      <c r="BE34" s="89">
        <f t="shared" si="20"/>
        <v>124</v>
      </c>
      <c r="BF34" s="90">
        <f>IF($N34&gt;'Wage Ceilings '!$C$7+SUMIF('Wage Ceilings '!$B$8:'Wage Ceilings '!$B$11,"&lt;="&amp;$N$17,'Wage Ceilings '!$D$8:'Wage Ceilings '!$D$11),'Wage Ceilings '!$C$7+SUMIF('Wage Ceilings '!$B$8:'Wage Ceilings '!$B$11,"&lt;="&amp;$N$17,'Wage Ceilings '!$D$8:'Wage Ceilings '!$D$11),$N34)</f>
        <v>0</v>
      </c>
      <c r="BG34" s="91" cm="1">
        <f t="array" ref="BG34">INDEX(Appendix!$G$4:$J$8,_xlfn.IFS(BE34&lt;55,1,BE34&lt;60,2,BE34&lt;65,3,BE34&lt;70,4,TRUE,5),MATCH(YEAR($F$17),Appendix!$G$3:$L$3,0))</f>
        <v>0</v>
      </c>
      <c r="BH34" s="92">
        <f t="shared" si="7"/>
        <v>0</v>
      </c>
      <c r="BI34" s="89">
        <f t="shared" si="21"/>
        <v>124</v>
      </c>
      <c r="BJ34" s="90">
        <f>IF($O34&gt;'Wage Ceilings '!$C$7+SUMIF('Wage Ceilings '!$B$8:'Wage Ceilings '!$B$11,"&lt;="&amp;$O$17,'Wage Ceilings '!$D$8:'Wage Ceilings '!$D$11),'Wage Ceilings '!$C$7+SUMIF('Wage Ceilings '!$B$8:'Wage Ceilings '!$B$11,"&lt;="&amp;$O$17,'Wage Ceilings '!$D$8:'Wage Ceilings '!$D$11),$O34)</f>
        <v>0</v>
      </c>
      <c r="BK34" s="91" cm="1">
        <f t="array" ref="BK34">INDEX(Appendix!$G$4:$J$8,_xlfn.IFS(BI34&lt;55,1,BI34&lt;60,2,BI34&lt;65,3,BI34&lt;70,4,TRUE,5),MATCH(YEAR($F$17),Appendix!$G$3:$L$3,0))</f>
        <v>0</v>
      </c>
      <c r="BL34" s="92">
        <f t="shared" si="8"/>
        <v>0</v>
      </c>
      <c r="BM34" s="89">
        <f t="shared" si="22"/>
        <v>124</v>
      </c>
      <c r="BN34" s="90">
        <f>IF($P34&gt;'Wage Ceilings '!$C$7+SUMIF('Wage Ceilings '!$B$8:'Wage Ceilings '!$B$11,"&lt;="&amp;$P$17,'Wage Ceilings '!$D$8:'Wage Ceilings '!$D$11),'Wage Ceilings '!$C$7+SUMIF('Wage Ceilings '!$B$8:'Wage Ceilings '!$B$11,"&lt;="&amp;$P$17,'Wage Ceilings '!$D$8:'Wage Ceilings '!$D$11),$P34)</f>
        <v>0</v>
      </c>
      <c r="BO34" s="91" cm="1">
        <f t="array" ref="BO34">INDEX(Appendix!$G$4:$J$8,_xlfn.IFS(BM34&lt;55,1,BM34&lt;60,2,BM34&lt;65,3,BM34&lt;70,4,TRUE,5),MATCH(YEAR($F$17),Appendix!$G$3:$L$3,0))</f>
        <v>0</v>
      </c>
      <c r="BP34" s="92">
        <f t="shared" si="9"/>
        <v>0</v>
      </c>
      <c r="BQ34" s="89">
        <f t="shared" si="23"/>
        <v>124</v>
      </c>
      <c r="BR34" s="90">
        <f>IF($Q34&gt;'Wage Ceilings '!$C$7+SUMIF('Wage Ceilings '!$B$8:'Wage Ceilings '!$B$11,"&lt;="&amp;$Q$17,'Wage Ceilings '!$D$8:'Wage Ceilings '!$D$11),'Wage Ceilings '!$C$7+SUMIF('Wage Ceilings '!$B$8:'Wage Ceilings '!$B$11,"&lt;="&amp;$Q$17,'Wage Ceilings '!$D$8:'Wage Ceilings '!$D$11),$Q34)</f>
        <v>0</v>
      </c>
      <c r="BS34" s="91" cm="1">
        <f t="array" ref="BS34">INDEX(Appendix!$G$4:$J$8,_xlfn.IFS(BQ34&lt;55,1,BQ34&lt;60,2,BQ34&lt;65,3,BQ34&lt;70,4,TRUE,5),MATCH(YEAR($F$17),Appendix!$G$3:$L$3,0))</f>
        <v>0</v>
      </c>
      <c r="BT34" s="92">
        <f t="shared" si="10"/>
        <v>0</v>
      </c>
      <c r="BU34" s="89">
        <f t="shared" si="24"/>
        <v>124</v>
      </c>
      <c r="BV34" s="90">
        <f>IF($R34&gt;'Wage Ceilings '!$C$7+SUMIF('Wage Ceilings '!$B$8:'Wage Ceilings '!$B$11,"&lt;="&amp;$R$17,'Wage Ceilings '!$D$8:'Wage Ceilings '!$D$11),'Wage Ceilings '!$C$7+SUMIF('Wage Ceilings '!$B$8:'Wage Ceilings '!$B$11,"&lt;="&amp;$R$17,'Wage Ceilings '!$D$8:'Wage Ceilings '!$D$11),$R34)</f>
        <v>0</v>
      </c>
      <c r="BW34" s="91" cm="1">
        <f t="array" ref="BW34">INDEX(Appendix!$G$4:$J$8,_xlfn.IFS(BU34&lt;55,1,BU34&lt;60,2,BU34&lt;65,3,BU34&lt;70,4,TRUE,5),MATCH(YEAR($F$17),Appendix!$G$3:$L$3,0))</f>
        <v>0</v>
      </c>
      <c r="BX34" s="92">
        <f t="shared" si="11"/>
        <v>0</v>
      </c>
      <c r="BY34" s="89" t="str">
        <f t="shared" si="25"/>
        <v>NA</v>
      </c>
      <c r="BZ34" s="92">
        <f>IF(S34&gt;=('Wage Ceilings '!$C$3-SUM(Z34,AD34,AH34,AL34,AP34,AX34,AT34,BB34,BF34,BJ34,BN34,BR34,BV34)),('Wage Ceilings '!$C$3-SUM(Z34,AD34,AH34,AL34,AP34,AX34,AT34,BB34,BF34,BJ34,BN34,BR34,BV34)),S34)</f>
        <v>0</v>
      </c>
      <c r="CA34" s="91" cm="1">
        <f t="array" ref="CA34">INDEX(Appendix!$G$4:$J$8,_xlfn.IFS(BY34&lt;55,1,BY34&lt;60,2,BY34&lt;65,3,BY34&lt;70,4,TRUE,5),MATCH(YEAR($F$17),Appendix!$G$3:$L$3,0))</f>
        <v>0</v>
      </c>
      <c r="CB34" s="92">
        <f t="shared" si="32"/>
        <v>0</v>
      </c>
      <c r="CC34" s="99"/>
    </row>
    <row r="35" spans="1:81" x14ac:dyDescent="0.2">
      <c r="A35" s="64" t="s">
        <v>33</v>
      </c>
      <c r="B35" s="65"/>
      <c r="C35" s="65"/>
      <c r="D35" s="66"/>
      <c r="E35" s="66"/>
      <c r="F35" s="67"/>
      <c r="G35" s="67"/>
      <c r="H35" s="67"/>
      <c r="I35" s="67"/>
      <c r="J35" s="67"/>
      <c r="K35" s="67"/>
      <c r="L35" s="67"/>
      <c r="M35" s="67"/>
      <c r="N35" s="67"/>
      <c r="O35" s="67"/>
      <c r="P35" s="67"/>
      <c r="Q35" s="67"/>
      <c r="R35" s="67"/>
      <c r="S35" s="67"/>
      <c r="T35" s="57">
        <f t="shared" si="26"/>
        <v>0</v>
      </c>
      <c r="U35" s="57">
        <f t="shared" si="27"/>
        <v>0</v>
      </c>
      <c r="V35" s="58">
        <f t="shared" si="28"/>
        <v>0</v>
      </c>
      <c r="W35" s="58">
        <f t="shared" si="29"/>
        <v>0</v>
      </c>
      <c r="X35" s="58">
        <f t="shared" si="30"/>
        <v>0</v>
      </c>
      <c r="Y35" s="89">
        <f t="shared" si="12"/>
        <v>123</v>
      </c>
      <c r="Z35" s="90">
        <f>IF($F35&gt;'Wage Ceilings '!$C$7+SUMIF('Wage Ceilings '!$B$8:'Wage Ceilings '!$B$11,"&lt;="&amp;$F$17,'Wage Ceilings '!$D$8:'Wage Ceilings '!$D$11),'Wage Ceilings '!$C$7+SUMIF('Wage Ceilings '!$B$8:'Wage Ceilings '!$B$11,"&lt;="&amp;$F$17,'Wage Ceilings '!$D$8:'Wage Ceilings '!$D$11),$F35)</f>
        <v>0</v>
      </c>
      <c r="AA35" s="91" cm="1">
        <f t="array" ref="AA35">INDEX(Appendix!$G$4:$J$8,_xlfn.IFS(Y35&lt;55,1,Y35&lt;60,2,Y35&lt;65,3,Y35&lt;70,4,TRUE,5),MATCH(YEAR($F$17),Appendix!$G$3:$L$3,0))</f>
        <v>0</v>
      </c>
      <c r="AB35" s="92">
        <f t="shared" si="0"/>
        <v>0</v>
      </c>
      <c r="AC35" s="89">
        <f t="shared" si="13"/>
        <v>124</v>
      </c>
      <c r="AD35" s="90">
        <f>IF($G35&gt;'Wage Ceilings '!$C$7+SUMIF('Wage Ceilings '!$B$8:'Wage Ceilings '!$B$11,"&lt;="&amp;$G$17,'Wage Ceilings '!$D$8:'Wage Ceilings '!$D$11),'Wage Ceilings '!$C$7+SUMIF('Wage Ceilings '!$B$8:'Wage Ceilings '!$B$11,"&lt;="&amp;$G$17,'Wage Ceilings '!$D$8:'Wage Ceilings '!$D$11),$G35)</f>
        <v>0</v>
      </c>
      <c r="AE35" s="91" cm="1">
        <f t="array" ref="AE35">INDEX(Appendix!$G$4:$J$8,_xlfn.IFS(AC35&lt;55,1,AC35&lt;60,2,AC35&lt;65,3,AC35&lt;70,4,TRUE,5),MATCH(YEAR($F$17),Appendix!$G$3:$L$3,0))</f>
        <v>0</v>
      </c>
      <c r="AF35" s="92">
        <f t="shared" si="1"/>
        <v>0</v>
      </c>
      <c r="AG35" s="89">
        <f t="shared" si="14"/>
        <v>124</v>
      </c>
      <c r="AH35" s="90">
        <f>IF($H35&gt;'Wage Ceilings '!$C$7+SUMIF('Wage Ceilings '!$B$8:'Wage Ceilings '!$B$11,"&lt;="&amp;$H$17,'Wage Ceilings '!$D$8:'Wage Ceilings '!$D$11),'Wage Ceilings '!$C$7+SUMIF('Wage Ceilings '!$B$8:'Wage Ceilings '!$B$11,"&lt;="&amp;$H$17,'Wage Ceilings '!$D$8:'Wage Ceilings '!$D$11),$H35)</f>
        <v>0</v>
      </c>
      <c r="AI35" s="91" cm="1">
        <f t="array" ref="AI35">INDEX(Appendix!$G$4:$J$8,_xlfn.IFS(AG35&lt;55,1,AG35&lt;60,2,AG35&lt;65,3,AG35&lt;70,4,TRUE,5),MATCH(YEAR($F$17),Appendix!$G$3:$L$3,0))</f>
        <v>0</v>
      </c>
      <c r="AJ35" s="92">
        <f t="shared" si="2"/>
        <v>0</v>
      </c>
      <c r="AK35" s="89">
        <f t="shared" si="15"/>
        <v>124</v>
      </c>
      <c r="AL35" s="90">
        <f>IF($I35&gt;'Wage Ceilings '!$C$7+SUMIF('Wage Ceilings '!$B$8:'Wage Ceilings '!$B$11,"&lt;="&amp;$I$17,'Wage Ceilings '!$D$8:'Wage Ceilings '!$D$11),'Wage Ceilings '!$C$7+SUMIF('Wage Ceilings '!$B$8:'Wage Ceilings '!$B$11,"&lt;="&amp;$I$17,'Wage Ceilings '!$D$8:'Wage Ceilings '!$D$11),$I35)</f>
        <v>0</v>
      </c>
      <c r="AM35" s="91" cm="1">
        <f t="array" ref="AM35">INDEX(Appendix!$G$4:$J$8,_xlfn.IFS(AK35&lt;55,1,AK35&lt;60,2,AK35&lt;65,3,AK35&lt;70,4,TRUE,5),MATCH(YEAR($F$17),Appendix!$G$3:$L$3,0))</f>
        <v>0</v>
      </c>
      <c r="AN35" s="92">
        <f t="shared" si="3"/>
        <v>0</v>
      </c>
      <c r="AO35" s="89">
        <f t="shared" si="16"/>
        <v>124</v>
      </c>
      <c r="AP35" s="90">
        <f>IF($J35&gt;'Wage Ceilings '!$C$7+SUMIF('Wage Ceilings '!$B$8:'Wage Ceilings '!$B$11,"&lt;="&amp;$J$17,'Wage Ceilings '!$D$8:'Wage Ceilings '!$D$11),'Wage Ceilings '!$C$7+SUMIF('Wage Ceilings '!$B$8:'Wage Ceilings '!$B$11,"&lt;="&amp;$J$17,'Wage Ceilings '!$D$8:'Wage Ceilings '!$D$11),$J35)</f>
        <v>0</v>
      </c>
      <c r="AQ35" s="91" cm="1">
        <f t="array" ref="AQ35">INDEX(Appendix!$G$4:$J$8,_xlfn.IFS(AO35&lt;55,1,AO35&lt;60,2,AO35&lt;65,3,AO35&lt;70,4,TRUE,5),MATCH(YEAR($F$17),Appendix!$G$3:$L$3,0))</f>
        <v>0</v>
      </c>
      <c r="AR35" s="92">
        <f t="shared" si="4"/>
        <v>0</v>
      </c>
      <c r="AS35" s="89">
        <f t="shared" si="31"/>
        <v>124</v>
      </c>
      <c r="AT35" s="90">
        <f>IF($K35&gt;'Wage Ceilings '!$C$7+SUMIF('Wage Ceilings '!$B$8:'Wage Ceilings '!$B$11,"&lt;="&amp;$K$17,'Wage Ceilings '!$D$8:'Wage Ceilings '!$D$11),'Wage Ceilings '!$C$7+SUMIF('Wage Ceilings '!$B$8:'Wage Ceilings '!$B$11,"&lt;="&amp;$K$17,'Wage Ceilings '!$D$8:'Wage Ceilings '!$D$11),$K35)</f>
        <v>0</v>
      </c>
      <c r="AU35" s="91" cm="1">
        <f t="array" ref="AU35">INDEX(Appendix!$G$4:$J$8,_xlfn.IFS(AS35&lt;55,1,AS35&lt;60,2,AS35&lt;65,3,AS35&lt;70,4,TRUE,5),MATCH(YEAR($F$17),Appendix!$G$3:$L$3,0))</f>
        <v>0</v>
      </c>
      <c r="AV35" s="92">
        <f t="shared" si="5"/>
        <v>0</v>
      </c>
      <c r="AW35" s="89" t="str">
        <f t="shared" si="17"/>
        <v>NA</v>
      </c>
      <c r="AX35" s="92">
        <f>IF(L35&gt;=('Wage Ceilings '!$C$3-SUM(Z35,AD35,AH35,AL35,AP35,AT35,BB35,BF35,BJ35,BN35,BR35,BV35)),('Wage Ceilings '!$C$3-SUM(Z35,AD35,AH35,AL35,AP35,AT35,BB35,BF35,BJ35,BN35,BR35,BV35)),L35)</f>
        <v>0</v>
      </c>
      <c r="AY35" s="91" cm="1">
        <f t="array" ref="AY35">INDEX(Appendix!$G$4:$J$8,_xlfn.IFS(AW35&lt;55,1,AW35&lt;60,2,AW35&lt;65,3,AW35&lt;70,4,TRUE,5),MATCH(YEAR($F$17),Appendix!$G$3:$L$3,0))</f>
        <v>0</v>
      </c>
      <c r="AZ35" s="92">
        <f t="shared" si="6"/>
        <v>0</v>
      </c>
      <c r="BA35" s="89">
        <f t="shared" si="18"/>
        <v>124</v>
      </c>
      <c r="BB35" s="90">
        <f>IF($M35&gt;'Wage Ceilings '!$C$7+SUMIF('Wage Ceilings '!$B$8:'Wage Ceilings '!$B$11,"&lt;="&amp;$M$17,'Wage Ceilings '!$D$8:'Wage Ceilings '!$D$11),'Wage Ceilings '!$C$7+SUMIF('Wage Ceilings '!$B$8:'Wage Ceilings '!$B$11,"&lt;="&amp;$M$17,'Wage Ceilings '!$D$8:'Wage Ceilings '!$D$11),$M35)</f>
        <v>0</v>
      </c>
      <c r="BC35" s="91" cm="1">
        <f t="array" ref="BC35">INDEX(Appendix!$G$4:$J$8,_xlfn.IFS(BA35&lt;55,1,BA35&lt;60,2,BA35&lt;65,3,BA35&lt;70,4,TRUE,5),MATCH(YEAR($F$17),Appendix!$G$3:$L$3,0))</f>
        <v>0</v>
      </c>
      <c r="BD35" s="92">
        <f t="shared" si="19"/>
        <v>0</v>
      </c>
      <c r="BE35" s="89">
        <f t="shared" si="20"/>
        <v>124</v>
      </c>
      <c r="BF35" s="90">
        <f>IF($N35&gt;'Wage Ceilings '!$C$7+SUMIF('Wage Ceilings '!$B$8:'Wage Ceilings '!$B$11,"&lt;="&amp;$N$17,'Wage Ceilings '!$D$8:'Wage Ceilings '!$D$11),'Wage Ceilings '!$C$7+SUMIF('Wage Ceilings '!$B$8:'Wage Ceilings '!$B$11,"&lt;="&amp;$N$17,'Wage Ceilings '!$D$8:'Wage Ceilings '!$D$11),$N35)</f>
        <v>0</v>
      </c>
      <c r="BG35" s="91" cm="1">
        <f t="array" ref="BG35">INDEX(Appendix!$G$4:$J$8,_xlfn.IFS(BE35&lt;55,1,BE35&lt;60,2,BE35&lt;65,3,BE35&lt;70,4,TRUE,5),MATCH(YEAR($F$17),Appendix!$G$3:$L$3,0))</f>
        <v>0</v>
      </c>
      <c r="BH35" s="92">
        <f t="shared" si="7"/>
        <v>0</v>
      </c>
      <c r="BI35" s="89">
        <f t="shared" si="21"/>
        <v>124</v>
      </c>
      <c r="BJ35" s="90">
        <f>IF($O35&gt;'Wage Ceilings '!$C$7+SUMIF('Wage Ceilings '!$B$8:'Wage Ceilings '!$B$11,"&lt;="&amp;$O$17,'Wage Ceilings '!$D$8:'Wage Ceilings '!$D$11),'Wage Ceilings '!$C$7+SUMIF('Wage Ceilings '!$B$8:'Wage Ceilings '!$B$11,"&lt;="&amp;$O$17,'Wage Ceilings '!$D$8:'Wage Ceilings '!$D$11),$O35)</f>
        <v>0</v>
      </c>
      <c r="BK35" s="91" cm="1">
        <f t="array" ref="BK35">INDEX(Appendix!$G$4:$J$8,_xlfn.IFS(BI35&lt;55,1,BI35&lt;60,2,BI35&lt;65,3,BI35&lt;70,4,TRUE,5),MATCH(YEAR($F$17),Appendix!$G$3:$L$3,0))</f>
        <v>0</v>
      </c>
      <c r="BL35" s="92">
        <f t="shared" si="8"/>
        <v>0</v>
      </c>
      <c r="BM35" s="89">
        <f t="shared" si="22"/>
        <v>124</v>
      </c>
      <c r="BN35" s="90">
        <f>IF($P35&gt;'Wage Ceilings '!$C$7+SUMIF('Wage Ceilings '!$B$8:'Wage Ceilings '!$B$11,"&lt;="&amp;$P$17,'Wage Ceilings '!$D$8:'Wage Ceilings '!$D$11),'Wage Ceilings '!$C$7+SUMIF('Wage Ceilings '!$B$8:'Wage Ceilings '!$B$11,"&lt;="&amp;$P$17,'Wage Ceilings '!$D$8:'Wage Ceilings '!$D$11),$P35)</f>
        <v>0</v>
      </c>
      <c r="BO35" s="91" cm="1">
        <f t="array" ref="BO35">INDEX(Appendix!$G$4:$J$8,_xlfn.IFS(BM35&lt;55,1,BM35&lt;60,2,BM35&lt;65,3,BM35&lt;70,4,TRUE,5),MATCH(YEAR($F$17),Appendix!$G$3:$L$3,0))</f>
        <v>0</v>
      </c>
      <c r="BP35" s="92">
        <f t="shared" si="9"/>
        <v>0</v>
      </c>
      <c r="BQ35" s="89">
        <f t="shared" si="23"/>
        <v>124</v>
      </c>
      <c r="BR35" s="90">
        <f>IF($Q35&gt;'Wage Ceilings '!$C$7+SUMIF('Wage Ceilings '!$B$8:'Wage Ceilings '!$B$11,"&lt;="&amp;$Q$17,'Wage Ceilings '!$D$8:'Wage Ceilings '!$D$11),'Wage Ceilings '!$C$7+SUMIF('Wage Ceilings '!$B$8:'Wage Ceilings '!$B$11,"&lt;="&amp;$Q$17,'Wage Ceilings '!$D$8:'Wage Ceilings '!$D$11),$Q35)</f>
        <v>0</v>
      </c>
      <c r="BS35" s="91" cm="1">
        <f t="array" ref="BS35">INDEX(Appendix!$G$4:$J$8,_xlfn.IFS(BQ35&lt;55,1,BQ35&lt;60,2,BQ35&lt;65,3,BQ35&lt;70,4,TRUE,5),MATCH(YEAR($F$17),Appendix!$G$3:$L$3,0))</f>
        <v>0</v>
      </c>
      <c r="BT35" s="92">
        <f t="shared" si="10"/>
        <v>0</v>
      </c>
      <c r="BU35" s="89">
        <f t="shared" si="24"/>
        <v>124</v>
      </c>
      <c r="BV35" s="90">
        <f>IF($R35&gt;'Wage Ceilings '!$C$7+SUMIF('Wage Ceilings '!$B$8:'Wage Ceilings '!$B$11,"&lt;="&amp;$R$17,'Wage Ceilings '!$D$8:'Wage Ceilings '!$D$11),'Wage Ceilings '!$C$7+SUMIF('Wage Ceilings '!$B$8:'Wage Ceilings '!$B$11,"&lt;="&amp;$R$17,'Wage Ceilings '!$D$8:'Wage Ceilings '!$D$11),$R35)</f>
        <v>0</v>
      </c>
      <c r="BW35" s="91" cm="1">
        <f t="array" ref="BW35">INDEX(Appendix!$G$4:$J$8,_xlfn.IFS(BU35&lt;55,1,BU35&lt;60,2,BU35&lt;65,3,BU35&lt;70,4,TRUE,5),MATCH(YEAR($F$17),Appendix!$G$3:$L$3,0))</f>
        <v>0</v>
      </c>
      <c r="BX35" s="92">
        <f t="shared" si="11"/>
        <v>0</v>
      </c>
      <c r="BY35" s="89" t="str">
        <f t="shared" si="25"/>
        <v>NA</v>
      </c>
      <c r="BZ35" s="92">
        <f>IF(S35&gt;=('Wage Ceilings '!$C$3-SUM(Z35,AD35,AH35,AL35,AP35,AX35,AT35,BB35,BF35,BJ35,BN35,BR35,BV35)),('Wage Ceilings '!$C$3-SUM(Z35,AD35,AH35,AL35,AP35,AX35,AT35,BB35,BF35,BJ35,BN35,BR35,BV35)),S35)</f>
        <v>0</v>
      </c>
      <c r="CA35" s="91" cm="1">
        <f t="array" ref="CA35">INDEX(Appendix!$G$4:$J$8,_xlfn.IFS(BY35&lt;55,1,BY35&lt;60,2,BY35&lt;65,3,BY35&lt;70,4,TRUE,5),MATCH(YEAR($F$17),Appendix!$G$3:$L$3,0))</f>
        <v>0</v>
      </c>
      <c r="CB35" s="92">
        <f t="shared" si="32"/>
        <v>0</v>
      </c>
      <c r="CC35" s="99"/>
    </row>
    <row r="36" spans="1:81" x14ac:dyDescent="0.2">
      <c r="A36" s="64" t="s">
        <v>34</v>
      </c>
      <c r="B36" s="65"/>
      <c r="C36" s="65"/>
      <c r="D36" s="66"/>
      <c r="E36" s="66"/>
      <c r="F36" s="67"/>
      <c r="G36" s="67"/>
      <c r="H36" s="67"/>
      <c r="I36" s="67"/>
      <c r="J36" s="67"/>
      <c r="K36" s="67"/>
      <c r="L36" s="67"/>
      <c r="M36" s="67"/>
      <c r="N36" s="67"/>
      <c r="O36" s="67"/>
      <c r="P36" s="67"/>
      <c r="Q36" s="67"/>
      <c r="R36" s="67"/>
      <c r="S36" s="67"/>
      <c r="T36" s="57">
        <f t="shared" si="26"/>
        <v>0</v>
      </c>
      <c r="U36" s="57">
        <f t="shared" si="27"/>
        <v>0</v>
      </c>
      <c r="V36" s="58">
        <f t="shared" si="28"/>
        <v>0</v>
      </c>
      <c r="W36" s="58">
        <f t="shared" si="29"/>
        <v>0</v>
      </c>
      <c r="X36" s="58">
        <f t="shared" si="30"/>
        <v>0</v>
      </c>
      <c r="Y36" s="89">
        <f t="shared" si="12"/>
        <v>123</v>
      </c>
      <c r="Z36" s="90">
        <f>IF($F36&gt;'Wage Ceilings '!$C$7+SUMIF('Wage Ceilings '!$B$8:'Wage Ceilings '!$B$11,"&lt;="&amp;$F$17,'Wage Ceilings '!$D$8:'Wage Ceilings '!$D$11),'Wage Ceilings '!$C$7+SUMIF('Wage Ceilings '!$B$8:'Wage Ceilings '!$B$11,"&lt;="&amp;$F$17,'Wage Ceilings '!$D$8:'Wage Ceilings '!$D$11),$F36)</f>
        <v>0</v>
      </c>
      <c r="AA36" s="91" cm="1">
        <f t="array" ref="AA36">INDEX(Appendix!$G$4:$J$8,_xlfn.IFS(Y36&lt;55,1,Y36&lt;60,2,Y36&lt;65,3,Y36&lt;70,4,TRUE,5),MATCH(YEAR($F$17),Appendix!$G$3:$L$3,0))</f>
        <v>0</v>
      </c>
      <c r="AB36" s="92">
        <f t="shared" si="0"/>
        <v>0</v>
      </c>
      <c r="AC36" s="89">
        <f t="shared" si="13"/>
        <v>124</v>
      </c>
      <c r="AD36" s="90">
        <f>IF($G36&gt;'Wage Ceilings '!$C$7+SUMIF('Wage Ceilings '!$B$8:'Wage Ceilings '!$B$11,"&lt;="&amp;$G$17,'Wage Ceilings '!$D$8:'Wage Ceilings '!$D$11),'Wage Ceilings '!$C$7+SUMIF('Wage Ceilings '!$B$8:'Wage Ceilings '!$B$11,"&lt;="&amp;$G$17,'Wage Ceilings '!$D$8:'Wage Ceilings '!$D$11),$G36)</f>
        <v>0</v>
      </c>
      <c r="AE36" s="91" cm="1">
        <f t="array" ref="AE36">INDEX(Appendix!$G$4:$J$8,_xlfn.IFS(AC36&lt;55,1,AC36&lt;60,2,AC36&lt;65,3,AC36&lt;70,4,TRUE,5),MATCH(YEAR($F$17),Appendix!$G$3:$L$3,0))</f>
        <v>0</v>
      </c>
      <c r="AF36" s="92">
        <f t="shared" si="1"/>
        <v>0</v>
      </c>
      <c r="AG36" s="89">
        <f t="shared" si="14"/>
        <v>124</v>
      </c>
      <c r="AH36" s="90">
        <f>IF($H36&gt;'Wage Ceilings '!$C$7+SUMIF('Wage Ceilings '!$B$8:'Wage Ceilings '!$B$11,"&lt;="&amp;$H$17,'Wage Ceilings '!$D$8:'Wage Ceilings '!$D$11),'Wage Ceilings '!$C$7+SUMIF('Wage Ceilings '!$B$8:'Wage Ceilings '!$B$11,"&lt;="&amp;$H$17,'Wage Ceilings '!$D$8:'Wage Ceilings '!$D$11),$H36)</f>
        <v>0</v>
      </c>
      <c r="AI36" s="91" cm="1">
        <f t="array" ref="AI36">INDEX(Appendix!$G$4:$J$8,_xlfn.IFS(AG36&lt;55,1,AG36&lt;60,2,AG36&lt;65,3,AG36&lt;70,4,TRUE,5),MATCH(YEAR($F$17),Appendix!$G$3:$L$3,0))</f>
        <v>0</v>
      </c>
      <c r="AJ36" s="92">
        <f t="shared" si="2"/>
        <v>0</v>
      </c>
      <c r="AK36" s="89">
        <f t="shared" si="15"/>
        <v>124</v>
      </c>
      <c r="AL36" s="90">
        <f>IF($I36&gt;'Wage Ceilings '!$C$7+SUMIF('Wage Ceilings '!$B$8:'Wage Ceilings '!$B$11,"&lt;="&amp;$I$17,'Wage Ceilings '!$D$8:'Wage Ceilings '!$D$11),'Wage Ceilings '!$C$7+SUMIF('Wage Ceilings '!$B$8:'Wage Ceilings '!$B$11,"&lt;="&amp;$I$17,'Wage Ceilings '!$D$8:'Wage Ceilings '!$D$11),$I36)</f>
        <v>0</v>
      </c>
      <c r="AM36" s="91" cm="1">
        <f t="array" ref="AM36">INDEX(Appendix!$G$4:$J$8,_xlfn.IFS(AK36&lt;55,1,AK36&lt;60,2,AK36&lt;65,3,AK36&lt;70,4,TRUE,5),MATCH(YEAR($F$17),Appendix!$G$3:$L$3,0))</f>
        <v>0</v>
      </c>
      <c r="AN36" s="92">
        <f t="shared" si="3"/>
        <v>0</v>
      </c>
      <c r="AO36" s="89">
        <f t="shared" si="16"/>
        <v>124</v>
      </c>
      <c r="AP36" s="90">
        <f>IF($J36&gt;'Wage Ceilings '!$C$7+SUMIF('Wage Ceilings '!$B$8:'Wage Ceilings '!$B$11,"&lt;="&amp;$J$17,'Wage Ceilings '!$D$8:'Wage Ceilings '!$D$11),'Wage Ceilings '!$C$7+SUMIF('Wage Ceilings '!$B$8:'Wage Ceilings '!$B$11,"&lt;="&amp;$J$17,'Wage Ceilings '!$D$8:'Wage Ceilings '!$D$11),$J36)</f>
        <v>0</v>
      </c>
      <c r="AQ36" s="91" cm="1">
        <f t="array" ref="AQ36">INDEX(Appendix!$G$4:$J$8,_xlfn.IFS(AO36&lt;55,1,AO36&lt;60,2,AO36&lt;65,3,AO36&lt;70,4,TRUE,5),MATCH(YEAR($F$17),Appendix!$G$3:$L$3,0))</f>
        <v>0</v>
      </c>
      <c r="AR36" s="92">
        <f t="shared" si="4"/>
        <v>0</v>
      </c>
      <c r="AS36" s="89">
        <f t="shared" si="31"/>
        <v>124</v>
      </c>
      <c r="AT36" s="90">
        <f>IF($K36&gt;'Wage Ceilings '!$C$7+SUMIF('Wage Ceilings '!$B$8:'Wage Ceilings '!$B$11,"&lt;="&amp;$K$17,'Wage Ceilings '!$D$8:'Wage Ceilings '!$D$11),'Wage Ceilings '!$C$7+SUMIF('Wage Ceilings '!$B$8:'Wage Ceilings '!$B$11,"&lt;="&amp;$K$17,'Wage Ceilings '!$D$8:'Wage Ceilings '!$D$11),$K36)</f>
        <v>0</v>
      </c>
      <c r="AU36" s="91" cm="1">
        <f t="array" ref="AU36">INDEX(Appendix!$G$4:$J$8,_xlfn.IFS(AS36&lt;55,1,AS36&lt;60,2,AS36&lt;65,3,AS36&lt;70,4,TRUE,5),MATCH(YEAR($F$17),Appendix!$G$3:$L$3,0))</f>
        <v>0</v>
      </c>
      <c r="AV36" s="92">
        <f t="shared" si="5"/>
        <v>0</v>
      </c>
      <c r="AW36" s="89" t="str">
        <f t="shared" si="17"/>
        <v>NA</v>
      </c>
      <c r="AX36" s="92">
        <f>IF(L36&gt;=('Wage Ceilings '!$C$3-SUM(Z36,AD36,AH36,AL36,AP36,AT36,BB36,BF36,BJ36,BN36,BR36,BV36)),('Wage Ceilings '!$C$3-SUM(Z36,AD36,AH36,AL36,AP36,AT36,BB36,BF36,BJ36,BN36,BR36,BV36)),L36)</f>
        <v>0</v>
      </c>
      <c r="AY36" s="91" cm="1">
        <f t="array" ref="AY36">INDEX(Appendix!$G$4:$J$8,_xlfn.IFS(AW36&lt;55,1,AW36&lt;60,2,AW36&lt;65,3,AW36&lt;70,4,TRUE,5),MATCH(YEAR($F$17),Appendix!$G$3:$L$3,0))</f>
        <v>0</v>
      </c>
      <c r="AZ36" s="92">
        <f t="shared" si="6"/>
        <v>0</v>
      </c>
      <c r="BA36" s="89">
        <f t="shared" si="18"/>
        <v>124</v>
      </c>
      <c r="BB36" s="90">
        <f>IF($M36&gt;'Wage Ceilings '!$C$7+SUMIF('Wage Ceilings '!$B$8:'Wage Ceilings '!$B$11,"&lt;="&amp;$M$17,'Wage Ceilings '!$D$8:'Wage Ceilings '!$D$11),'Wage Ceilings '!$C$7+SUMIF('Wage Ceilings '!$B$8:'Wage Ceilings '!$B$11,"&lt;="&amp;$M$17,'Wage Ceilings '!$D$8:'Wage Ceilings '!$D$11),$M36)</f>
        <v>0</v>
      </c>
      <c r="BC36" s="91" cm="1">
        <f t="array" ref="BC36">INDEX(Appendix!$G$4:$J$8,_xlfn.IFS(BA36&lt;55,1,BA36&lt;60,2,BA36&lt;65,3,BA36&lt;70,4,TRUE,5),MATCH(YEAR($F$17),Appendix!$G$3:$L$3,0))</f>
        <v>0</v>
      </c>
      <c r="BD36" s="92">
        <f t="shared" si="19"/>
        <v>0</v>
      </c>
      <c r="BE36" s="89">
        <f t="shared" si="20"/>
        <v>124</v>
      </c>
      <c r="BF36" s="90">
        <f>IF($N36&gt;'Wage Ceilings '!$C$7+SUMIF('Wage Ceilings '!$B$8:'Wage Ceilings '!$B$11,"&lt;="&amp;$N$17,'Wage Ceilings '!$D$8:'Wage Ceilings '!$D$11),'Wage Ceilings '!$C$7+SUMIF('Wage Ceilings '!$B$8:'Wage Ceilings '!$B$11,"&lt;="&amp;$N$17,'Wage Ceilings '!$D$8:'Wage Ceilings '!$D$11),$N36)</f>
        <v>0</v>
      </c>
      <c r="BG36" s="91" cm="1">
        <f t="array" ref="BG36">INDEX(Appendix!$G$4:$J$8,_xlfn.IFS(BE36&lt;55,1,BE36&lt;60,2,BE36&lt;65,3,BE36&lt;70,4,TRUE,5),MATCH(YEAR($F$17),Appendix!$G$3:$L$3,0))</f>
        <v>0</v>
      </c>
      <c r="BH36" s="92">
        <f t="shared" si="7"/>
        <v>0</v>
      </c>
      <c r="BI36" s="89">
        <f t="shared" si="21"/>
        <v>124</v>
      </c>
      <c r="BJ36" s="90">
        <f>IF($O36&gt;'Wage Ceilings '!$C$7+SUMIF('Wage Ceilings '!$B$8:'Wage Ceilings '!$B$11,"&lt;="&amp;$O$17,'Wage Ceilings '!$D$8:'Wage Ceilings '!$D$11),'Wage Ceilings '!$C$7+SUMIF('Wage Ceilings '!$B$8:'Wage Ceilings '!$B$11,"&lt;="&amp;$O$17,'Wage Ceilings '!$D$8:'Wage Ceilings '!$D$11),$O36)</f>
        <v>0</v>
      </c>
      <c r="BK36" s="91" cm="1">
        <f t="array" ref="BK36">INDEX(Appendix!$G$4:$J$8,_xlfn.IFS(BI36&lt;55,1,BI36&lt;60,2,BI36&lt;65,3,BI36&lt;70,4,TRUE,5),MATCH(YEAR($F$17),Appendix!$G$3:$L$3,0))</f>
        <v>0</v>
      </c>
      <c r="BL36" s="92">
        <f t="shared" si="8"/>
        <v>0</v>
      </c>
      <c r="BM36" s="89">
        <f t="shared" si="22"/>
        <v>124</v>
      </c>
      <c r="BN36" s="90">
        <f>IF($P36&gt;'Wage Ceilings '!$C$7+SUMIF('Wage Ceilings '!$B$8:'Wage Ceilings '!$B$11,"&lt;="&amp;$P$17,'Wage Ceilings '!$D$8:'Wage Ceilings '!$D$11),'Wage Ceilings '!$C$7+SUMIF('Wage Ceilings '!$B$8:'Wage Ceilings '!$B$11,"&lt;="&amp;$P$17,'Wage Ceilings '!$D$8:'Wage Ceilings '!$D$11),$P36)</f>
        <v>0</v>
      </c>
      <c r="BO36" s="91" cm="1">
        <f t="array" ref="BO36">INDEX(Appendix!$G$4:$J$8,_xlfn.IFS(BM36&lt;55,1,BM36&lt;60,2,BM36&lt;65,3,BM36&lt;70,4,TRUE,5),MATCH(YEAR($F$17),Appendix!$G$3:$L$3,0))</f>
        <v>0</v>
      </c>
      <c r="BP36" s="92">
        <f t="shared" si="9"/>
        <v>0</v>
      </c>
      <c r="BQ36" s="89">
        <f t="shared" si="23"/>
        <v>124</v>
      </c>
      <c r="BR36" s="90">
        <f>IF($Q36&gt;'Wage Ceilings '!$C$7+SUMIF('Wage Ceilings '!$B$8:'Wage Ceilings '!$B$11,"&lt;="&amp;$Q$17,'Wage Ceilings '!$D$8:'Wage Ceilings '!$D$11),'Wage Ceilings '!$C$7+SUMIF('Wage Ceilings '!$B$8:'Wage Ceilings '!$B$11,"&lt;="&amp;$Q$17,'Wage Ceilings '!$D$8:'Wage Ceilings '!$D$11),$Q36)</f>
        <v>0</v>
      </c>
      <c r="BS36" s="91" cm="1">
        <f t="array" ref="BS36">INDEX(Appendix!$G$4:$J$8,_xlfn.IFS(BQ36&lt;55,1,BQ36&lt;60,2,BQ36&lt;65,3,BQ36&lt;70,4,TRUE,5),MATCH(YEAR($F$17),Appendix!$G$3:$L$3,0))</f>
        <v>0</v>
      </c>
      <c r="BT36" s="92">
        <f t="shared" si="10"/>
        <v>0</v>
      </c>
      <c r="BU36" s="89">
        <f t="shared" si="24"/>
        <v>124</v>
      </c>
      <c r="BV36" s="90">
        <f>IF($R36&gt;'Wage Ceilings '!$C$7+SUMIF('Wage Ceilings '!$B$8:'Wage Ceilings '!$B$11,"&lt;="&amp;$R$17,'Wage Ceilings '!$D$8:'Wage Ceilings '!$D$11),'Wage Ceilings '!$C$7+SUMIF('Wage Ceilings '!$B$8:'Wage Ceilings '!$B$11,"&lt;="&amp;$R$17,'Wage Ceilings '!$D$8:'Wage Ceilings '!$D$11),$R36)</f>
        <v>0</v>
      </c>
      <c r="BW36" s="91" cm="1">
        <f t="array" ref="BW36">INDEX(Appendix!$G$4:$J$8,_xlfn.IFS(BU36&lt;55,1,BU36&lt;60,2,BU36&lt;65,3,BU36&lt;70,4,TRUE,5),MATCH(YEAR($F$17),Appendix!$G$3:$L$3,0))</f>
        <v>0</v>
      </c>
      <c r="BX36" s="92">
        <f t="shared" si="11"/>
        <v>0</v>
      </c>
      <c r="BY36" s="89" t="str">
        <f t="shared" si="25"/>
        <v>NA</v>
      </c>
      <c r="BZ36" s="92">
        <f>IF(S36&gt;=('Wage Ceilings '!$C$3-SUM(Z36,AD36,AH36,AL36,AP36,AX36,AT36,BB36,BF36,BJ36,BN36,BR36,BV36)),('Wage Ceilings '!$C$3-SUM(Z36,AD36,AH36,AL36,AP36,AX36,AT36,BB36,BF36,BJ36,BN36,BR36,BV36)),S36)</f>
        <v>0</v>
      </c>
      <c r="CA36" s="91" cm="1">
        <f t="array" ref="CA36">INDEX(Appendix!$G$4:$J$8,_xlfn.IFS(BY36&lt;55,1,BY36&lt;60,2,BY36&lt;65,3,BY36&lt;70,4,TRUE,5),MATCH(YEAR($F$17),Appendix!$G$3:$L$3,0))</f>
        <v>0</v>
      </c>
      <c r="CB36" s="92">
        <f t="shared" si="32"/>
        <v>0</v>
      </c>
      <c r="CC36" s="99"/>
    </row>
    <row r="37" spans="1:81" x14ac:dyDescent="0.2">
      <c r="A37" s="64" t="s">
        <v>35</v>
      </c>
      <c r="B37" s="65"/>
      <c r="C37" s="65"/>
      <c r="D37" s="66"/>
      <c r="E37" s="66"/>
      <c r="F37" s="67"/>
      <c r="G37" s="67"/>
      <c r="H37" s="67"/>
      <c r="I37" s="67"/>
      <c r="J37" s="67"/>
      <c r="K37" s="67"/>
      <c r="L37" s="67"/>
      <c r="M37" s="67"/>
      <c r="N37" s="67"/>
      <c r="O37" s="67"/>
      <c r="P37" s="67"/>
      <c r="Q37" s="67"/>
      <c r="R37" s="67"/>
      <c r="S37" s="67"/>
      <c r="T37" s="57">
        <f t="shared" si="26"/>
        <v>0</v>
      </c>
      <c r="U37" s="57">
        <f t="shared" si="27"/>
        <v>0</v>
      </c>
      <c r="V37" s="58">
        <f t="shared" si="28"/>
        <v>0</v>
      </c>
      <c r="W37" s="58">
        <f t="shared" si="29"/>
        <v>0</v>
      </c>
      <c r="X37" s="58">
        <f t="shared" si="30"/>
        <v>0</v>
      </c>
      <c r="Y37" s="89">
        <f t="shared" si="12"/>
        <v>123</v>
      </c>
      <c r="Z37" s="90">
        <f>IF($F37&gt;'Wage Ceilings '!$C$7+SUMIF('Wage Ceilings '!$B$8:'Wage Ceilings '!$B$11,"&lt;="&amp;$F$17,'Wage Ceilings '!$D$8:'Wage Ceilings '!$D$11),'Wage Ceilings '!$C$7+SUMIF('Wage Ceilings '!$B$8:'Wage Ceilings '!$B$11,"&lt;="&amp;$F$17,'Wage Ceilings '!$D$8:'Wage Ceilings '!$D$11),$F37)</f>
        <v>0</v>
      </c>
      <c r="AA37" s="91" cm="1">
        <f t="array" ref="AA37">INDEX(Appendix!$G$4:$J$8,_xlfn.IFS(Y37&lt;55,1,Y37&lt;60,2,Y37&lt;65,3,Y37&lt;70,4,TRUE,5),MATCH(YEAR($F$17),Appendix!$G$3:$L$3,0))</f>
        <v>0</v>
      </c>
      <c r="AB37" s="92">
        <f t="shared" si="0"/>
        <v>0</v>
      </c>
      <c r="AC37" s="89">
        <f t="shared" si="13"/>
        <v>124</v>
      </c>
      <c r="AD37" s="90">
        <f>IF($G37&gt;'Wage Ceilings '!$C$7+SUMIF('Wage Ceilings '!$B$8:'Wage Ceilings '!$B$11,"&lt;="&amp;$G$17,'Wage Ceilings '!$D$8:'Wage Ceilings '!$D$11),'Wage Ceilings '!$C$7+SUMIF('Wage Ceilings '!$B$8:'Wage Ceilings '!$B$11,"&lt;="&amp;$G$17,'Wage Ceilings '!$D$8:'Wage Ceilings '!$D$11),$G37)</f>
        <v>0</v>
      </c>
      <c r="AE37" s="91" cm="1">
        <f t="array" ref="AE37">INDEX(Appendix!$G$4:$J$8,_xlfn.IFS(AC37&lt;55,1,AC37&lt;60,2,AC37&lt;65,3,AC37&lt;70,4,TRUE,5),MATCH(YEAR($F$17),Appendix!$G$3:$L$3,0))</f>
        <v>0</v>
      </c>
      <c r="AF37" s="92">
        <f t="shared" si="1"/>
        <v>0</v>
      </c>
      <c r="AG37" s="89">
        <f t="shared" si="14"/>
        <v>124</v>
      </c>
      <c r="AH37" s="90">
        <f>IF($H37&gt;'Wage Ceilings '!$C$7+SUMIF('Wage Ceilings '!$B$8:'Wage Ceilings '!$B$11,"&lt;="&amp;$H$17,'Wage Ceilings '!$D$8:'Wage Ceilings '!$D$11),'Wage Ceilings '!$C$7+SUMIF('Wage Ceilings '!$B$8:'Wage Ceilings '!$B$11,"&lt;="&amp;$H$17,'Wage Ceilings '!$D$8:'Wage Ceilings '!$D$11),$H37)</f>
        <v>0</v>
      </c>
      <c r="AI37" s="91" cm="1">
        <f t="array" ref="AI37">INDEX(Appendix!$G$4:$J$8,_xlfn.IFS(AG37&lt;55,1,AG37&lt;60,2,AG37&lt;65,3,AG37&lt;70,4,TRUE,5),MATCH(YEAR($F$17),Appendix!$G$3:$L$3,0))</f>
        <v>0</v>
      </c>
      <c r="AJ37" s="92">
        <f t="shared" si="2"/>
        <v>0</v>
      </c>
      <c r="AK37" s="89">
        <f t="shared" si="15"/>
        <v>124</v>
      </c>
      <c r="AL37" s="90">
        <f>IF($I37&gt;'Wage Ceilings '!$C$7+SUMIF('Wage Ceilings '!$B$8:'Wage Ceilings '!$B$11,"&lt;="&amp;$I$17,'Wage Ceilings '!$D$8:'Wage Ceilings '!$D$11),'Wage Ceilings '!$C$7+SUMIF('Wage Ceilings '!$B$8:'Wage Ceilings '!$B$11,"&lt;="&amp;$I$17,'Wage Ceilings '!$D$8:'Wage Ceilings '!$D$11),$I37)</f>
        <v>0</v>
      </c>
      <c r="AM37" s="91" cm="1">
        <f t="array" ref="AM37">INDEX(Appendix!$G$4:$J$8,_xlfn.IFS(AK37&lt;55,1,AK37&lt;60,2,AK37&lt;65,3,AK37&lt;70,4,TRUE,5),MATCH(YEAR($F$17),Appendix!$G$3:$L$3,0))</f>
        <v>0</v>
      </c>
      <c r="AN37" s="92">
        <f t="shared" si="3"/>
        <v>0</v>
      </c>
      <c r="AO37" s="89">
        <f t="shared" si="16"/>
        <v>124</v>
      </c>
      <c r="AP37" s="90">
        <f>IF($J37&gt;'Wage Ceilings '!$C$7+SUMIF('Wage Ceilings '!$B$8:'Wage Ceilings '!$B$11,"&lt;="&amp;$J$17,'Wage Ceilings '!$D$8:'Wage Ceilings '!$D$11),'Wage Ceilings '!$C$7+SUMIF('Wage Ceilings '!$B$8:'Wage Ceilings '!$B$11,"&lt;="&amp;$J$17,'Wage Ceilings '!$D$8:'Wage Ceilings '!$D$11),$J37)</f>
        <v>0</v>
      </c>
      <c r="AQ37" s="91" cm="1">
        <f t="array" ref="AQ37">INDEX(Appendix!$G$4:$J$8,_xlfn.IFS(AO37&lt;55,1,AO37&lt;60,2,AO37&lt;65,3,AO37&lt;70,4,TRUE,5),MATCH(YEAR($F$17),Appendix!$G$3:$L$3,0))</f>
        <v>0</v>
      </c>
      <c r="AR37" s="92">
        <f t="shared" si="4"/>
        <v>0</v>
      </c>
      <c r="AS37" s="89">
        <f t="shared" si="31"/>
        <v>124</v>
      </c>
      <c r="AT37" s="90">
        <f>IF($K37&gt;'Wage Ceilings '!$C$7+SUMIF('Wage Ceilings '!$B$8:'Wage Ceilings '!$B$11,"&lt;="&amp;$K$17,'Wage Ceilings '!$D$8:'Wage Ceilings '!$D$11),'Wage Ceilings '!$C$7+SUMIF('Wage Ceilings '!$B$8:'Wage Ceilings '!$B$11,"&lt;="&amp;$K$17,'Wage Ceilings '!$D$8:'Wage Ceilings '!$D$11),$K37)</f>
        <v>0</v>
      </c>
      <c r="AU37" s="91" cm="1">
        <f t="array" ref="AU37">INDEX(Appendix!$G$4:$J$8,_xlfn.IFS(AS37&lt;55,1,AS37&lt;60,2,AS37&lt;65,3,AS37&lt;70,4,TRUE,5),MATCH(YEAR($F$17),Appendix!$G$3:$L$3,0))</f>
        <v>0</v>
      </c>
      <c r="AV37" s="92">
        <f t="shared" si="5"/>
        <v>0</v>
      </c>
      <c r="AW37" s="89" t="str">
        <f t="shared" si="17"/>
        <v>NA</v>
      </c>
      <c r="AX37" s="92">
        <f>IF(L37&gt;=('Wage Ceilings '!$C$3-SUM(Z37,AD37,AH37,AL37,AP37,AT37,BB37,BF37,BJ37,BN37,BR37,BV37)),('Wage Ceilings '!$C$3-SUM(Z37,AD37,AH37,AL37,AP37,AT37,BB37,BF37,BJ37,BN37,BR37,BV37)),L37)</f>
        <v>0</v>
      </c>
      <c r="AY37" s="91" cm="1">
        <f t="array" ref="AY37">INDEX(Appendix!$G$4:$J$8,_xlfn.IFS(AW37&lt;55,1,AW37&lt;60,2,AW37&lt;65,3,AW37&lt;70,4,TRUE,5),MATCH(YEAR($F$17),Appendix!$G$3:$L$3,0))</f>
        <v>0</v>
      </c>
      <c r="AZ37" s="92">
        <f t="shared" si="6"/>
        <v>0</v>
      </c>
      <c r="BA37" s="89">
        <f t="shared" si="18"/>
        <v>124</v>
      </c>
      <c r="BB37" s="90">
        <f>IF($M37&gt;'Wage Ceilings '!$C$7+SUMIF('Wage Ceilings '!$B$8:'Wage Ceilings '!$B$11,"&lt;="&amp;$M$17,'Wage Ceilings '!$D$8:'Wage Ceilings '!$D$11),'Wage Ceilings '!$C$7+SUMIF('Wage Ceilings '!$B$8:'Wage Ceilings '!$B$11,"&lt;="&amp;$M$17,'Wage Ceilings '!$D$8:'Wage Ceilings '!$D$11),$M37)</f>
        <v>0</v>
      </c>
      <c r="BC37" s="91" cm="1">
        <f t="array" ref="BC37">INDEX(Appendix!$G$4:$J$8,_xlfn.IFS(BA37&lt;55,1,BA37&lt;60,2,BA37&lt;65,3,BA37&lt;70,4,TRUE,5),MATCH(YEAR($F$17),Appendix!$G$3:$L$3,0))</f>
        <v>0</v>
      </c>
      <c r="BD37" s="92">
        <f t="shared" si="19"/>
        <v>0</v>
      </c>
      <c r="BE37" s="89">
        <f t="shared" si="20"/>
        <v>124</v>
      </c>
      <c r="BF37" s="90">
        <f>IF($N37&gt;'Wage Ceilings '!$C$7+SUMIF('Wage Ceilings '!$B$8:'Wage Ceilings '!$B$11,"&lt;="&amp;$N$17,'Wage Ceilings '!$D$8:'Wage Ceilings '!$D$11),'Wage Ceilings '!$C$7+SUMIF('Wage Ceilings '!$B$8:'Wage Ceilings '!$B$11,"&lt;="&amp;$N$17,'Wage Ceilings '!$D$8:'Wage Ceilings '!$D$11),$N37)</f>
        <v>0</v>
      </c>
      <c r="BG37" s="91" cm="1">
        <f t="array" ref="BG37">INDEX(Appendix!$G$4:$J$8,_xlfn.IFS(BE37&lt;55,1,BE37&lt;60,2,BE37&lt;65,3,BE37&lt;70,4,TRUE,5),MATCH(YEAR($F$17),Appendix!$G$3:$L$3,0))</f>
        <v>0</v>
      </c>
      <c r="BH37" s="92">
        <f t="shared" si="7"/>
        <v>0</v>
      </c>
      <c r="BI37" s="89">
        <f t="shared" si="21"/>
        <v>124</v>
      </c>
      <c r="BJ37" s="90">
        <f>IF($O37&gt;'Wage Ceilings '!$C$7+SUMIF('Wage Ceilings '!$B$8:'Wage Ceilings '!$B$11,"&lt;="&amp;$O$17,'Wage Ceilings '!$D$8:'Wage Ceilings '!$D$11),'Wage Ceilings '!$C$7+SUMIF('Wage Ceilings '!$B$8:'Wage Ceilings '!$B$11,"&lt;="&amp;$O$17,'Wage Ceilings '!$D$8:'Wage Ceilings '!$D$11),$O37)</f>
        <v>0</v>
      </c>
      <c r="BK37" s="91" cm="1">
        <f t="array" ref="BK37">INDEX(Appendix!$G$4:$J$8,_xlfn.IFS(BI37&lt;55,1,BI37&lt;60,2,BI37&lt;65,3,BI37&lt;70,4,TRUE,5),MATCH(YEAR($F$17),Appendix!$G$3:$L$3,0))</f>
        <v>0</v>
      </c>
      <c r="BL37" s="92">
        <f t="shared" si="8"/>
        <v>0</v>
      </c>
      <c r="BM37" s="89">
        <f t="shared" si="22"/>
        <v>124</v>
      </c>
      <c r="BN37" s="90">
        <f>IF($P37&gt;'Wage Ceilings '!$C$7+SUMIF('Wage Ceilings '!$B$8:'Wage Ceilings '!$B$11,"&lt;="&amp;$P$17,'Wage Ceilings '!$D$8:'Wage Ceilings '!$D$11),'Wage Ceilings '!$C$7+SUMIF('Wage Ceilings '!$B$8:'Wage Ceilings '!$B$11,"&lt;="&amp;$P$17,'Wage Ceilings '!$D$8:'Wage Ceilings '!$D$11),$P37)</f>
        <v>0</v>
      </c>
      <c r="BO37" s="91" cm="1">
        <f t="array" ref="BO37">INDEX(Appendix!$G$4:$J$8,_xlfn.IFS(BM37&lt;55,1,BM37&lt;60,2,BM37&lt;65,3,BM37&lt;70,4,TRUE,5),MATCH(YEAR($F$17),Appendix!$G$3:$L$3,0))</f>
        <v>0</v>
      </c>
      <c r="BP37" s="92">
        <f t="shared" si="9"/>
        <v>0</v>
      </c>
      <c r="BQ37" s="89">
        <f t="shared" si="23"/>
        <v>124</v>
      </c>
      <c r="BR37" s="90">
        <f>IF($Q37&gt;'Wage Ceilings '!$C$7+SUMIF('Wage Ceilings '!$B$8:'Wage Ceilings '!$B$11,"&lt;="&amp;$Q$17,'Wage Ceilings '!$D$8:'Wage Ceilings '!$D$11),'Wage Ceilings '!$C$7+SUMIF('Wage Ceilings '!$B$8:'Wage Ceilings '!$B$11,"&lt;="&amp;$Q$17,'Wage Ceilings '!$D$8:'Wage Ceilings '!$D$11),$Q37)</f>
        <v>0</v>
      </c>
      <c r="BS37" s="91" cm="1">
        <f t="array" ref="BS37">INDEX(Appendix!$G$4:$J$8,_xlfn.IFS(BQ37&lt;55,1,BQ37&lt;60,2,BQ37&lt;65,3,BQ37&lt;70,4,TRUE,5),MATCH(YEAR($F$17),Appendix!$G$3:$L$3,0))</f>
        <v>0</v>
      </c>
      <c r="BT37" s="92">
        <f t="shared" si="10"/>
        <v>0</v>
      </c>
      <c r="BU37" s="89">
        <f t="shared" si="24"/>
        <v>124</v>
      </c>
      <c r="BV37" s="90">
        <f>IF($R37&gt;'Wage Ceilings '!$C$7+SUMIF('Wage Ceilings '!$B$8:'Wage Ceilings '!$B$11,"&lt;="&amp;$R$17,'Wage Ceilings '!$D$8:'Wage Ceilings '!$D$11),'Wage Ceilings '!$C$7+SUMIF('Wage Ceilings '!$B$8:'Wage Ceilings '!$B$11,"&lt;="&amp;$R$17,'Wage Ceilings '!$D$8:'Wage Ceilings '!$D$11),$R37)</f>
        <v>0</v>
      </c>
      <c r="BW37" s="91" cm="1">
        <f t="array" ref="BW37">INDEX(Appendix!$G$4:$J$8,_xlfn.IFS(BU37&lt;55,1,BU37&lt;60,2,BU37&lt;65,3,BU37&lt;70,4,TRUE,5),MATCH(YEAR($F$17),Appendix!$G$3:$L$3,0))</f>
        <v>0</v>
      </c>
      <c r="BX37" s="92">
        <f t="shared" si="11"/>
        <v>0</v>
      </c>
      <c r="BY37" s="89" t="str">
        <f t="shared" si="25"/>
        <v>NA</v>
      </c>
      <c r="BZ37" s="92">
        <f>IF(S37&gt;=('Wage Ceilings '!$C$3-SUM(Z37,AD37,AH37,AL37,AP37,AX37,AT37,BB37,BF37,BJ37,BN37,BR37,BV37)),('Wage Ceilings '!$C$3-SUM(Z37,AD37,AH37,AL37,AP37,AX37,AT37,BB37,BF37,BJ37,BN37,BR37,BV37)),S37)</f>
        <v>0</v>
      </c>
      <c r="CA37" s="91" cm="1">
        <f t="array" ref="CA37">INDEX(Appendix!$G$4:$J$8,_xlfn.IFS(BY37&lt;55,1,BY37&lt;60,2,BY37&lt;65,3,BY37&lt;70,4,TRUE,5),MATCH(YEAR($F$17),Appendix!$G$3:$L$3,0))</f>
        <v>0</v>
      </c>
      <c r="CB37" s="92">
        <f t="shared" si="32"/>
        <v>0</v>
      </c>
      <c r="CC37" s="99"/>
    </row>
    <row r="38" spans="1:81" x14ac:dyDescent="0.2">
      <c r="A38" s="64" t="s">
        <v>36</v>
      </c>
      <c r="B38" s="65"/>
      <c r="C38" s="65"/>
      <c r="D38" s="66"/>
      <c r="E38" s="66"/>
      <c r="F38" s="67"/>
      <c r="G38" s="67"/>
      <c r="H38" s="67"/>
      <c r="I38" s="67"/>
      <c r="J38" s="67"/>
      <c r="K38" s="67"/>
      <c r="L38" s="67"/>
      <c r="M38" s="67"/>
      <c r="N38" s="67"/>
      <c r="O38" s="67"/>
      <c r="P38" s="67"/>
      <c r="Q38" s="67"/>
      <c r="R38" s="67"/>
      <c r="S38" s="67"/>
      <c r="T38" s="57">
        <f t="shared" si="26"/>
        <v>0</v>
      </c>
      <c r="U38" s="57">
        <f t="shared" si="27"/>
        <v>0</v>
      </c>
      <c r="V38" s="58">
        <f t="shared" si="28"/>
        <v>0</v>
      </c>
      <c r="W38" s="58">
        <f t="shared" si="29"/>
        <v>0</v>
      </c>
      <c r="X38" s="58">
        <f t="shared" si="30"/>
        <v>0</v>
      </c>
      <c r="Y38" s="89">
        <f t="shared" si="12"/>
        <v>123</v>
      </c>
      <c r="Z38" s="90">
        <f>IF($F38&gt;'Wage Ceilings '!$C$7+SUMIF('Wage Ceilings '!$B$8:'Wage Ceilings '!$B$11,"&lt;="&amp;$F$17,'Wage Ceilings '!$D$8:'Wage Ceilings '!$D$11),'Wage Ceilings '!$C$7+SUMIF('Wage Ceilings '!$B$8:'Wage Ceilings '!$B$11,"&lt;="&amp;$F$17,'Wage Ceilings '!$D$8:'Wage Ceilings '!$D$11),$F38)</f>
        <v>0</v>
      </c>
      <c r="AA38" s="91" cm="1">
        <f t="array" ref="AA38">INDEX(Appendix!$G$4:$J$8,_xlfn.IFS(Y38&lt;55,1,Y38&lt;60,2,Y38&lt;65,3,Y38&lt;70,4,TRUE,5),MATCH(YEAR($F$17),Appendix!$G$3:$L$3,0))</f>
        <v>0</v>
      </c>
      <c r="AB38" s="92">
        <f t="shared" si="0"/>
        <v>0</v>
      </c>
      <c r="AC38" s="89">
        <f t="shared" si="13"/>
        <v>124</v>
      </c>
      <c r="AD38" s="90">
        <f>IF($G38&gt;'Wage Ceilings '!$C$7+SUMIF('Wage Ceilings '!$B$8:'Wage Ceilings '!$B$11,"&lt;="&amp;$G$17,'Wage Ceilings '!$D$8:'Wage Ceilings '!$D$11),'Wage Ceilings '!$C$7+SUMIF('Wage Ceilings '!$B$8:'Wage Ceilings '!$B$11,"&lt;="&amp;$G$17,'Wage Ceilings '!$D$8:'Wage Ceilings '!$D$11),$G38)</f>
        <v>0</v>
      </c>
      <c r="AE38" s="91" cm="1">
        <f t="array" ref="AE38">INDEX(Appendix!$G$4:$J$8,_xlfn.IFS(AC38&lt;55,1,AC38&lt;60,2,AC38&lt;65,3,AC38&lt;70,4,TRUE,5),MATCH(YEAR($F$17),Appendix!$G$3:$L$3,0))</f>
        <v>0</v>
      </c>
      <c r="AF38" s="92">
        <f t="shared" si="1"/>
        <v>0</v>
      </c>
      <c r="AG38" s="89">
        <f t="shared" si="14"/>
        <v>124</v>
      </c>
      <c r="AH38" s="90">
        <f>IF($H38&gt;'Wage Ceilings '!$C$7+SUMIF('Wage Ceilings '!$B$8:'Wage Ceilings '!$B$11,"&lt;="&amp;$H$17,'Wage Ceilings '!$D$8:'Wage Ceilings '!$D$11),'Wage Ceilings '!$C$7+SUMIF('Wage Ceilings '!$B$8:'Wage Ceilings '!$B$11,"&lt;="&amp;$H$17,'Wage Ceilings '!$D$8:'Wage Ceilings '!$D$11),$H38)</f>
        <v>0</v>
      </c>
      <c r="AI38" s="91" cm="1">
        <f t="array" ref="AI38">INDEX(Appendix!$G$4:$J$8,_xlfn.IFS(AG38&lt;55,1,AG38&lt;60,2,AG38&lt;65,3,AG38&lt;70,4,TRUE,5),MATCH(YEAR($F$17),Appendix!$G$3:$L$3,0))</f>
        <v>0</v>
      </c>
      <c r="AJ38" s="92">
        <f t="shared" si="2"/>
        <v>0</v>
      </c>
      <c r="AK38" s="89">
        <f t="shared" si="15"/>
        <v>124</v>
      </c>
      <c r="AL38" s="90">
        <f>IF($I38&gt;'Wage Ceilings '!$C$7+SUMIF('Wage Ceilings '!$B$8:'Wage Ceilings '!$B$11,"&lt;="&amp;$I$17,'Wage Ceilings '!$D$8:'Wage Ceilings '!$D$11),'Wage Ceilings '!$C$7+SUMIF('Wage Ceilings '!$B$8:'Wage Ceilings '!$B$11,"&lt;="&amp;$I$17,'Wage Ceilings '!$D$8:'Wage Ceilings '!$D$11),$I38)</f>
        <v>0</v>
      </c>
      <c r="AM38" s="91" cm="1">
        <f t="array" ref="AM38">INDEX(Appendix!$G$4:$J$8,_xlfn.IFS(AK38&lt;55,1,AK38&lt;60,2,AK38&lt;65,3,AK38&lt;70,4,TRUE,5),MATCH(YEAR($F$17),Appendix!$G$3:$L$3,0))</f>
        <v>0</v>
      </c>
      <c r="AN38" s="92">
        <f t="shared" si="3"/>
        <v>0</v>
      </c>
      <c r="AO38" s="89">
        <f t="shared" si="16"/>
        <v>124</v>
      </c>
      <c r="AP38" s="90">
        <f>IF($J38&gt;'Wage Ceilings '!$C$7+SUMIF('Wage Ceilings '!$B$8:'Wage Ceilings '!$B$11,"&lt;="&amp;$J$17,'Wage Ceilings '!$D$8:'Wage Ceilings '!$D$11),'Wage Ceilings '!$C$7+SUMIF('Wage Ceilings '!$B$8:'Wage Ceilings '!$B$11,"&lt;="&amp;$J$17,'Wage Ceilings '!$D$8:'Wage Ceilings '!$D$11),$J38)</f>
        <v>0</v>
      </c>
      <c r="AQ38" s="91" cm="1">
        <f t="array" ref="AQ38">INDEX(Appendix!$G$4:$J$8,_xlfn.IFS(AO38&lt;55,1,AO38&lt;60,2,AO38&lt;65,3,AO38&lt;70,4,TRUE,5),MATCH(YEAR($F$17),Appendix!$G$3:$L$3,0))</f>
        <v>0</v>
      </c>
      <c r="AR38" s="92">
        <f t="shared" si="4"/>
        <v>0</v>
      </c>
      <c r="AS38" s="89">
        <f t="shared" si="31"/>
        <v>124</v>
      </c>
      <c r="AT38" s="90">
        <f>IF($K38&gt;'Wage Ceilings '!$C$7+SUMIF('Wage Ceilings '!$B$8:'Wage Ceilings '!$B$11,"&lt;="&amp;$K$17,'Wage Ceilings '!$D$8:'Wage Ceilings '!$D$11),'Wage Ceilings '!$C$7+SUMIF('Wage Ceilings '!$B$8:'Wage Ceilings '!$B$11,"&lt;="&amp;$K$17,'Wage Ceilings '!$D$8:'Wage Ceilings '!$D$11),$K38)</f>
        <v>0</v>
      </c>
      <c r="AU38" s="91" cm="1">
        <f t="array" ref="AU38">INDEX(Appendix!$G$4:$J$8,_xlfn.IFS(AS38&lt;55,1,AS38&lt;60,2,AS38&lt;65,3,AS38&lt;70,4,TRUE,5),MATCH(YEAR($F$17),Appendix!$G$3:$L$3,0))</f>
        <v>0</v>
      </c>
      <c r="AV38" s="92">
        <f t="shared" si="5"/>
        <v>0</v>
      </c>
      <c r="AW38" s="89" t="str">
        <f t="shared" si="17"/>
        <v>NA</v>
      </c>
      <c r="AX38" s="92">
        <f>IF(L38&gt;=('Wage Ceilings '!$C$3-SUM(Z38,AD38,AH38,AL38,AP38,AT38,BB38,BF38,BJ38,BN38,BR38,BV38)),('Wage Ceilings '!$C$3-SUM(Z38,AD38,AH38,AL38,AP38,AT38,BB38,BF38,BJ38,BN38,BR38,BV38)),L38)</f>
        <v>0</v>
      </c>
      <c r="AY38" s="91" cm="1">
        <f t="array" ref="AY38">INDEX(Appendix!$G$4:$J$8,_xlfn.IFS(AW38&lt;55,1,AW38&lt;60,2,AW38&lt;65,3,AW38&lt;70,4,TRUE,5),MATCH(YEAR($F$17),Appendix!$G$3:$L$3,0))</f>
        <v>0</v>
      </c>
      <c r="AZ38" s="92">
        <f t="shared" si="6"/>
        <v>0</v>
      </c>
      <c r="BA38" s="89">
        <f t="shared" si="18"/>
        <v>124</v>
      </c>
      <c r="BB38" s="90">
        <f>IF($M38&gt;'Wage Ceilings '!$C$7+SUMIF('Wage Ceilings '!$B$8:'Wage Ceilings '!$B$11,"&lt;="&amp;$M$17,'Wage Ceilings '!$D$8:'Wage Ceilings '!$D$11),'Wage Ceilings '!$C$7+SUMIF('Wage Ceilings '!$B$8:'Wage Ceilings '!$B$11,"&lt;="&amp;$M$17,'Wage Ceilings '!$D$8:'Wage Ceilings '!$D$11),$M38)</f>
        <v>0</v>
      </c>
      <c r="BC38" s="91" cm="1">
        <f t="array" ref="BC38">INDEX(Appendix!$G$4:$J$8,_xlfn.IFS(BA38&lt;55,1,BA38&lt;60,2,BA38&lt;65,3,BA38&lt;70,4,TRUE,5),MATCH(YEAR($F$17),Appendix!$G$3:$L$3,0))</f>
        <v>0</v>
      </c>
      <c r="BD38" s="92">
        <f t="shared" si="19"/>
        <v>0</v>
      </c>
      <c r="BE38" s="89">
        <f t="shared" si="20"/>
        <v>124</v>
      </c>
      <c r="BF38" s="90">
        <f>IF($N38&gt;'Wage Ceilings '!$C$7+SUMIF('Wage Ceilings '!$B$8:'Wage Ceilings '!$B$11,"&lt;="&amp;$N$17,'Wage Ceilings '!$D$8:'Wage Ceilings '!$D$11),'Wage Ceilings '!$C$7+SUMIF('Wage Ceilings '!$B$8:'Wage Ceilings '!$B$11,"&lt;="&amp;$N$17,'Wage Ceilings '!$D$8:'Wage Ceilings '!$D$11),$N38)</f>
        <v>0</v>
      </c>
      <c r="BG38" s="91" cm="1">
        <f t="array" ref="BG38">INDEX(Appendix!$G$4:$J$8,_xlfn.IFS(BE38&lt;55,1,BE38&lt;60,2,BE38&lt;65,3,BE38&lt;70,4,TRUE,5),MATCH(YEAR($F$17),Appendix!$G$3:$L$3,0))</f>
        <v>0</v>
      </c>
      <c r="BH38" s="92">
        <f t="shared" si="7"/>
        <v>0</v>
      </c>
      <c r="BI38" s="89">
        <f t="shared" si="21"/>
        <v>124</v>
      </c>
      <c r="BJ38" s="90">
        <f>IF($O38&gt;'Wage Ceilings '!$C$7+SUMIF('Wage Ceilings '!$B$8:'Wage Ceilings '!$B$11,"&lt;="&amp;$O$17,'Wage Ceilings '!$D$8:'Wage Ceilings '!$D$11),'Wage Ceilings '!$C$7+SUMIF('Wage Ceilings '!$B$8:'Wage Ceilings '!$B$11,"&lt;="&amp;$O$17,'Wage Ceilings '!$D$8:'Wage Ceilings '!$D$11),$O38)</f>
        <v>0</v>
      </c>
      <c r="BK38" s="91" cm="1">
        <f t="array" ref="BK38">INDEX(Appendix!$G$4:$J$8,_xlfn.IFS(BI38&lt;55,1,BI38&lt;60,2,BI38&lt;65,3,BI38&lt;70,4,TRUE,5),MATCH(YEAR($F$17),Appendix!$G$3:$L$3,0))</f>
        <v>0</v>
      </c>
      <c r="BL38" s="92">
        <f t="shared" si="8"/>
        <v>0</v>
      </c>
      <c r="BM38" s="89">
        <f t="shared" si="22"/>
        <v>124</v>
      </c>
      <c r="BN38" s="90">
        <f>IF($P38&gt;'Wage Ceilings '!$C$7+SUMIF('Wage Ceilings '!$B$8:'Wage Ceilings '!$B$11,"&lt;="&amp;$P$17,'Wage Ceilings '!$D$8:'Wage Ceilings '!$D$11),'Wage Ceilings '!$C$7+SUMIF('Wage Ceilings '!$B$8:'Wage Ceilings '!$B$11,"&lt;="&amp;$P$17,'Wage Ceilings '!$D$8:'Wage Ceilings '!$D$11),$P38)</f>
        <v>0</v>
      </c>
      <c r="BO38" s="91" cm="1">
        <f t="array" ref="BO38">INDEX(Appendix!$G$4:$J$8,_xlfn.IFS(BM38&lt;55,1,BM38&lt;60,2,BM38&lt;65,3,BM38&lt;70,4,TRUE,5),MATCH(YEAR($F$17),Appendix!$G$3:$L$3,0))</f>
        <v>0</v>
      </c>
      <c r="BP38" s="92">
        <f t="shared" si="9"/>
        <v>0</v>
      </c>
      <c r="BQ38" s="89">
        <f t="shared" si="23"/>
        <v>124</v>
      </c>
      <c r="BR38" s="90">
        <f>IF($Q38&gt;'Wage Ceilings '!$C$7+SUMIF('Wage Ceilings '!$B$8:'Wage Ceilings '!$B$11,"&lt;="&amp;$Q$17,'Wage Ceilings '!$D$8:'Wage Ceilings '!$D$11),'Wage Ceilings '!$C$7+SUMIF('Wage Ceilings '!$B$8:'Wage Ceilings '!$B$11,"&lt;="&amp;$Q$17,'Wage Ceilings '!$D$8:'Wage Ceilings '!$D$11),$Q38)</f>
        <v>0</v>
      </c>
      <c r="BS38" s="91" cm="1">
        <f t="array" ref="BS38">INDEX(Appendix!$G$4:$J$8,_xlfn.IFS(BQ38&lt;55,1,BQ38&lt;60,2,BQ38&lt;65,3,BQ38&lt;70,4,TRUE,5),MATCH(YEAR($F$17),Appendix!$G$3:$L$3,0))</f>
        <v>0</v>
      </c>
      <c r="BT38" s="92">
        <f t="shared" si="10"/>
        <v>0</v>
      </c>
      <c r="BU38" s="89">
        <f t="shared" si="24"/>
        <v>124</v>
      </c>
      <c r="BV38" s="90">
        <f>IF($R38&gt;'Wage Ceilings '!$C$7+SUMIF('Wage Ceilings '!$B$8:'Wage Ceilings '!$B$11,"&lt;="&amp;$R$17,'Wage Ceilings '!$D$8:'Wage Ceilings '!$D$11),'Wage Ceilings '!$C$7+SUMIF('Wage Ceilings '!$B$8:'Wage Ceilings '!$B$11,"&lt;="&amp;$R$17,'Wage Ceilings '!$D$8:'Wage Ceilings '!$D$11),$R38)</f>
        <v>0</v>
      </c>
      <c r="BW38" s="91" cm="1">
        <f t="array" ref="BW38">INDEX(Appendix!$G$4:$J$8,_xlfn.IFS(BU38&lt;55,1,BU38&lt;60,2,BU38&lt;65,3,BU38&lt;70,4,TRUE,5),MATCH(YEAR($F$17),Appendix!$G$3:$L$3,0))</f>
        <v>0</v>
      </c>
      <c r="BX38" s="92">
        <f t="shared" si="11"/>
        <v>0</v>
      </c>
      <c r="BY38" s="89" t="str">
        <f t="shared" si="25"/>
        <v>NA</v>
      </c>
      <c r="BZ38" s="92">
        <f>IF(S38&gt;=('Wage Ceilings '!$C$3-SUM(Z38,AD38,AH38,AL38,AP38,AX38,AT38,BB38,BF38,BJ38,BN38,BR38,BV38)),('Wage Ceilings '!$C$3-SUM(Z38,AD38,AH38,AL38,AP38,AX38,AT38,BB38,BF38,BJ38,BN38,BR38,BV38)),S38)</f>
        <v>0</v>
      </c>
      <c r="CA38" s="91" cm="1">
        <f t="array" ref="CA38">INDEX(Appendix!$G$4:$J$8,_xlfn.IFS(BY38&lt;55,1,BY38&lt;60,2,BY38&lt;65,3,BY38&lt;70,4,TRUE,5),MATCH(YEAR($F$17),Appendix!$G$3:$L$3,0))</f>
        <v>0</v>
      </c>
      <c r="CB38" s="92">
        <f t="shared" si="32"/>
        <v>0</v>
      </c>
      <c r="CC38" s="99"/>
    </row>
    <row r="39" spans="1:81" x14ac:dyDescent="0.2">
      <c r="A39" s="64" t="s">
        <v>37</v>
      </c>
      <c r="B39" s="65"/>
      <c r="C39" s="65"/>
      <c r="D39" s="66"/>
      <c r="E39" s="66"/>
      <c r="F39" s="67"/>
      <c r="G39" s="67"/>
      <c r="H39" s="67"/>
      <c r="I39" s="67"/>
      <c r="J39" s="67"/>
      <c r="K39" s="67"/>
      <c r="L39" s="67"/>
      <c r="M39" s="67"/>
      <c r="N39" s="67"/>
      <c r="O39" s="67"/>
      <c r="P39" s="67"/>
      <c r="Q39" s="67"/>
      <c r="R39" s="67"/>
      <c r="S39" s="67"/>
      <c r="T39" s="57">
        <f t="shared" si="26"/>
        <v>0</v>
      </c>
      <c r="U39" s="57">
        <f t="shared" si="27"/>
        <v>0</v>
      </c>
      <c r="V39" s="58">
        <f t="shared" si="28"/>
        <v>0</v>
      </c>
      <c r="W39" s="58">
        <f t="shared" si="29"/>
        <v>0</v>
      </c>
      <c r="X39" s="58">
        <f t="shared" si="30"/>
        <v>0</v>
      </c>
      <c r="Y39" s="89">
        <f t="shared" si="12"/>
        <v>123</v>
      </c>
      <c r="Z39" s="90">
        <f>IF($F39&gt;'Wage Ceilings '!$C$7+SUMIF('Wage Ceilings '!$B$8:'Wage Ceilings '!$B$11,"&lt;="&amp;$F$17,'Wage Ceilings '!$D$8:'Wage Ceilings '!$D$11),'Wage Ceilings '!$C$7+SUMIF('Wage Ceilings '!$B$8:'Wage Ceilings '!$B$11,"&lt;="&amp;$F$17,'Wage Ceilings '!$D$8:'Wage Ceilings '!$D$11),$F39)</f>
        <v>0</v>
      </c>
      <c r="AA39" s="91" cm="1">
        <f t="array" ref="AA39">INDEX(Appendix!$G$4:$J$8,_xlfn.IFS(Y39&lt;55,1,Y39&lt;60,2,Y39&lt;65,3,Y39&lt;70,4,TRUE,5),MATCH(YEAR($F$17),Appendix!$G$3:$L$3,0))</f>
        <v>0</v>
      </c>
      <c r="AB39" s="92">
        <f t="shared" si="0"/>
        <v>0</v>
      </c>
      <c r="AC39" s="89">
        <f t="shared" si="13"/>
        <v>124</v>
      </c>
      <c r="AD39" s="90">
        <f>IF($G39&gt;'Wage Ceilings '!$C$7+SUMIF('Wage Ceilings '!$B$8:'Wage Ceilings '!$B$11,"&lt;="&amp;$G$17,'Wage Ceilings '!$D$8:'Wage Ceilings '!$D$11),'Wage Ceilings '!$C$7+SUMIF('Wage Ceilings '!$B$8:'Wage Ceilings '!$B$11,"&lt;="&amp;$G$17,'Wage Ceilings '!$D$8:'Wage Ceilings '!$D$11),$G39)</f>
        <v>0</v>
      </c>
      <c r="AE39" s="91" cm="1">
        <f t="array" ref="AE39">INDEX(Appendix!$G$4:$J$8,_xlfn.IFS(AC39&lt;55,1,AC39&lt;60,2,AC39&lt;65,3,AC39&lt;70,4,TRUE,5),MATCH(YEAR($F$17),Appendix!$G$3:$L$3,0))</f>
        <v>0</v>
      </c>
      <c r="AF39" s="92">
        <f t="shared" si="1"/>
        <v>0</v>
      </c>
      <c r="AG39" s="89">
        <f t="shared" si="14"/>
        <v>124</v>
      </c>
      <c r="AH39" s="90">
        <f>IF($H39&gt;'Wage Ceilings '!$C$7+SUMIF('Wage Ceilings '!$B$8:'Wage Ceilings '!$B$11,"&lt;="&amp;$H$17,'Wage Ceilings '!$D$8:'Wage Ceilings '!$D$11),'Wage Ceilings '!$C$7+SUMIF('Wage Ceilings '!$B$8:'Wage Ceilings '!$B$11,"&lt;="&amp;$H$17,'Wage Ceilings '!$D$8:'Wage Ceilings '!$D$11),$H39)</f>
        <v>0</v>
      </c>
      <c r="AI39" s="91" cm="1">
        <f t="array" ref="AI39">INDEX(Appendix!$G$4:$J$8,_xlfn.IFS(AG39&lt;55,1,AG39&lt;60,2,AG39&lt;65,3,AG39&lt;70,4,TRUE,5),MATCH(YEAR($F$17),Appendix!$G$3:$L$3,0))</f>
        <v>0</v>
      </c>
      <c r="AJ39" s="92">
        <f t="shared" si="2"/>
        <v>0</v>
      </c>
      <c r="AK39" s="89">
        <f t="shared" si="15"/>
        <v>124</v>
      </c>
      <c r="AL39" s="90">
        <f>IF($I39&gt;'Wage Ceilings '!$C$7+SUMIF('Wage Ceilings '!$B$8:'Wage Ceilings '!$B$11,"&lt;="&amp;$I$17,'Wage Ceilings '!$D$8:'Wage Ceilings '!$D$11),'Wage Ceilings '!$C$7+SUMIF('Wage Ceilings '!$B$8:'Wage Ceilings '!$B$11,"&lt;="&amp;$I$17,'Wage Ceilings '!$D$8:'Wage Ceilings '!$D$11),$I39)</f>
        <v>0</v>
      </c>
      <c r="AM39" s="91" cm="1">
        <f t="array" ref="AM39">INDEX(Appendix!$G$4:$J$8,_xlfn.IFS(AK39&lt;55,1,AK39&lt;60,2,AK39&lt;65,3,AK39&lt;70,4,TRUE,5),MATCH(YEAR($F$17),Appendix!$G$3:$L$3,0))</f>
        <v>0</v>
      </c>
      <c r="AN39" s="92">
        <f t="shared" si="3"/>
        <v>0</v>
      </c>
      <c r="AO39" s="89">
        <f t="shared" si="16"/>
        <v>124</v>
      </c>
      <c r="AP39" s="90">
        <f>IF($J39&gt;'Wage Ceilings '!$C$7+SUMIF('Wage Ceilings '!$B$8:'Wage Ceilings '!$B$11,"&lt;="&amp;$J$17,'Wage Ceilings '!$D$8:'Wage Ceilings '!$D$11),'Wage Ceilings '!$C$7+SUMIF('Wage Ceilings '!$B$8:'Wage Ceilings '!$B$11,"&lt;="&amp;$J$17,'Wage Ceilings '!$D$8:'Wage Ceilings '!$D$11),$J39)</f>
        <v>0</v>
      </c>
      <c r="AQ39" s="91" cm="1">
        <f t="array" ref="AQ39">INDEX(Appendix!$G$4:$J$8,_xlfn.IFS(AO39&lt;55,1,AO39&lt;60,2,AO39&lt;65,3,AO39&lt;70,4,TRUE,5),MATCH(YEAR($F$17),Appendix!$G$3:$L$3,0))</f>
        <v>0</v>
      </c>
      <c r="AR39" s="92">
        <f t="shared" si="4"/>
        <v>0</v>
      </c>
      <c r="AS39" s="89">
        <f t="shared" si="31"/>
        <v>124</v>
      </c>
      <c r="AT39" s="90">
        <f>IF($K39&gt;'Wage Ceilings '!$C$7+SUMIF('Wage Ceilings '!$B$8:'Wage Ceilings '!$B$11,"&lt;="&amp;$K$17,'Wage Ceilings '!$D$8:'Wage Ceilings '!$D$11),'Wage Ceilings '!$C$7+SUMIF('Wage Ceilings '!$B$8:'Wage Ceilings '!$B$11,"&lt;="&amp;$K$17,'Wage Ceilings '!$D$8:'Wage Ceilings '!$D$11),$K39)</f>
        <v>0</v>
      </c>
      <c r="AU39" s="91" cm="1">
        <f t="array" ref="AU39">INDEX(Appendix!$G$4:$J$8,_xlfn.IFS(AS39&lt;55,1,AS39&lt;60,2,AS39&lt;65,3,AS39&lt;70,4,TRUE,5),MATCH(YEAR($F$17),Appendix!$G$3:$L$3,0))</f>
        <v>0</v>
      </c>
      <c r="AV39" s="92">
        <f t="shared" si="5"/>
        <v>0</v>
      </c>
      <c r="AW39" s="89" t="str">
        <f t="shared" si="17"/>
        <v>NA</v>
      </c>
      <c r="AX39" s="92">
        <f>IF(L39&gt;=('Wage Ceilings '!$C$3-SUM(Z39,AD39,AH39,AL39,AP39,AT39,BB39,BF39,BJ39,BN39,BR39,BV39)),('Wage Ceilings '!$C$3-SUM(Z39,AD39,AH39,AL39,AP39,AT39,BB39,BF39,BJ39,BN39,BR39,BV39)),L39)</f>
        <v>0</v>
      </c>
      <c r="AY39" s="91" cm="1">
        <f t="array" ref="AY39">INDEX(Appendix!$G$4:$J$8,_xlfn.IFS(AW39&lt;55,1,AW39&lt;60,2,AW39&lt;65,3,AW39&lt;70,4,TRUE,5),MATCH(YEAR($F$17),Appendix!$G$3:$L$3,0))</f>
        <v>0</v>
      </c>
      <c r="AZ39" s="92">
        <f t="shared" si="6"/>
        <v>0</v>
      </c>
      <c r="BA39" s="89">
        <f t="shared" si="18"/>
        <v>124</v>
      </c>
      <c r="BB39" s="90">
        <f>IF($M39&gt;'Wage Ceilings '!$C$7+SUMIF('Wage Ceilings '!$B$8:'Wage Ceilings '!$B$11,"&lt;="&amp;$M$17,'Wage Ceilings '!$D$8:'Wage Ceilings '!$D$11),'Wage Ceilings '!$C$7+SUMIF('Wage Ceilings '!$B$8:'Wage Ceilings '!$B$11,"&lt;="&amp;$M$17,'Wage Ceilings '!$D$8:'Wage Ceilings '!$D$11),$M39)</f>
        <v>0</v>
      </c>
      <c r="BC39" s="91" cm="1">
        <f t="array" ref="BC39">INDEX(Appendix!$G$4:$J$8,_xlfn.IFS(BA39&lt;55,1,BA39&lt;60,2,BA39&lt;65,3,BA39&lt;70,4,TRUE,5),MATCH(YEAR($F$17),Appendix!$G$3:$L$3,0))</f>
        <v>0</v>
      </c>
      <c r="BD39" s="92">
        <f t="shared" si="19"/>
        <v>0</v>
      </c>
      <c r="BE39" s="89">
        <f t="shared" si="20"/>
        <v>124</v>
      </c>
      <c r="BF39" s="90">
        <f>IF($N39&gt;'Wage Ceilings '!$C$7+SUMIF('Wage Ceilings '!$B$8:'Wage Ceilings '!$B$11,"&lt;="&amp;$N$17,'Wage Ceilings '!$D$8:'Wage Ceilings '!$D$11),'Wage Ceilings '!$C$7+SUMIF('Wage Ceilings '!$B$8:'Wage Ceilings '!$B$11,"&lt;="&amp;$N$17,'Wage Ceilings '!$D$8:'Wage Ceilings '!$D$11),$N39)</f>
        <v>0</v>
      </c>
      <c r="BG39" s="91" cm="1">
        <f t="array" ref="BG39">INDEX(Appendix!$G$4:$J$8,_xlfn.IFS(BE39&lt;55,1,BE39&lt;60,2,BE39&lt;65,3,BE39&lt;70,4,TRUE,5),MATCH(YEAR($F$17),Appendix!$G$3:$L$3,0))</f>
        <v>0</v>
      </c>
      <c r="BH39" s="92">
        <f t="shared" si="7"/>
        <v>0</v>
      </c>
      <c r="BI39" s="89">
        <f t="shared" si="21"/>
        <v>124</v>
      </c>
      <c r="BJ39" s="90">
        <f>IF($O39&gt;'Wage Ceilings '!$C$7+SUMIF('Wage Ceilings '!$B$8:'Wage Ceilings '!$B$11,"&lt;="&amp;$O$17,'Wage Ceilings '!$D$8:'Wage Ceilings '!$D$11),'Wage Ceilings '!$C$7+SUMIF('Wage Ceilings '!$B$8:'Wage Ceilings '!$B$11,"&lt;="&amp;$O$17,'Wage Ceilings '!$D$8:'Wage Ceilings '!$D$11),$O39)</f>
        <v>0</v>
      </c>
      <c r="BK39" s="91" cm="1">
        <f t="array" ref="BK39">INDEX(Appendix!$G$4:$J$8,_xlfn.IFS(BI39&lt;55,1,BI39&lt;60,2,BI39&lt;65,3,BI39&lt;70,4,TRUE,5),MATCH(YEAR($F$17),Appendix!$G$3:$L$3,0))</f>
        <v>0</v>
      </c>
      <c r="BL39" s="92">
        <f t="shared" si="8"/>
        <v>0</v>
      </c>
      <c r="BM39" s="89">
        <f t="shared" si="22"/>
        <v>124</v>
      </c>
      <c r="BN39" s="90">
        <f>IF($P39&gt;'Wage Ceilings '!$C$7+SUMIF('Wage Ceilings '!$B$8:'Wage Ceilings '!$B$11,"&lt;="&amp;$P$17,'Wage Ceilings '!$D$8:'Wage Ceilings '!$D$11),'Wage Ceilings '!$C$7+SUMIF('Wage Ceilings '!$B$8:'Wage Ceilings '!$B$11,"&lt;="&amp;$P$17,'Wage Ceilings '!$D$8:'Wage Ceilings '!$D$11),$P39)</f>
        <v>0</v>
      </c>
      <c r="BO39" s="91" cm="1">
        <f t="array" ref="BO39">INDEX(Appendix!$G$4:$J$8,_xlfn.IFS(BM39&lt;55,1,BM39&lt;60,2,BM39&lt;65,3,BM39&lt;70,4,TRUE,5),MATCH(YEAR($F$17),Appendix!$G$3:$L$3,0))</f>
        <v>0</v>
      </c>
      <c r="BP39" s="92">
        <f t="shared" si="9"/>
        <v>0</v>
      </c>
      <c r="BQ39" s="89">
        <f t="shared" si="23"/>
        <v>124</v>
      </c>
      <c r="BR39" s="90">
        <f>IF($Q39&gt;'Wage Ceilings '!$C$7+SUMIF('Wage Ceilings '!$B$8:'Wage Ceilings '!$B$11,"&lt;="&amp;$Q$17,'Wage Ceilings '!$D$8:'Wage Ceilings '!$D$11),'Wage Ceilings '!$C$7+SUMIF('Wage Ceilings '!$B$8:'Wage Ceilings '!$B$11,"&lt;="&amp;$Q$17,'Wage Ceilings '!$D$8:'Wage Ceilings '!$D$11),$Q39)</f>
        <v>0</v>
      </c>
      <c r="BS39" s="91" cm="1">
        <f t="array" ref="BS39">INDEX(Appendix!$G$4:$J$8,_xlfn.IFS(BQ39&lt;55,1,BQ39&lt;60,2,BQ39&lt;65,3,BQ39&lt;70,4,TRUE,5),MATCH(YEAR($F$17),Appendix!$G$3:$L$3,0))</f>
        <v>0</v>
      </c>
      <c r="BT39" s="92">
        <f t="shared" si="10"/>
        <v>0</v>
      </c>
      <c r="BU39" s="89">
        <f t="shared" si="24"/>
        <v>124</v>
      </c>
      <c r="BV39" s="90">
        <f>IF($R39&gt;'Wage Ceilings '!$C$7+SUMIF('Wage Ceilings '!$B$8:'Wage Ceilings '!$B$11,"&lt;="&amp;$R$17,'Wage Ceilings '!$D$8:'Wage Ceilings '!$D$11),'Wage Ceilings '!$C$7+SUMIF('Wage Ceilings '!$B$8:'Wage Ceilings '!$B$11,"&lt;="&amp;$R$17,'Wage Ceilings '!$D$8:'Wage Ceilings '!$D$11),$R39)</f>
        <v>0</v>
      </c>
      <c r="BW39" s="91" cm="1">
        <f t="array" ref="BW39">INDEX(Appendix!$G$4:$J$8,_xlfn.IFS(BU39&lt;55,1,BU39&lt;60,2,BU39&lt;65,3,BU39&lt;70,4,TRUE,5),MATCH(YEAR($F$17),Appendix!$G$3:$L$3,0))</f>
        <v>0</v>
      </c>
      <c r="BX39" s="92">
        <f t="shared" si="11"/>
        <v>0</v>
      </c>
      <c r="BY39" s="89" t="str">
        <f t="shared" si="25"/>
        <v>NA</v>
      </c>
      <c r="BZ39" s="92">
        <f>IF(S39&gt;=('Wage Ceilings '!$C$3-SUM(Z39,AD39,AH39,AL39,AP39,AX39,AT39,BB39,BF39,BJ39,BN39,BR39,BV39)),('Wage Ceilings '!$C$3-SUM(Z39,AD39,AH39,AL39,AP39,AX39,AT39,BB39,BF39,BJ39,BN39,BR39,BV39)),S39)</f>
        <v>0</v>
      </c>
      <c r="CA39" s="91" cm="1">
        <f t="array" ref="CA39">INDEX(Appendix!$G$4:$J$8,_xlfn.IFS(BY39&lt;55,1,BY39&lt;60,2,BY39&lt;65,3,BY39&lt;70,4,TRUE,5),MATCH(YEAR($F$17),Appendix!$G$3:$L$3,0))</f>
        <v>0</v>
      </c>
      <c r="CB39" s="92">
        <f t="shared" si="32"/>
        <v>0</v>
      </c>
      <c r="CC39" s="99"/>
    </row>
    <row r="40" spans="1:81" x14ac:dyDescent="0.2">
      <c r="A40" s="64" t="s">
        <v>38</v>
      </c>
      <c r="B40" s="65"/>
      <c r="C40" s="65"/>
      <c r="D40" s="66"/>
      <c r="E40" s="66"/>
      <c r="F40" s="67"/>
      <c r="G40" s="67"/>
      <c r="H40" s="67"/>
      <c r="I40" s="67"/>
      <c r="J40" s="67"/>
      <c r="K40" s="67"/>
      <c r="L40" s="67"/>
      <c r="M40" s="67"/>
      <c r="N40" s="67"/>
      <c r="O40" s="67"/>
      <c r="P40" s="67"/>
      <c r="Q40" s="67"/>
      <c r="R40" s="67"/>
      <c r="S40" s="67"/>
      <c r="T40" s="57">
        <f t="shared" si="26"/>
        <v>0</v>
      </c>
      <c r="U40" s="57">
        <f t="shared" si="27"/>
        <v>0</v>
      </c>
      <c r="V40" s="58">
        <f t="shared" si="28"/>
        <v>0</v>
      </c>
      <c r="W40" s="58">
        <f t="shared" si="29"/>
        <v>0</v>
      </c>
      <c r="X40" s="58">
        <f t="shared" si="30"/>
        <v>0</v>
      </c>
      <c r="Y40" s="89">
        <f t="shared" si="12"/>
        <v>123</v>
      </c>
      <c r="Z40" s="90">
        <f>IF($F40&gt;'Wage Ceilings '!$C$7+SUMIF('Wage Ceilings '!$B$8:'Wage Ceilings '!$B$11,"&lt;="&amp;$F$17,'Wage Ceilings '!$D$8:'Wage Ceilings '!$D$11),'Wage Ceilings '!$C$7+SUMIF('Wage Ceilings '!$B$8:'Wage Ceilings '!$B$11,"&lt;="&amp;$F$17,'Wage Ceilings '!$D$8:'Wage Ceilings '!$D$11),$F40)</f>
        <v>0</v>
      </c>
      <c r="AA40" s="91" cm="1">
        <f t="array" ref="AA40">INDEX(Appendix!$G$4:$J$8,_xlfn.IFS(Y40&lt;55,1,Y40&lt;60,2,Y40&lt;65,3,Y40&lt;70,4,TRUE,5),MATCH(YEAR($F$17),Appendix!$G$3:$L$3,0))</f>
        <v>0</v>
      </c>
      <c r="AB40" s="92">
        <f t="shared" si="0"/>
        <v>0</v>
      </c>
      <c r="AC40" s="89">
        <f t="shared" si="13"/>
        <v>124</v>
      </c>
      <c r="AD40" s="90">
        <f>IF($G40&gt;'Wage Ceilings '!$C$7+SUMIF('Wage Ceilings '!$B$8:'Wage Ceilings '!$B$11,"&lt;="&amp;$G$17,'Wage Ceilings '!$D$8:'Wage Ceilings '!$D$11),'Wage Ceilings '!$C$7+SUMIF('Wage Ceilings '!$B$8:'Wage Ceilings '!$B$11,"&lt;="&amp;$G$17,'Wage Ceilings '!$D$8:'Wage Ceilings '!$D$11),$G40)</f>
        <v>0</v>
      </c>
      <c r="AE40" s="91" cm="1">
        <f t="array" ref="AE40">INDEX(Appendix!$G$4:$J$8,_xlfn.IFS(AC40&lt;55,1,AC40&lt;60,2,AC40&lt;65,3,AC40&lt;70,4,TRUE,5),MATCH(YEAR($F$17),Appendix!$G$3:$L$3,0))</f>
        <v>0</v>
      </c>
      <c r="AF40" s="92">
        <f t="shared" si="1"/>
        <v>0</v>
      </c>
      <c r="AG40" s="89">
        <f t="shared" si="14"/>
        <v>124</v>
      </c>
      <c r="AH40" s="90">
        <f>IF($H40&gt;'Wage Ceilings '!$C$7+SUMIF('Wage Ceilings '!$B$8:'Wage Ceilings '!$B$11,"&lt;="&amp;$H$17,'Wage Ceilings '!$D$8:'Wage Ceilings '!$D$11),'Wage Ceilings '!$C$7+SUMIF('Wage Ceilings '!$B$8:'Wage Ceilings '!$B$11,"&lt;="&amp;$H$17,'Wage Ceilings '!$D$8:'Wage Ceilings '!$D$11),$H40)</f>
        <v>0</v>
      </c>
      <c r="AI40" s="91" cm="1">
        <f t="array" ref="AI40">INDEX(Appendix!$G$4:$J$8,_xlfn.IFS(AG40&lt;55,1,AG40&lt;60,2,AG40&lt;65,3,AG40&lt;70,4,TRUE,5),MATCH(YEAR($F$17),Appendix!$G$3:$L$3,0))</f>
        <v>0</v>
      </c>
      <c r="AJ40" s="92">
        <f t="shared" si="2"/>
        <v>0</v>
      </c>
      <c r="AK40" s="89">
        <f t="shared" si="15"/>
        <v>124</v>
      </c>
      <c r="AL40" s="90">
        <f>IF($I40&gt;'Wage Ceilings '!$C$7+SUMIF('Wage Ceilings '!$B$8:'Wage Ceilings '!$B$11,"&lt;="&amp;$I$17,'Wage Ceilings '!$D$8:'Wage Ceilings '!$D$11),'Wage Ceilings '!$C$7+SUMIF('Wage Ceilings '!$B$8:'Wage Ceilings '!$B$11,"&lt;="&amp;$I$17,'Wage Ceilings '!$D$8:'Wage Ceilings '!$D$11),$I40)</f>
        <v>0</v>
      </c>
      <c r="AM40" s="91" cm="1">
        <f t="array" ref="AM40">INDEX(Appendix!$G$4:$J$8,_xlfn.IFS(AK40&lt;55,1,AK40&lt;60,2,AK40&lt;65,3,AK40&lt;70,4,TRUE,5),MATCH(YEAR($F$17),Appendix!$G$3:$L$3,0))</f>
        <v>0</v>
      </c>
      <c r="AN40" s="92">
        <f t="shared" si="3"/>
        <v>0</v>
      </c>
      <c r="AO40" s="89">
        <f t="shared" si="16"/>
        <v>124</v>
      </c>
      <c r="AP40" s="90">
        <f>IF($J40&gt;'Wage Ceilings '!$C$7+SUMIF('Wage Ceilings '!$B$8:'Wage Ceilings '!$B$11,"&lt;="&amp;$J$17,'Wage Ceilings '!$D$8:'Wage Ceilings '!$D$11),'Wage Ceilings '!$C$7+SUMIF('Wage Ceilings '!$B$8:'Wage Ceilings '!$B$11,"&lt;="&amp;$J$17,'Wage Ceilings '!$D$8:'Wage Ceilings '!$D$11),$J40)</f>
        <v>0</v>
      </c>
      <c r="AQ40" s="91" cm="1">
        <f t="array" ref="AQ40">INDEX(Appendix!$G$4:$J$8,_xlfn.IFS(AO40&lt;55,1,AO40&lt;60,2,AO40&lt;65,3,AO40&lt;70,4,TRUE,5),MATCH(YEAR($F$17),Appendix!$G$3:$L$3,0))</f>
        <v>0</v>
      </c>
      <c r="AR40" s="92">
        <f t="shared" si="4"/>
        <v>0</v>
      </c>
      <c r="AS40" s="89">
        <f t="shared" si="31"/>
        <v>124</v>
      </c>
      <c r="AT40" s="90">
        <f>IF($K40&gt;'Wage Ceilings '!$C$7+SUMIF('Wage Ceilings '!$B$8:'Wage Ceilings '!$B$11,"&lt;="&amp;$K$17,'Wage Ceilings '!$D$8:'Wage Ceilings '!$D$11),'Wage Ceilings '!$C$7+SUMIF('Wage Ceilings '!$B$8:'Wage Ceilings '!$B$11,"&lt;="&amp;$K$17,'Wage Ceilings '!$D$8:'Wage Ceilings '!$D$11),$K40)</f>
        <v>0</v>
      </c>
      <c r="AU40" s="91" cm="1">
        <f t="array" ref="AU40">INDEX(Appendix!$G$4:$J$8,_xlfn.IFS(AS40&lt;55,1,AS40&lt;60,2,AS40&lt;65,3,AS40&lt;70,4,TRUE,5),MATCH(YEAR($F$17),Appendix!$G$3:$L$3,0))</f>
        <v>0</v>
      </c>
      <c r="AV40" s="92">
        <f t="shared" si="5"/>
        <v>0</v>
      </c>
      <c r="AW40" s="89" t="str">
        <f t="shared" si="17"/>
        <v>NA</v>
      </c>
      <c r="AX40" s="92">
        <f>IF(L40&gt;=('Wage Ceilings '!$C$3-SUM(Z40,AD40,AH40,AL40,AP40,AT40,BB40,BF40,BJ40,BN40,BR40,BV40)),('Wage Ceilings '!$C$3-SUM(Z40,AD40,AH40,AL40,AP40,AT40,BB40,BF40,BJ40,BN40,BR40,BV40)),L40)</f>
        <v>0</v>
      </c>
      <c r="AY40" s="91" cm="1">
        <f t="array" ref="AY40">INDEX(Appendix!$G$4:$J$8,_xlfn.IFS(AW40&lt;55,1,AW40&lt;60,2,AW40&lt;65,3,AW40&lt;70,4,TRUE,5),MATCH(YEAR($F$17),Appendix!$G$3:$L$3,0))</f>
        <v>0</v>
      </c>
      <c r="AZ40" s="92">
        <f t="shared" si="6"/>
        <v>0</v>
      </c>
      <c r="BA40" s="89">
        <f t="shared" si="18"/>
        <v>124</v>
      </c>
      <c r="BB40" s="90">
        <f>IF($M40&gt;'Wage Ceilings '!$C$7+SUMIF('Wage Ceilings '!$B$8:'Wage Ceilings '!$B$11,"&lt;="&amp;$M$17,'Wage Ceilings '!$D$8:'Wage Ceilings '!$D$11),'Wage Ceilings '!$C$7+SUMIF('Wage Ceilings '!$B$8:'Wage Ceilings '!$B$11,"&lt;="&amp;$M$17,'Wage Ceilings '!$D$8:'Wage Ceilings '!$D$11),$M40)</f>
        <v>0</v>
      </c>
      <c r="BC40" s="91" cm="1">
        <f t="array" ref="BC40">INDEX(Appendix!$G$4:$J$8,_xlfn.IFS(BA40&lt;55,1,BA40&lt;60,2,BA40&lt;65,3,BA40&lt;70,4,TRUE,5),MATCH(YEAR($F$17),Appendix!$G$3:$L$3,0))</f>
        <v>0</v>
      </c>
      <c r="BD40" s="92">
        <f t="shared" si="19"/>
        <v>0</v>
      </c>
      <c r="BE40" s="89">
        <f t="shared" si="20"/>
        <v>124</v>
      </c>
      <c r="BF40" s="90">
        <f>IF($N40&gt;'Wage Ceilings '!$C$7+SUMIF('Wage Ceilings '!$B$8:'Wage Ceilings '!$B$11,"&lt;="&amp;$N$17,'Wage Ceilings '!$D$8:'Wage Ceilings '!$D$11),'Wage Ceilings '!$C$7+SUMIF('Wage Ceilings '!$B$8:'Wage Ceilings '!$B$11,"&lt;="&amp;$N$17,'Wage Ceilings '!$D$8:'Wage Ceilings '!$D$11),$N40)</f>
        <v>0</v>
      </c>
      <c r="BG40" s="91" cm="1">
        <f t="array" ref="BG40">INDEX(Appendix!$G$4:$J$8,_xlfn.IFS(BE40&lt;55,1,BE40&lt;60,2,BE40&lt;65,3,BE40&lt;70,4,TRUE,5),MATCH(YEAR($F$17),Appendix!$G$3:$L$3,0))</f>
        <v>0</v>
      </c>
      <c r="BH40" s="92">
        <f t="shared" si="7"/>
        <v>0</v>
      </c>
      <c r="BI40" s="89">
        <f t="shared" si="21"/>
        <v>124</v>
      </c>
      <c r="BJ40" s="90">
        <f>IF($O40&gt;'Wage Ceilings '!$C$7+SUMIF('Wage Ceilings '!$B$8:'Wage Ceilings '!$B$11,"&lt;="&amp;$O$17,'Wage Ceilings '!$D$8:'Wage Ceilings '!$D$11),'Wage Ceilings '!$C$7+SUMIF('Wage Ceilings '!$B$8:'Wage Ceilings '!$B$11,"&lt;="&amp;$O$17,'Wage Ceilings '!$D$8:'Wage Ceilings '!$D$11),$O40)</f>
        <v>0</v>
      </c>
      <c r="BK40" s="91" cm="1">
        <f t="array" ref="BK40">INDEX(Appendix!$G$4:$J$8,_xlfn.IFS(BI40&lt;55,1,BI40&lt;60,2,BI40&lt;65,3,BI40&lt;70,4,TRUE,5),MATCH(YEAR($F$17),Appendix!$G$3:$L$3,0))</f>
        <v>0</v>
      </c>
      <c r="BL40" s="92">
        <f t="shared" si="8"/>
        <v>0</v>
      </c>
      <c r="BM40" s="89">
        <f t="shared" si="22"/>
        <v>124</v>
      </c>
      <c r="BN40" s="90">
        <f>IF($P40&gt;'Wage Ceilings '!$C$7+SUMIF('Wage Ceilings '!$B$8:'Wage Ceilings '!$B$11,"&lt;="&amp;$P$17,'Wage Ceilings '!$D$8:'Wage Ceilings '!$D$11),'Wage Ceilings '!$C$7+SUMIF('Wage Ceilings '!$B$8:'Wage Ceilings '!$B$11,"&lt;="&amp;$P$17,'Wage Ceilings '!$D$8:'Wage Ceilings '!$D$11),$P40)</f>
        <v>0</v>
      </c>
      <c r="BO40" s="91" cm="1">
        <f t="array" ref="BO40">INDEX(Appendix!$G$4:$J$8,_xlfn.IFS(BM40&lt;55,1,BM40&lt;60,2,BM40&lt;65,3,BM40&lt;70,4,TRUE,5),MATCH(YEAR($F$17),Appendix!$G$3:$L$3,0))</f>
        <v>0</v>
      </c>
      <c r="BP40" s="92">
        <f t="shared" si="9"/>
        <v>0</v>
      </c>
      <c r="BQ40" s="89">
        <f t="shared" si="23"/>
        <v>124</v>
      </c>
      <c r="BR40" s="90">
        <f>IF($Q40&gt;'Wage Ceilings '!$C$7+SUMIF('Wage Ceilings '!$B$8:'Wage Ceilings '!$B$11,"&lt;="&amp;$Q$17,'Wage Ceilings '!$D$8:'Wage Ceilings '!$D$11),'Wage Ceilings '!$C$7+SUMIF('Wage Ceilings '!$B$8:'Wage Ceilings '!$B$11,"&lt;="&amp;$Q$17,'Wage Ceilings '!$D$8:'Wage Ceilings '!$D$11),$Q40)</f>
        <v>0</v>
      </c>
      <c r="BS40" s="91" cm="1">
        <f t="array" ref="BS40">INDEX(Appendix!$G$4:$J$8,_xlfn.IFS(BQ40&lt;55,1,BQ40&lt;60,2,BQ40&lt;65,3,BQ40&lt;70,4,TRUE,5),MATCH(YEAR($F$17),Appendix!$G$3:$L$3,0))</f>
        <v>0</v>
      </c>
      <c r="BT40" s="92">
        <f t="shared" si="10"/>
        <v>0</v>
      </c>
      <c r="BU40" s="89">
        <f t="shared" si="24"/>
        <v>124</v>
      </c>
      <c r="BV40" s="90">
        <f>IF($R40&gt;'Wage Ceilings '!$C$7+SUMIF('Wage Ceilings '!$B$8:'Wage Ceilings '!$B$11,"&lt;="&amp;$R$17,'Wage Ceilings '!$D$8:'Wage Ceilings '!$D$11),'Wage Ceilings '!$C$7+SUMIF('Wage Ceilings '!$B$8:'Wage Ceilings '!$B$11,"&lt;="&amp;$R$17,'Wage Ceilings '!$D$8:'Wage Ceilings '!$D$11),$R40)</f>
        <v>0</v>
      </c>
      <c r="BW40" s="91" cm="1">
        <f t="array" ref="BW40">INDEX(Appendix!$G$4:$J$8,_xlfn.IFS(BU40&lt;55,1,BU40&lt;60,2,BU40&lt;65,3,BU40&lt;70,4,TRUE,5),MATCH(YEAR($F$17),Appendix!$G$3:$L$3,0))</f>
        <v>0</v>
      </c>
      <c r="BX40" s="92">
        <f t="shared" si="11"/>
        <v>0</v>
      </c>
      <c r="BY40" s="89" t="str">
        <f t="shared" si="25"/>
        <v>NA</v>
      </c>
      <c r="BZ40" s="92">
        <f>IF(S40&gt;=('Wage Ceilings '!$C$3-SUM(Z40,AD40,AH40,AL40,AP40,AX40,AT40,BB40,BF40,BJ40,BN40,BR40,BV40)),('Wage Ceilings '!$C$3-SUM(Z40,AD40,AH40,AL40,AP40,AX40,AT40,BB40,BF40,BJ40,BN40,BR40,BV40)),S40)</f>
        <v>0</v>
      </c>
      <c r="CA40" s="91" cm="1">
        <f t="array" ref="CA40">INDEX(Appendix!$G$4:$J$8,_xlfn.IFS(BY40&lt;55,1,BY40&lt;60,2,BY40&lt;65,3,BY40&lt;70,4,TRUE,5),MATCH(YEAR($F$17),Appendix!$G$3:$L$3,0))</f>
        <v>0</v>
      </c>
      <c r="CB40" s="92">
        <f t="shared" si="32"/>
        <v>0</v>
      </c>
      <c r="CC40" s="99"/>
    </row>
    <row r="41" spans="1:81" x14ac:dyDescent="0.2">
      <c r="A41" s="64" t="s">
        <v>39</v>
      </c>
      <c r="B41" s="65"/>
      <c r="C41" s="65"/>
      <c r="D41" s="66"/>
      <c r="E41" s="66"/>
      <c r="F41" s="67"/>
      <c r="G41" s="67"/>
      <c r="H41" s="67"/>
      <c r="I41" s="67"/>
      <c r="J41" s="67"/>
      <c r="K41" s="67"/>
      <c r="L41" s="67"/>
      <c r="M41" s="67"/>
      <c r="N41" s="67"/>
      <c r="O41" s="67"/>
      <c r="P41" s="67"/>
      <c r="Q41" s="67"/>
      <c r="R41" s="67"/>
      <c r="S41" s="67"/>
      <c r="T41" s="57">
        <f t="shared" si="26"/>
        <v>0</v>
      </c>
      <c r="U41" s="57">
        <f t="shared" si="27"/>
        <v>0</v>
      </c>
      <c r="V41" s="58">
        <f t="shared" si="28"/>
        <v>0</v>
      </c>
      <c r="W41" s="58">
        <f t="shared" si="29"/>
        <v>0</v>
      </c>
      <c r="X41" s="58">
        <f t="shared" si="30"/>
        <v>0</v>
      </c>
      <c r="Y41" s="89">
        <f t="shared" si="12"/>
        <v>123</v>
      </c>
      <c r="Z41" s="90">
        <f>IF($F41&gt;'Wage Ceilings '!$C$7+SUMIF('Wage Ceilings '!$B$8:'Wage Ceilings '!$B$11,"&lt;="&amp;$F$17,'Wage Ceilings '!$D$8:'Wage Ceilings '!$D$11),'Wage Ceilings '!$C$7+SUMIF('Wage Ceilings '!$B$8:'Wage Ceilings '!$B$11,"&lt;="&amp;$F$17,'Wage Ceilings '!$D$8:'Wage Ceilings '!$D$11),$F41)</f>
        <v>0</v>
      </c>
      <c r="AA41" s="91" cm="1">
        <f t="array" ref="AA41">INDEX(Appendix!$G$4:$J$8,_xlfn.IFS(Y41&lt;55,1,Y41&lt;60,2,Y41&lt;65,3,Y41&lt;70,4,TRUE,5),MATCH(YEAR($F$17),Appendix!$G$3:$L$3,0))</f>
        <v>0</v>
      </c>
      <c r="AB41" s="92">
        <f t="shared" si="0"/>
        <v>0</v>
      </c>
      <c r="AC41" s="89">
        <f t="shared" si="13"/>
        <v>124</v>
      </c>
      <c r="AD41" s="90">
        <f>IF($G41&gt;'Wage Ceilings '!$C$7+SUMIF('Wage Ceilings '!$B$8:'Wage Ceilings '!$B$11,"&lt;="&amp;$G$17,'Wage Ceilings '!$D$8:'Wage Ceilings '!$D$11),'Wage Ceilings '!$C$7+SUMIF('Wage Ceilings '!$B$8:'Wage Ceilings '!$B$11,"&lt;="&amp;$G$17,'Wage Ceilings '!$D$8:'Wage Ceilings '!$D$11),$G41)</f>
        <v>0</v>
      </c>
      <c r="AE41" s="91" cm="1">
        <f t="array" ref="AE41">INDEX(Appendix!$G$4:$J$8,_xlfn.IFS(AC41&lt;55,1,AC41&lt;60,2,AC41&lt;65,3,AC41&lt;70,4,TRUE,5),MATCH(YEAR($F$17),Appendix!$G$3:$L$3,0))</f>
        <v>0</v>
      </c>
      <c r="AF41" s="92">
        <f t="shared" si="1"/>
        <v>0</v>
      </c>
      <c r="AG41" s="89">
        <f t="shared" si="14"/>
        <v>124</v>
      </c>
      <c r="AH41" s="90">
        <f>IF($H41&gt;'Wage Ceilings '!$C$7+SUMIF('Wage Ceilings '!$B$8:'Wage Ceilings '!$B$11,"&lt;="&amp;$H$17,'Wage Ceilings '!$D$8:'Wage Ceilings '!$D$11),'Wage Ceilings '!$C$7+SUMIF('Wage Ceilings '!$B$8:'Wage Ceilings '!$B$11,"&lt;="&amp;$H$17,'Wage Ceilings '!$D$8:'Wage Ceilings '!$D$11),$H41)</f>
        <v>0</v>
      </c>
      <c r="AI41" s="91" cm="1">
        <f t="array" ref="AI41">INDEX(Appendix!$G$4:$J$8,_xlfn.IFS(AG41&lt;55,1,AG41&lt;60,2,AG41&lt;65,3,AG41&lt;70,4,TRUE,5),MATCH(YEAR($F$17),Appendix!$G$3:$L$3,0))</f>
        <v>0</v>
      </c>
      <c r="AJ41" s="92">
        <f t="shared" si="2"/>
        <v>0</v>
      </c>
      <c r="AK41" s="89">
        <f t="shared" si="15"/>
        <v>124</v>
      </c>
      <c r="AL41" s="90">
        <f>IF($I41&gt;'Wage Ceilings '!$C$7+SUMIF('Wage Ceilings '!$B$8:'Wage Ceilings '!$B$11,"&lt;="&amp;$I$17,'Wage Ceilings '!$D$8:'Wage Ceilings '!$D$11),'Wage Ceilings '!$C$7+SUMIF('Wage Ceilings '!$B$8:'Wage Ceilings '!$B$11,"&lt;="&amp;$I$17,'Wage Ceilings '!$D$8:'Wage Ceilings '!$D$11),$I41)</f>
        <v>0</v>
      </c>
      <c r="AM41" s="91" cm="1">
        <f t="array" ref="AM41">INDEX(Appendix!$G$4:$J$8,_xlfn.IFS(AK41&lt;55,1,AK41&lt;60,2,AK41&lt;65,3,AK41&lt;70,4,TRUE,5),MATCH(YEAR($F$17),Appendix!$G$3:$L$3,0))</f>
        <v>0</v>
      </c>
      <c r="AN41" s="92">
        <f t="shared" si="3"/>
        <v>0</v>
      </c>
      <c r="AO41" s="89">
        <f t="shared" si="16"/>
        <v>124</v>
      </c>
      <c r="AP41" s="90">
        <f>IF($J41&gt;'Wage Ceilings '!$C$7+SUMIF('Wage Ceilings '!$B$8:'Wage Ceilings '!$B$11,"&lt;="&amp;$J$17,'Wage Ceilings '!$D$8:'Wage Ceilings '!$D$11),'Wage Ceilings '!$C$7+SUMIF('Wage Ceilings '!$B$8:'Wage Ceilings '!$B$11,"&lt;="&amp;$J$17,'Wage Ceilings '!$D$8:'Wage Ceilings '!$D$11),$J41)</f>
        <v>0</v>
      </c>
      <c r="AQ41" s="91" cm="1">
        <f t="array" ref="AQ41">INDEX(Appendix!$G$4:$J$8,_xlfn.IFS(AO41&lt;55,1,AO41&lt;60,2,AO41&lt;65,3,AO41&lt;70,4,TRUE,5),MATCH(YEAR($F$17),Appendix!$G$3:$L$3,0))</f>
        <v>0</v>
      </c>
      <c r="AR41" s="92">
        <f t="shared" si="4"/>
        <v>0</v>
      </c>
      <c r="AS41" s="89">
        <f t="shared" si="31"/>
        <v>124</v>
      </c>
      <c r="AT41" s="90">
        <f>IF($K41&gt;'Wage Ceilings '!$C$7+SUMIF('Wage Ceilings '!$B$8:'Wage Ceilings '!$B$11,"&lt;="&amp;$K$17,'Wage Ceilings '!$D$8:'Wage Ceilings '!$D$11),'Wage Ceilings '!$C$7+SUMIF('Wage Ceilings '!$B$8:'Wage Ceilings '!$B$11,"&lt;="&amp;$K$17,'Wage Ceilings '!$D$8:'Wage Ceilings '!$D$11),$K41)</f>
        <v>0</v>
      </c>
      <c r="AU41" s="91" cm="1">
        <f t="array" ref="AU41">INDEX(Appendix!$G$4:$J$8,_xlfn.IFS(AS41&lt;55,1,AS41&lt;60,2,AS41&lt;65,3,AS41&lt;70,4,TRUE,5),MATCH(YEAR($F$17),Appendix!$G$3:$L$3,0))</f>
        <v>0</v>
      </c>
      <c r="AV41" s="92">
        <f t="shared" si="5"/>
        <v>0</v>
      </c>
      <c r="AW41" s="89" t="str">
        <f t="shared" si="17"/>
        <v>NA</v>
      </c>
      <c r="AX41" s="92">
        <f>IF(L41&gt;=('Wage Ceilings '!$C$3-SUM(Z41,AD41,AH41,AL41,AP41,AT41,BB41,BF41,BJ41,BN41,BR41,BV41)),('Wage Ceilings '!$C$3-SUM(Z41,AD41,AH41,AL41,AP41,AT41,BB41,BF41,BJ41,BN41,BR41,BV41)),L41)</f>
        <v>0</v>
      </c>
      <c r="AY41" s="91" cm="1">
        <f t="array" ref="AY41">INDEX(Appendix!$G$4:$J$8,_xlfn.IFS(AW41&lt;55,1,AW41&lt;60,2,AW41&lt;65,3,AW41&lt;70,4,TRUE,5),MATCH(YEAR($F$17),Appendix!$G$3:$L$3,0))</f>
        <v>0</v>
      </c>
      <c r="AZ41" s="92">
        <f t="shared" si="6"/>
        <v>0</v>
      </c>
      <c r="BA41" s="89">
        <f t="shared" si="18"/>
        <v>124</v>
      </c>
      <c r="BB41" s="90">
        <f>IF($M41&gt;'Wage Ceilings '!$C$7+SUMIF('Wage Ceilings '!$B$8:'Wage Ceilings '!$B$11,"&lt;="&amp;$M$17,'Wage Ceilings '!$D$8:'Wage Ceilings '!$D$11),'Wage Ceilings '!$C$7+SUMIF('Wage Ceilings '!$B$8:'Wage Ceilings '!$B$11,"&lt;="&amp;$M$17,'Wage Ceilings '!$D$8:'Wage Ceilings '!$D$11),$M41)</f>
        <v>0</v>
      </c>
      <c r="BC41" s="91" cm="1">
        <f t="array" ref="BC41">INDEX(Appendix!$G$4:$J$8,_xlfn.IFS(BA41&lt;55,1,BA41&lt;60,2,BA41&lt;65,3,BA41&lt;70,4,TRUE,5),MATCH(YEAR($F$17),Appendix!$G$3:$L$3,0))</f>
        <v>0</v>
      </c>
      <c r="BD41" s="92">
        <f t="shared" si="19"/>
        <v>0</v>
      </c>
      <c r="BE41" s="89">
        <f t="shared" si="20"/>
        <v>124</v>
      </c>
      <c r="BF41" s="90">
        <f>IF($N41&gt;'Wage Ceilings '!$C$7+SUMIF('Wage Ceilings '!$B$8:'Wage Ceilings '!$B$11,"&lt;="&amp;$N$17,'Wage Ceilings '!$D$8:'Wage Ceilings '!$D$11),'Wage Ceilings '!$C$7+SUMIF('Wage Ceilings '!$B$8:'Wage Ceilings '!$B$11,"&lt;="&amp;$N$17,'Wage Ceilings '!$D$8:'Wage Ceilings '!$D$11),$N41)</f>
        <v>0</v>
      </c>
      <c r="BG41" s="91" cm="1">
        <f t="array" ref="BG41">INDEX(Appendix!$G$4:$J$8,_xlfn.IFS(BE41&lt;55,1,BE41&lt;60,2,BE41&lt;65,3,BE41&lt;70,4,TRUE,5),MATCH(YEAR($F$17),Appendix!$G$3:$L$3,0))</f>
        <v>0</v>
      </c>
      <c r="BH41" s="92">
        <f t="shared" si="7"/>
        <v>0</v>
      </c>
      <c r="BI41" s="89">
        <f t="shared" si="21"/>
        <v>124</v>
      </c>
      <c r="BJ41" s="90">
        <f>IF($O41&gt;'Wage Ceilings '!$C$7+SUMIF('Wage Ceilings '!$B$8:'Wage Ceilings '!$B$11,"&lt;="&amp;$O$17,'Wage Ceilings '!$D$8:'Wage Ceilings '!$D$11),'Wage Ceilings '!$C$7+SUMIF('Wage Ceilings '!$B$8:'Wage Ceilings '!$B$11,"&lt;="&amp;$O$17,'Wage Ceilings '!$D$8:'Wage Ceilings '!$D$11),$O41)</f>
        <v>0</v>
      </c>
      <c r="BK41" s="91" cm="1">
        <f t="array" ref="BK41">INDEX(Appendix!$G$4:$J$8,_xlfn.IFS(BI41&lt;55,1,BI41&lt;60,2,BI41&lt;65,3,BI41&lt;70,4,TRUE,5),MATCH(YEAR($F$17),Appendix!$G$3:$L$3,0))</f>
        <v>0</v>
      </c>
      <c r="BL41" s="92">
        <f t="shared" si="8"/>
        <v>0</v>
      </c>
      <c r="BM41" s="89">
        <f t="shared" si="22"/>
        <v>124</v>
      </c>
      <c r="BN41" s="90">
        <f>IF($P41&gt;'Wage Ceilings '!$C$7+SUMIF('Wage Ceilings '!$B$8:'Wage Ceilings '!$B$11,"&lt;="&amp;$P$17,'Wage Ceilings '!$D$8:'Wage Ceilings '!$D$11),'Wage Ceilings '!$C$7+SUMIF('Wage Ceilings '!$B$8:'Wage Ceilings '!$B$11,"&lt;="&amp;$P$17,'Wage Ceilings '!$D$8:'Wage Ceilings '!$D$11),$P41)</f>
        <v>0</v>
      </c>
      <c r="BO41" s="91" cm="1">
        <f t="array" ref="BO41">INDEX(Appendix!$G$4:$J$8,_xlfn.IFS(BM41&lt;55,1,BM41&lt;60,2,BM41&lt;65,3,BM41&lt;70,4,TRUE,5),MATCH(YEAR($F$17),Appendix!$G$3:$L$3,0))</f>
        <v>0</v>
      </c>
      <c r="BP41" s="92">
        <f t="shared" si="9"/>
        <v>0</v>
      </c>
      <c r="BQ41" s="89">
        <f t="shared" si="23"/>
        <v>124</v>
      </c>
      <c r="BR41" s="90">
        <f>IF($Q41&gt;'Wage Ceilings '!$C$7+SUMIF('Wage Ceilings '!$B$8:'Wage Ceilings '!$B$11,"&lt;="&amp;$Q$17,'Wage Ceilings '!$D$8:'Wage Ceilings '!$D$11),'Wage Ceilings '!$C$7+SUMIF('Wage Ceilings '!$B$8:'Wage Ceilings '!$B$11,"&lt;="&amp;$Q$17,'Wage Ceilings '!$D$8:'Wage Ceilings '!$D$11),$Q41)</f>
        <v>0</v>
      </c>
      <c r="BS41" s="91" cm="1">
        <f t="array" ref="BS41">INDEX(Appendix!$G$4:$J$8,_xlfn.IFS(BQ41&lt;55,1,BQ41&lt;60,2,BQ41&lt;65,3,BQ41&lt;70,4,TRUE,5),MATCH(YEAR($F$17),Appendix!$G$3:$L$3,0))</f>
        <v>0</v>
      </c>
      <c r="BT41" s="92">
        <f t="shared" si="10"/>
        <v>0</v>
      </c>
      <c r="BU41" s="89">
        <f t="shared" si="24"/>
        <v>124</v>
      </c>
      <c r="BV41" s="90">
        <f>IF($R41&gt;'Wage Ceilings '!$C$7+SUMIF('Wage Ceilings '!$B$8:'Wage Ceilings '!$B$11,"&lt;="&amp;$R$17,'Wage Ceilings '!$D$8:'Wage Ceilings '!$D$11),'Wage Ceilings '!$C$7+SUMIF('Wage Ceilings '!$B$8:'Wage Ceilings '!$B$11,"&lt;="&amp;$R$17,'Wage Ceilings '!$D$8:'Wage Ceilings '!$D$11),$R41)</f>
        <v>0</v>
      </c>
      <c r="BW41" s="91" cm="1">
        <f t="array" ref="BW41">INDEX(Appendix!$G$4:$J$8,_xlfn.IFS(BU41&lt;55,1,BU41&lt;60,2,BU41&lt;65,3,BU41&lt;70,4,TRUE,5),MATCH(YEAR($F$17),Appendix!$G$3:$L$3,0))</f>
        <v>0</v>
      </c>
      <c r="BX41" s="92">
        <f t="shared" si="11"/>
        <v>0</v>
      </c>
      <c r="BY41" s="89" t="str">
        <f t="shared" si="25"/>
        <v>NA</v>
      </c>
      <c r="BZ41" s="92">
        <f>IF(S41&gt;=('Wage Ceilings '!$C$3-SUM(Z41,AD41,AH41,AL41,AP41,AX41,AT41,BB41,BF41,BJ41,BN41,BR41,BV41)),('Wage Ceilings '!$C$3-SUM(Z41,AD41,AH41,AL41,AP41,AX41,AT41,BB41,BF41,BJ41,BN41,BR41,BV41)),S41)</f>
        <v>0</v>
      </c>
      <c r="CA41" s="91" cm="1">
        <f t="array" ref="CA41">INDEX(Appendix!$G$4:$J$8,_xlfn.IFS(BY41&lt;55,1,BY41&lt;60,2,BY41&lt;65,3,BY41&lt;70,4,TRUE,5),MATCH(YEAR($F$17),Appendix!$G$3:$L$3,0))</f>
        <v>0</v>
      </c>
      <c r="CB41" s="92">
        <f t="shared" si="32"/>
        <v>0</v>
      </c>
      <c r="CC41" s="99"/>
    </row>
    <row r="42" spans="1:81" x14ac:dyDescent="0.2">
      <c r="A42" s="64" t="s">
        <v>40</v>
      </c>
      <c r="B42" s="65"/>
      <c r="C42" s="65"/>
      <c r="D42" s="66"/>
      <c r="E42" s="66"/>
      <c r="F42" s="67"/>
      <c r="G42" s="67"/>
      <c r="H42" s="67"/>
      <c r="I42" s="67"/>
      <c r="J42" s="67"/>
      <c r="K42" s="67"/>
      <c r="L42" s="67"/>
      <c r="M42" s="67"/>
      <c r="N42" s="67"/>
      <c r="O42" s="67"/>
      <c r="P42" s="67"/>
      <c r="Q42" s="67"/>
      <c r="R42" s="67"/>
      <c r="S42" s="67"/>
      <c r="T42" s="57">
        <f t="shared" si="26"/>
        <v>0</v>
      </c>
      <c r="U42" s="57">
        <f t="shared" si="27"/>
        <v>0</v>
      </c>
      <c r="V42" s="58">
        <f t="shared" si="28"/>
        <v>0</v>
      </c>
      <c r="W42" s="58">
        <f t="shared" si="29"/>
        <v>0</v>
      </c>
      <c r="X42" s="58">
        <f t="shared" si="30"/>
        <v>0</v>
      </c>
      <c r="Y42" s="89">
        <f t="shared" si="12"/>
        <v>123</v>
      </c>
      <c r="Z42" s="90">
        <f>IF($F42&gt;'Wage Ceilings '!$C$7+SUMIF('Wage Ceilings '!$B$8:'Wage Ceilings '!$B$11,"&lt;="&amp;$F$17,'Wage Ceilings '!$D$8:'Wage Ceilings '!$D$11),'Wage Ceilings '!$C$7+SUMIF('Wage Ceilings '!$B$8:'Wage Ceilings '!$B$11,"&lt;="&amp;$F$17,'Wage Ceilings '!$D$8:'Wage Ceilings '!$D$11),$F42)</f>
        <v>0</v>
      </c>
      <c r="AA42" s="91" cm="1">
        <f t="array" ref="AA42">INDEX(Appendix!$G$4:$J$8,_xlfn.IFS(Y42&lt;55,1,Y42&lt;60,2,Y42&lt;65,3,Y42&lt;70,4,TRUE,5),MATCH(YEAR($F$17),Appendix!$G$3:$L$3,0))</f>
        <v>0</v>
      </c>
      <c r="AB42" s="92">
        <f t="shared" si="0"/>
        <v>0</v>
      </c>
      <c r="AC42" s="89">
        <f t="shared" si="13"/>
        <v>124</v>
      </c>
      <c r="AD42" s="90">
        <f>IF($G42&gt;'Wage Ceilings '!$C$7+SUMIF('Wage Ceilings '!$B$8:'Wage Ceilings '!$B$11,"&lt;="&amp;$G$17,'Wage Ceilings '!$D$8:'Wage Ceilings '!$D$11),'Wage Ceilings '!$C$7+SUMIF('Wage Ceilings '!$B$8:'Wage Ceilings '!$B$11,"&lt;="&amp;$G$17,'Wage Ceilings '!$D$8:'Wage Ceilings '!$D$11),$G42)</f>
        <v>0</v>
      </c>
      <c r="AE42" s="91" cm="1">
        <f t="array" ref="AE42">INDEX(Appendix!$G$4:$J$8,_xlfn.IFS(AC42&lt;55,1,AC42&lt;60,2,AC42&lt;65,3,AC42&lt;70,4,TRUE,5),MATCH(YEAR($F$17),Appendix!$G$3:$L$3,0))</f>
        <v>0</v>
      </c>
      <c r="AF42" s="92">
        <f t="shared" si="1"/>
        <v>0</v>
      </c>
      <c r="AG42" s="89">
        <f t="shared" si="14"/>
        <v>124</v>
      </c>
      <c r="AH42" s="90">
        <f>IF($H42&gt;'Wage Ceilings '!$C$7+SUMIF('Wage Ceilings '!$B$8:'Wage Ceilings '!$B$11,"&lt;="&amp;$H$17,'Wage Ceilings '!$D$8:'Wage Ceilings '!$D$11),'Wage Ceilings '!$C$7+SUMIF('Wage Ceilings '!$B$8:'Wage Ceilings '!$B$11,"&lt;="&amp;$H$17,'Wage Ceilings '!$D$8:'Wage Ceilings '!$D$11),$H42)</f>
        <v>0</v>
      </c>
      <c r="AI42" s="91" cm="1">
        <f t="array" ref="AI42">INDEX(Appendix!$G$4:$J$8,_xlfn.IFS(AG42&lt;55,1,AG42&lt;60,2,AG42&lt;65,3,AG42&lt;70,4,TRUE,5),MATCH(YEAR($F$17),Appendix!$G$3:$L$3,0))</f>
        <v>0</v>
      </c>
      <c r="AJ42" s="92">
        <f t="shared" si="2"/>
        <v>0</v>
      </c>
      <c r="AK42" s="89">
        <f t="shared" si="15"/>
        <v>124</v>
      </c>
      <c r="AL42" s="90">
        <f>IF($I42&gt;'Wage Ceilings '!$C$7+SUMIF('Wage Ceilings '!$B$8:'Wage Ceilings '!$B$11,"&lt;="&amp;$I$17,'Wage Ceilings '!$D$8:'Wage Ceilings '!$D$11),'Wage Ceilings '!$C$7+SUMIF('Wage Ceilings '!$B$8:'Wage Ceilings '!$B$11,"&lt;="&amp;$I$17,'Wage Ceilings '!$D$8:'Wage Ceilings '!$D$11),$I42)</f>
        <v>0</v>
      </c>
      <c r="AM42" s="91" cm="1">
        <f t="array" ref="AM42">INDEX(Appendix!$G$4:$J$8,_xlfn.IFS(AK42&lt;55,1,AK42&lt;60,2,AK42&lt;65,3,AK42&lt;70,4,TRUE,5),MATCH(YEAR($F$17),Appendix!$G$3:$L$3,0))</f>
        <v>0</v>
      </c>
      <c r="AN42" s="92">
        <f t="shared" si="3"/>
        <v>0</v>
      </c>
      <c r="AO42" s="89">
        <f t="shared" si="16"/>
        <v>124</v>
      </c>
      <c r="AP42" s="90">
        <f>IF($J42&gt;'Wage Ceilings '!$C$7+SUMIF('Wage Ceilings '!$B$8:'Wage Ceilings '!$B$11,"&lt;="&amp;$J$17,'Wage Ceilings '!$D$8:'Wage Ceilings '!$D$11),'Wage Ceilings '!$C$7+SUMIF('Wage Ceilings '!$B$8:'Wage Ceilings '!$B$11,"&lt;="&amp;$J$17,'Wage Ceilings '!$D$8:'Wage Ceilings '!$D$11),$J42)</f>
        <v>0</v>
      </c>
      <c r="AQ42" s="91" cm="1">
        <f t="array" ref="AQ42">INDEX(Appendix!$G$4:$J$8,_xlfn.IFS(AO42&lt;55,1,AO42&lt;60,2,AO42&lt;65,3,AO42&lt;70,4,TRUE,5),MATCH(YEAR($F$17),Appendix!$G$3:$L$3,0))</f>
        <v>0</v>
      </c>
      <c r="AR42" s="92">
        <f t="shared" si="4"/>
        <v>0</v>
      </c>
      <c r="AS42" s="89">
        <f t="shared" si="31"/>
        <v>124</v>
      </c>
      <c r="AT42" s="90">
        <f>IF($K42&gt;'Wage Ceilings '!$C$7+SUMIF('Wage Ceilings '!$B$8:'Wage Ceilings '!$B$11,"&lt;="&amp;$K$17,'Wage Ceilings '!$D$8:'Wage Ceilings '!$D$11),'Wage Ceilings '!$C$7+SUMIF('Wage Ceilings '!$B$8:'Wage Ceilings '!$B$11,"&lt;="&amp;$K$17,'Wage Ceilings '!$D$8:'Wage Ceilings '!$D$11),$K42)</f>
        <v>0</v>
      </c>
      <c r="AU42" s="91" cm="1">
        <f t="array" ref="AU42">INDEX(Appendix!$G$4:$J$8,_xlfn.IFS(AS42&lt;55,1,AS42&lt;60,2,AS42&lt;65,3,AS42&lt;70,4,TRUE,5),MATCH(YEAR($F$17),Appendix!$G$3:$L$3,0))</f>
        <v>0</v>
      </c>
      <c r="AV42" s="92">
        <f t="shared" si="5"/>
        <v>0</v>
      </c>
      <c r="AW42" s="89" t="str">
        <f t="shared" si="17"/>
        <v>NA</v>
      </c>
      <c r="AX42" s="92">
        <f>IF(L42&gt;=('Wage Ceilings '!$C$3-SUM(Z42,AD42,AH42,AL42,AP42,AT42,BB42,BF42,BJ42,BN42,BR42,BV42)),('Wage Ceilings '!$C$3-SUM(Z42,AD42,AH42,AL42,AP42,AT42,BB42,BF42,BJ42,BN42,BR42,BV42)),L42)</f>
        <v>0</v>
      </c>
      <c r="AY42" s="91" cm="1">
        <f t="array" ref="AY42">INDEX(Appendix!$G$4:$J$8,_xlfn.IFS(AW42&lt;55,1,AW42&lt;60,2,AW42&lt;65,3,AW42&lt;70,4,TRUE,5),MATCH(YEAR($F$17),Appendix!$G$3:$L$3,0))</f>
        <v>0</v>
      </c>
      <c r="AZ42" s="92">
        <f t="shared" si="6"/>
        <v>0</v>
      </c>
      <c r="BA42" s="89">
        <f t="shared" si="18"/>
        <v>124</v>
      </c>
      <c r="BB42" s="90">
        <f>IF($M42&gt;'Wage Ceilings '!$C$7+SUMIF('Wage Ceilings '!$B$8:'Wage Ceilings '!$B$11,"&lt;="&amp;$M$17,'Wage Ceilings '!$D$8:'Wage Ceilings '!$D$11),'Wage Ceilings '!$C$7+SUMIF('Wage Ceilings '!$B$8:'Wage Ceilings '!$B$11,"&lt;="&amp;$M$17,'Wage Ceilings '!$D$8:'Wage Ceilings '!$D$11),$M42)</f>
        <v>0</v>
      </c>
      <c r="BC42" s="91" cm="1">
        <f t="array" ref="BC42">INDEX(Appendix!$G$4:$J$8,_xlfn.IFS(BA42&lt;55,1,BA42&lt;60,2,BA42&lt;65,3,BA42&lt;70,4,TRUE,5),MATCH(YEAR($F$17),Appendix!$G$3:$L$3,0))</f>
        <v>0</v>
      </c>
      <c r="BD42" s="92">
        <f t="shared" si="19"/>
        <v>0</v>
      </c>
      <c r="BE42" s="89">
        <f t="shared" si="20"/>
        <v>124</v>
      </c>
      <c r="BF42" s="90">
        <f>IF($N42&gt;'Wage Ceilings '!$C$7+SUMIF('Wage Ceilings '!$B$8:'Wage Ceilings '!$B$11,"&lt;="&amp;$N$17,'Wage Ceilings '!$D$8:'Wage Ceilings '!$D$11),'Wage Ceilings '!$C$7+SUMIF('Wage Ceilings '!$B$8:'Wage Ceilings '!$B$11,"&lt;="&amp;$N$17,'Wage Ceilings '!$D$8:'Wage Ceilings '!$D$11),$N42)</f>
        <v>0</v>
      </c>
      <c r="BG42" s="91" cm="1">
        <f t="array" ref="BG42">INDEX(Appendix!$G$4:$J$8,_xlfn.IFS(BE42&lt;55,1,BE42&lt;60,2,BE42&lt;65,3,BE42&lt;70,4,TRUE,5),MATCH(YEAR($F$17),Appendix!$G$3:$L$3,0))</f>
        <v>0</v>
      </c>
      <c r="BH42" s="92">
        <f t="shared" si="7"/>
        <v>0</v>
      </c>
      <c r="BI42" s="89">
        <f t="shared" si="21"/>
        <v>124</v>
      </c>
      <c r="BJ42" s="90">
        <f>IF($O42&gt;'Wage Ceilings '!$C$7+SUMIF('Wage Ceilings '!$B$8:'Wage Ceilings '!$B$11,"&lt;="&amp;$O$17,'Wage Ceilings '!$D$8:'Wage Ceilings '!$D$11),'Wage Ceilings '!$C$7+SUMIF('Wage Ceilings '!$B$8:'Wage Ceilings '!$B$11,"&lt;="&amp;$O$17,'Wage Ceilings '!$D$8:'Wage Ceilings '!$D$11),$O42)</f>
        <v>0</v>
      </c>
      <c r="BK42" s="91" cm="1">
        <f t="array" ref="BK42">INDEX(Appendix!$G$4:$J$8,_xlfn.IFS(BI42&lt;55,1,BI42&lt;60,2,BI42&lt;65,3,BI42&lt;70,4,TRUE,5),MATCH(YEAR($F$17),Appendix!$G$3:$L$3,0))</f>
        <v>0</v>
      </c>
      <c r="BL42" s="92">
        <f t="shared" si="8"/>
        <v>0</v>
      </c>
      <c r="BM42" s="89">
        <f t="shared" si="22"/>
        <v>124</v>
      </c>
      <c r="BN42" s="90">
        <f>IF($P42&gt;'Wage Ceilings '!$C$7+SUMIF('Wage Ceilings '!$B$8:'Wage Ceilings '!$B$11,"&lt;="&amp;$P$17,'Wage Ceilings '!$D$8:'Wage Ceilings '!$D$11),'Wage Ceilings '!$C$7+SUMIF('Wage Ceilings '!$B$8:'Wage Ceilings '!$B$11,"&lt;="&amp;$P$17,'Wage Ceilings '!$D$8:'Wage Ceilings '!$D$11),$P42)</f>
        <v>0</v>
      </c>
      <c r="BO42" s="91" cm="1">
        <f t="array" ref="BO42">INDEX(Appendix!$G$4:$J$8,_xlfn.IFS(BM42&lt;55,1,BM42&lt;60,2,BM42&lt;65,3,BM42&lt;70,4,TRUE,5),MATCH(YEAR($F$17),Appendix!$G$3:$L$3,0))</f>
        <v>0</v>
      </c>
      <c r="BP42" s="92">
        <f t="shared" si="9"/>
        <v>0</v>
      </c>
      <c r="BQ42" s="89">
        <f t="shared" si="23"/>
        <v>124</v>
      </c>
      <c r="BR42" s="90">
        <f>IF($Q42&gt;'Wage Ceilings '!$C$7+SUMIF('Wage Ceilings '!$B$8:'Wage Ceilings '!$B$11,"&lt;="&amp;$Q$17,'Wage Ceilings '!$D$8:'Wage Ceilings '!$D$11),'Wage Ceilings '!$C$7+SUMIF('Wage Ceilings '!$B$8:'Wage Ceilings '!$B$11,"&lt;="&amp;$Q$17,'Wage Ceilings '!$D$8:'Wage Ceilings '!$D$11),$Q42)</f>
        <v>0</v>
      </c>
      <c r="BS42" s="91" cm="1">
        <f t="array" ref="BS42">INDEX(Appendix!$G$4:$J$8,_xlfn.IFS(BQ42&lt;55,1,BQ42&lt;60,2,BQ42&lt;65,3,BQ42&lt;70,4,TRUE,5),MATCH(YEAR($F$17),Appendix!$G$3:$L$3,0))</f>
        <v>0</v>
      </c>
      <c r="BT42" s="92">
        <f t="shared" si="10"/>
        <v>0</v>
      </c>
      <c r="BU42" s="89">
        <f t="shared" si="24"/>
        <v>124</v>
      </c>
      <c r="BV42" s="90">
        <f>IF($R42&gt;'Wage Ceilings '!$C$7+SUMIF('Wage Ceilings '!$B$8:'Wage Ceilings '!$B$11,"&lt;="&amp;$R$17,'Wage Ceilings '!$D$8:'Wage Ceilings '!$D$11),'Wage Ceilings '!$C$7+SUMIF('Wage Ceilings '!$B$8:'Wage Ceilings '!$B$11,"&lt;="&amp;$R$17,'Wage Ceilings '!$D$8:'Wage Ceilings '!$D$11),$R42)</f>
        <v>0</v>
      </c>
      <c r="BW42" s="91" cm="1">
        <f t="array" ref="BW42">INDEX(Appendix!$G$4:$J$8,_xlfn.IFS(BU42&lt;55,1,BU42&lt;60,2,BU42&lt;65,3,BU42&lt;70,4,TRUE,5),MATCH(YEAR($F$17),Appendix!$G$3:$L$3,0))</f>
        <v>0</v>
      </c>
      <c r="BX42" s="92">
        <f t="shared" si="11"/>
        <v>0</v>
      </c>
      <c r="BY42" s="89" t="str">
        <f t="shared" si="25"/>
        <v>NA</v>
      </c>
      <c r="BZ42" s="92">
        <f>IF(S42&gt;=('Wage Ceilings '!$C$3-SUM(Z42,AD42,AH42,AL42,AP42,AX42,AT42,BB42,BF42,BJ42,BN42,BR42,BV42)),('Wage Ceilings '!$C$3-SUM(Z42,AD42,AH42,AL42,AP42,AX42,AT42,BB42,BF42,BJ42,BN42,BR42,BV42)),S42)</f>
        <v>0</v>
      </c>
      <c r="CA42" s="91" cm="1">
        <f t="array" ref="CA42">INDEX(Appendix!$G$4:$J$8,_xlfn.IFS(BY42&lt;55,1,BY42&lt;60,2,BY42&lt;65,3,BY42&lt;70,4,TRUE,5),MATCH(YEAR($F$17),Appendix!$G$3:$L$3,0))</f>
        <v>0</v>
      </c>
      <c r="CB42" s="92">
        <f t="shared" si="32"/>
        <v>0</v>
      </c>
      <c r="CC42" s="99"/>
    </row>
    <row r="43" spans="1:81" x14ac:dyDescent="0.2">
      <c r="A43" s="64" t="s">
        <v>41</v>
      </c>
      <c r="B43" s="65"/>
      <c r="C43" s="65"/>
      <c r="D43" s="66"/>
      <c r="E43" s="66"/>
      <c r="F43" s="67"/>
      <c r="G43" s="67"/>
      <c r="H43" s="67"/>
      <c r="I43" s="67"/>
      <c r="J43" s="67"/>
      <c r="K43" s="67"/>
      <c r="L43" s="67"/>
      <c r="M43" s="67"/>
      <c r="N43" s="67"/>
      <c r="O43" s="67"/>
      <c r="P43" s="67"/>
      <c r="Q43" s="67"/>
      <c r="R43" s="67"/>
      <c r="S43" s="67"/>
      <c r="T43" s="57">
        <f t="shared" si="26"/>
        <v>0</v>
      </c>
      <c r="U43" s="57">
        <f t="shared" si="27"/>
        <v>0</v>
      </c>
      <c r="V43" s="58">
        <f t="shared" si="28"/>
        <v>0</v>
      </c>
      <c r="W43" s="58">
        <f t="shared" si="29"/>
        <v>0</v>
      </c>
      <c r="X43" s="58">
        <f t="shared" si="30"/>
        <v>0</v>
      </c>
      <c r="Y43" s="89">
        <f t="shared" si="12"/>
        <v>123</v>
      </c>
      <c r="Z43" s="90">
        <f>IF($F43&gt;'Wage Ceilings '!$C$7+SUMIF('Wage Ceilings '!$B$8:'Wage Ceilings '!$B$11,"&lt;="&amp;$F$17,'Wage Ceilings '!$D$8:'Wage Ceilings '!$D$11),'Wage Ceilings '!$C$7+SUMIF('Wage Ceilings '!$B$8:'Wage Ceilings '!$B$11,"&lt;="&amp;$F$17,'Wage Ceilings '!$D$8:'Wage Ceilings '!$D$11),$F43)</f>
        <v>0</v>
      </c>
      <c r="AA43" s="91" cm="1">
        <f t="array" ref="AA43">INDEX(Appendix!$G$4:$J$8,_xlfn.IFS(Y43&lt;55,1,Y43&lt;60,2,Y43&lt;65,3,Y43&lt;70,4,TRUE,5),MATCH(YEAR($F$17),Appendix!$G$3:$L$3,0))</f>
        <v>0</v>
      </c>
      <c r="AB43" s="92">
        <f t="shared" si="0"/>
        <v>0</v>
      </c>
      <c r="AC43" s="89">
        <f t="shared" si="13"/>
        <v>124</v>
      </c>
      <c r="AD43" s="90">
        <f>IF($G43&gt;'Wage Ceilings '!$C$7+SUMIF('Wage Ceilings '!$B$8:'Wage Ceilings '!$B$11,"&lt;="&amp;$G$17,'Wage Ceilings '!$D$8:'Wage Ceilings '!$D$11),'Wage Ceilings '!$C$7+SUMIF('Wage Ceilings '!$B$8:'Wage Ceilings '!$B$11,"&lt;="&amp;$G$17,'Wage Ceilings '!$D$8:'Wage Ceilings '!$D$11),$G43)</f>
        <v>0</v>
      </c>
      <c r="AE43" s="91" cm="1">
        <f t="array" ref="AE43">INDEX(Appendix!$G$4:$J$8,_xlfn.IFS(AC43&lt;55,1,AC43&lt;60,2,AC43&lt;65,3,AC43&lt;70,4,TRUE,5),MATCH(YEAR($F$17),Appendix!$G$3:$L$3,0))</f>
        <v>0</v>
      </c>
      <c r="AF43" s="92">
        <f t="shared" si="1"/>
        <v>0</v>
      </c>
      <c r="AG43" s="89">
        <f t="shared" si="14"/>
        <v>124</v>
      </c>
      <c r="AH43" s="90">
        <f>IF($H43&gt;'Wage Ceilings '!$C$7+SUMIF('Wage Ceilings '!$B$8:'Wage Ceilings '!$B$11,"&lt;="&amp;$H$17,'Wage Ceilings '!$D$8:'Wage Ceilings '!$D$11),'Wage Ceilings '!$C$7+SUMIF('Wage Ceilings '!$B$8:'Wage Ceilings '!$B$11,"&lt;="&amp;$H$17,'Wage Ceilings '!$D$8:'Wage Ceilings '!$D$11),$H43)</f>
        <v>0</v>
      </c>
      <c r="AI43" s="91" cm="1">
        <f t="array" ref="AI43">INDEX(Appendix!$G$4:$J$8,_xlfn.IFS(AG43&lt;55,1,AG43&lt;60,2,AG43&lt;65,3,AG43&lt;70,4,TRUE,5),MATCH(YEAR($F$17),Appendix!$G$3:$L$3,0))</f>
        <v>0</v>
      </c>
      <c r="AJ43" s="92">
        <f t="shared" si="2"/>
        <v>0</v>
      </c>
      <c r="AK43" s="89">
        <f t="shared" si="15"/>
        <v>124</v>
      </c>
      <c r="AL43" s="90">
        <f>IF($I43&gt;'Wage Ceilings '!$C$7+SUMIF('Wage Ceilings '!$B$8:'Wage Ceilings '!$B$11,"&lt;="&amp;$I$17,'Wage Ceilings '!$D$8:'Wage Ceilings '!$D$11),'Wage Ceilings '!$C$7+SUMIF('Wage Ceilings '!$B$8:'Wage Ceilings '!$B$11,"&lt;="&amp;$I$17,'Wage Ceilings '!$D$8:'Wage Ceilings '!$D$11),$I43)</f>
        <v>0</v>
      </c>
      <c r="AM43" s="91" cm="1">
        <f t="array" ref="AM43">INDEX(Appendix!$G$4:$J$8,_xlfn.IFS(AK43&lt;55,1,AK43&lt;60,2,AK43&lt;65,3,AK43&lt;70,4,TRUE,5),MATCH(YEAR($F$17),Appendix!$G$3:$L$3,0))</f>
        <v>0</v>
      </c>
      <c r="AN43" s="92">
        <f t="shared" si="3"/>
        <v>0</v>
      </c>
      <c r="AO43" s="89">
        <f t="shared" si="16"/>
        <v>124</v>
      </c>
      <c r="AP43" s="90">
        <f>IF($J43&gt;'Wage Ceilings '!$C$7+SUMIF('Wage Ceilings '!$B$8:'Wage Ceilings '!$B$11,"&lt;="&amp;$J$17,'Wage Ceilings '!$D$8:'Wage Ceilings '!$D$11),'Wage Ceilings '!$C$7+SUMIF('Wage Ceilings '!$B$8:'Wage Ceilings '!$B$11,"&lt;="&amp;$J$17,'Wage Ceilings '!$D$8:'Wage Ceilings '!$D$11),$J43)</f>
        <v>0</v>
      </c>
      <c r="AQ43" s="91" cm="1">
        <f t="array" ref="AQ43">INDEX(Appendix!$G$4:$J$8,_xlfn.IFS(AO43&lt;55,1,AO43&lt;60,2,AO43&lt;65,3,AO43&lt;70,4,TRUE,5),MATCH(YEAR($F$17),Appendix!$G$3:$L$3,0))</f>
        <v>0</v>
      </c>
      <c r="AR43" s="92">
        <f t="shared" si="4"/>
        <v>0</v>
      </c>
      <c r="AS43" s="89">
        <f t="shared" si="31"/>
        <v>124</v>
      </c>
      <c r="AT43" s="90">
        <f>IF($K43&gt;'Wage Ceilings '!$C$7+SUMIF('Wage Ceilings '!$B$8:'Wage Ceilings '!$B$11,"&lt;="&amp;$K$17,'Wage Ceilings '!$D$8:'Wage Ceilings '!$D$11),'Wage Ceilings '!$C$7+SUMIF('Wage Ceilings '!$B$8:'Wage Ceilings '!$B$11,"&lt;="&amp;$K$17,'Wage Ceilings '!$D$8:'Wage Ceilings '!$D$11),$K43)</f>
        <v>0</v>
      </c>
      <c r="AU43" s="91" cm="1">
        <f t="array" ref="AU43">INDEX(Appendix!$G$4:$J$8,_xlfn.IFS(AS43&lt;55,1,AS43&lt;60,2,AS43&lt;65,3,AS43&lt;70,4,TRUE,5),MATCH(YEAR($F$17),Appendix!$G$3:$L$3,0))</f>
        <v>0</v>
      </c>
      <c r="AV43" s="92">
        <f t="shared" si="5"/>
        <v>0</v>
      </c>
      <c r="AW43" s="89" t="str">
        <f t="shared" si="17"/>
        <v>NA</v>
      </c>
      <c r="AX43" s="92">
        <f>IF(L43&gt;=('Wage Ceilings '!$C$3-SUM(Z43,AD43,AH43,AL43,AP43,AT43,BB43,BF43,BJ43,BN43,BR43,BV43)),('Wage Ceilings '!$C$3-SUM(Z43,AD43,AH43,AL43,AP43,AT43,BB43,BF43,BJ43,BN43,BR43,BV43)),L43)</f>
        <v>0</v>
      </c>
      <c r="AY43" s="91" cm="1">
        <f t="array" ref="AY43">INDEX(Appendix!$G$4:$J$8,_xlfn.IFS(AW43&lt;55,1,AW43&lt;60,2,AW43&lt;65,3,AW43&lt;70,4,TRUE,5),MATCH(YEAR($F$17),Appendix!$G$3:$L$3,0))</f>
        <v>0</v>
      </c>
      <c r="AZ43" s="92">
        <f t="shared" si="6"/>
        <v>0</v>
      </c>
      <c r="BA43" s="89">
        <f t="shared" si="18"/>
        <v>124</v>
      </c>
      <c r="BB43" s="90">
        <f>IF($M43&gt;'Wage Ceilings '!$C$7+SUMIF('Wage Ceilings '!$B$8:'Wage Ceilings '!$B$11,"&lt;="&amp;$M$17,'Wage Ceilings '!$D$8:'Wage Ceilings '!$D$11),'Wage Ceilings '!$C$7+SUMIF('Wage Ceilings '!$B$8:'Wage Ceilings '!$B$11,"&lt;="&amp;$M$17,'Wage Ceilings '!$D$8:'Wage Ceilings '!$D$11),$M43)</f>
        <v>0</v>
      </c>
      <c r="BC43" s="91" cm="1">
        <f t="array" ref="BC43">INDEX(Appendix!$G$4:$J$8,_xlfn.IFS(BA43&lt;55,1,BA43&lt;60,2,BA43&lt;65,3,BA43&lt;70,4,TRUE,5),MATCH(YEAR($F$17),Appendix!$G$3:$L$3,0))</f>
        <v>0</v>
      </c>
      <c r="BD43" s="92">
        <f t="shared" si="19"/>
        <v>0</v>
      </c>
      <c r="BE43" s="89">
        <f t="shared" si="20"/>
        <v>124</v>
      </c>
      <c r="BF43" s="90">
        <f>IF($N43&gt;'Wage Ceilings '!$C$7+SUMIF('Wage Ceilings '!$B$8:'Wage Ceilings '!$B$11,"&lt;="&amp;$N$17,'Wage Ceilings '!$D$8:'Wage Ceilings '!$D$11),'Wage Ceilings '!$C$7+SUMIF('Wage Ceilings '!$B$8:'Wage Ceilings '!$B$11,"&lt;="&amp;$N$17,'Wage Ceilings '!$D$8:'Wage Ceilings '!$D$11),$N43)</f>
        <v>0</v>
      </c>
      <c r="BG43" s="91" cm="1">
        <f t="array" ref="BG43">INDEX(Appendix!$G$4:$J$8,_xlfn.IFS(BE43&lt;55,1,BE43&lt;60,2,BE43&lt;65,3,BE43&lt;70,4,TRUE,5),MATCH(YEAR($F$17),Appendix!$G$3:$L$3,0))</f>
        <v>0</v>
      </c>
      <c r="BH43" s="92">
        <f t="shared" si="7"/>
        <v>0</v>
      </c>
      <c r="BI43" s="89">
        <f t="shared" si="21"/>
        <v>124</v>
      </c>
      <c r="BJ43" s="90">
        <f>IF($O43&gt;'Wage Ceilings '!$C$7+SUMIF('Wage Ceilings '!$B$8:'Wage Ceilings '!$B$11,"&lt;="&amp;$O$17,'Wage Ceilings '!$D$8:'Wage Ceilings '!$D$11),'Wage Ceilings '!$C$7+SUMIF('Wage Ceilings '!$B$8:'Wage Ceilings '!$B$11,"&lt;="&amp;$O$17,'Wage Ceilings '!$D$8:'Wage Ceilings '!$D$11),$O43)</f>
        <v>0</v>
      </c>
      <c r="BK43" s="91" cm="1">
        <f t="array" ref="BK43">INDEX(Appendix!$G$4:$J$8,_xlfn.IFS(BI43&lt;55,1,BI43&lt;60,2,BI43&lt;65,3,BI43&lt;70,4,TRUE,5),MATCH(YEAR($F$17),Appendix!$G$3:$L$3,0))</f>
        <v>0</v>
      </c>
      <c r="BL43" s="92">
        <f t="shared" si="8"/>
        <v>0</v>
      </c>
      <c r="BM43" s="89">
        <f t="shared" si="22"/>
        <v>124</v>
      </c>
      <c r="BN43" s="90">
        <f>IF($P43&gt;'Wage Ceilings '!$C$7+SUMIF('Wage Ceilings '!$B$8:'Wage Ceilings '!$B$11,"&lt;="&amp;$P$17,'Wage Ceilings '!$D$8:'Wage Ceilings '!$D$11),'Wage Ceilings '!$C$7+SUMIF('Wage Ceilings '!$B$8:'Wage Ceilings '!$B$11,"&lt;="&amp;$P$17,'Wage Ceilings '!$D$8:'Wage Ceilings '!$D$11),$P43)</f>
        <v>0</v>
      </c>
      <c r="BO43" s="91" cm="1">
        <f t="array" ref="BO43">INDEX(Appendix!$G$4:$J$8,_xlfn.IFS(BM43&lt;55,1,BM43&lt;60,2,BM43&lt;65,3,BM43&lt;70,4,TRUE,5),MATCH(YEAR($F$17),Appendix!$G$3:$L$3,0))</f>
        <v>0</v>
      </c>
      <c r="BP43" s="92">
        <f t="shared" si="9"/>
        <v>0</v>
      </c>
      <c r="BQ43" s="89">
        <f t="shared" si="23"/>
        <v>124</v>
      </c>
      <c r="BR43" s="90">
        <f>IF($Q43&gt;'Wage Ceilings '!$C$7+SUMIF('Wage Ceilings '!$B$8:'Wage Ceilings '!$B$11,"&lt;="&amp;$Q$17,'Wage Ceilings '!$D$8:'Wage Ceilings '!$D$11),'Wage Ceilings '!$C$7+SUMIF('Wage Ceilings '!$B$8:'Wage Ceilings '!$B$11,"&lt;="&amp;$Q$17,'Wage Ceilings '!$D$8:'Wage Ceilings '!$D$11),$Q43)</f>
        <v>0</v>
      </c>
      <c r="BS43" s="91" cm="1">
        <f t="array" ref="BS43">INDEX(Appendix!$G$4:$J$8,_xlfn.IFS(BQ43&lt;55,1,BQ43&lt;60,2,BQ43&lt;65,3,BQ43&lt;70,4,TRUE,5),MATCH(YEAR($F$17),Appendix!$G$3:$L$3,0))</f>
        <v>0</v>
      </c>
      <c r="BT43" s="92">
        <f t="shared" si="10"/>
        <v>0</v>
      </c>
      <c r="BU43" s="89">
        <f t="shared" si="24"/>
        <v>124</v>
      </c>
      <c r="BV43" s="90">
        <f>IF($R43&gt;'Wage Ceilings '!$C$7+SUMIF('Wage Ceilings '!$B$8:'Wage Ceilings '!$B$11,"&lt;="&amp;$R$17,'Wage Ceilings '!$D$8:'Wage Ceilings '!$D$11),'Wage Ceilings '!$C$7+SUMIF('Wage Ceilings '!$B$8:'Wage Ceilings '!$B$11,"&lt;="&amp;$R$17,'Wage Ceilings '!$D$8:'Wage Ceilings '!$D$11),$R43)</f>
        <v>0</v>
      </c>
      <c r="BW43" s="91" cm="1">
        <f t="array" ref="BW43">INDEX(Appendix!$G$4:$J$8,_xlfn.IFS(BU43&lt;55,1,BU43&lt;60,2,BU43&lt;65,3,BU43&lt;70,4,TRUE,5),MATCH(YEAR($F$17),Appendix!$G$3:$L$3,0))</f>
        <v>0</v>
      </c>
      <c r="BX43" s="92">
        <f t="shared" si="11"/>
        <v>0</v>
      </c>
      <c r="BY43" s="89" t="str">
        <f t="shared" si="25"/>
        <v>NA</v>
      </c>
      <c r="BZ43" s="92">
        <f>IF(S43&gt;=('Wage Ceilings '!$C$3-SUM(Z43,AD43,AH43,AL43,AP43,AX43,AT43,BB43,BF43,BJ43,BN43,BR43,BV43)),('Wage Ceilings '!$C$3-SUM(Z43,AD43,AH43,AL43,AP43,AX43,AT43,BB43,BF43,BJ43,BN43,BR43,BV43)),S43)</f>
        <v>0</v>
      </c>
      <c r="CA43" s="91" cm="1">
        <f t="array" ref="CA43">INDEX(Appendix!$G$4:$J$8,_xlfn.IFS(BY43&lt;55,1,BY43&lt;60,2,BY43&lt;65,3,BY43&lt;70,4,TRUE,5),MATCH(YEAR($F$17),Appendix!$G$3:$L$3,0))</f>
        <v>0</v>
      </c>
      <c r="CB43" s="92">
        <f t="shared" si="32"/>
        <v>0</v>
      </c>
      <c r="CC43" s="99"/>
    </row>
    <row r="44" spans="1:81" x14ac:dyDescent="0.2">
      <c r="A44" s="64" t="s">
        <v>42</v>
      </c>
      <c r="B44" s="65"/>
      <c r="C44" s="65"/>
      <c r="D44" s="66"/>
      <c r="E44" s="66"/>
      <c r="F44" s="67"/>
      <c r="G44" s="67"/>
      <c r="H44" s="67"/>
      <c r="I44" s="67"/>
      <c r="J44" s="67"/>
      <c r="K44" s="67"/>
      <c r="L44" s="67"/>
      <c r="M44" s="67"/>
      <c r="N44" s="67"/>
      <c r="O44" s="67"/>
      <c r="P44" s="67"/>
      <c r="Q44" s="67"/>
      <c r="R44" s="67"/>
      <c r="S44" s="67"/>
      <c r="T44" s="57">
        <f t="shared" si="26"/>
        <v>0</v>
      </c>
      <c r="U44" s="57">
        <f t="shared" si="27"/>
        <v>0</v>
      </c>
      <c r="V44" s="58">
        <f t="shared" si="28"/>
        <v>0</v>
      </c>
      <c r="W44" s="58">
        <f t="shared" si="29"/>
        <v>0</v>
      </c>
      <c r="X44" s="58">
        <f t="shared" si="30"/>
        <v>0</v>
      </c>
      <c r="Y44" s="89">
        <f t="shared" si="12"/>
        <v>123</v>
      </c>
      <c r="Z44" s="90">
        <f>IF($F44&gt;'Wage Ceilings '!$C$7+SUMIF('Wage Ceilings '!$B$8:'Wage Ceilings '!$B$11,"&lt;="&amp;$F$17,'Wage Ceilings '!$D$8:'Wage Ceilings '!$D$11),'Wage Ceilings '!$C$7+SUMIF('Wage Ceilings '!$B$8:'Wage Ceilings '!$B$11,"&lt;="&amp;$F$17,'Wage Ceilings '!$D$8:'Wage Ceilings '!$D$11),$F44)</f>
        <v>0</v>
      </c>
      <c r="AA44" s="91" cm="1">
        <f t="array" ref="AA44">INDEX(Appendix!$G$4:$J$8,_xlfn.IFS(Y44&lt;55,1,Y44&lt;60,2,Y44&lt;65,3,Y44&lt;70,4,TRUE,5),MATCH(YEAR($F$17),Appendix!$G$3:$L$3,0))</f>
        <v>0</v>
      </c>
      <c r="AB44" s="92">
        <f t="shared" si="0"/>
        <v>0</v>
      </c>
      <c r="AC44" s="89">
        <f t="shared" si="13"/>
        <v>124</v>
      </c>
      <c r="AD44" s="90">
        <f>IF($G44&gt;'Wage Ceilings '!$C$7+SUMIF('Wage Ceilings '!$B$8:'Wage Ceilings '!$B$11,"&lt;="&amp;$G$17,'Wage Ceilings '!$D$8:'Wage Ceilings '!$D$11),'Wage Ceilings '!$C$7+SUMIF('Wage Ceilings '!$B$8:'Wage Ceilings '!$B$11,"&lt;="&amp;$G$17,'Wage Ceilings '!$D$8:'Wage Ceilings '!$D$11),$G44)</f>
        <v>0</v>
      </c>
      <c r="AE44" s="91" cm="1">
        <f t="array" ref="AE44">INDEX(Appendix!$G$4:$J$8,_xlfn.IFS(AC44&lt;55,1,AC44&lt;60,2,AC44&lt;65,3,AC44&lt;70,4,TRUE,5),MATCH(YEAR($F$17),Appendix!$G$3:$L$3,0))</f>
        <v>0</v>
      </c>
      <c r="AF44" s="92">
        <f t="shared" si="1"/>
        <v>0</v>
      </c>
      <c r="AG44" s="89">
        <f t="shared" si="14"/>
        <v>124</v>
      </c>
      <c r="AH44" s="90">
        <f>IF($H44&gt;'Wage Ceilings '!$C$7+SUMIF('Wage Ceilings '!$B$8:'Wage Ceilings '!$B$11,"&lt;="&amp;$H$17,'Wage Ceilings '!$D$8:'Wage Ceilings '!$D$11),'Wage Ceilings '!$C$7+SUMIF('Wage Ceilings '!$B$8:'Wage Ceilings '!$B$11,"&lt;="&amp;$H$17,'Wage Ceilings '!$D$8:'Wage Ceilings '!$D$11),$H44)</f>
        <v>0</v>
      </c>
      <c r="AI44" s="91" cm="1">
        <f t="array" ref="AI44">INDEX(Appendix!$G$4:$J$8,_xlfn.IFS(AG44&lt;55,1,AG44&lt;60,2,AG44&lt;65,3,AG44&lt;70,4,TRUE,5),MATCH(YEAR($F$17),Appendix!$G$3:$L$3,0))</f>
        <v>0</v>
      </c>
      <c r="AJ44" s="92">
        <f t="shared" si="2"/>
        <v>0</v>
      </c>
      <c r="AK44" s="89">
        <f t="shared" si="15"/>
        <v>124</v>
      </c>
      <c r="AL44" s="90">
        <f>IF($I44&gt;'Wage Ceilings '!$C$7+SUMIF('Wage Ceilings '!$B$8:'Wage Ceilings '!$B$11,"&lt;="&amp;$I$17,'Wage Ceilings '!$D$8:'Wage Ceilings '!$D$11),'Wage Ceilings '!$C$7+SUMIF('Wage Ceilings '!$B$8:'Wage Ceilings '!$B$11,"&lt;="&amp;$I$17,'Wage Ceilings '!$D$8:'Wage Ceilings '!$D$11),$I44)</f>
        <v>0</v>
      </c>
      <c r="AM44" s="91" cm="1">
        <f t="array" ref="AM44">INDEX(Appendix!$G$4:$J$8,_xlfn.IFS(AK44&lt;55,1,AK44&lt;60,2,AK44&lt;65,3,AK44&lt;70,4,TRUE,5),MATCH(YEAR($F$17),Appendix!$G$3:$L$3,0))</f>
        <v>0</v>
      </c>
      <c r="AN44" s="92">
        <f t="shared" si="3"/>
        <v>0</v>
      </c>
      <c r="AO44" s="89">
        <f t="shared" si="16"/>
        <v>124</v>
      </c>
      <c r="AP44" s="90">
        <f>IF($J44&gt;'Wage Ceilings '!$C$7+SUMIF('Wage Ceilings '!$B$8:'Wage Ceilings '!$B$11,"&lt;="&amp;$J$17,'Wage Ceilings '!$D$8:'Wage Ceilings '!$D$11),'Wage Ceilings '!$C$7+SUMIF('Wage Ceilings '!$B$8:'Wage Ceilings '!$B$11,"&lt;="&amp;$J$17,'Wage Ceilings '!$D$8:'Wage Ceilings '!$D$11),$J44)</f>
        <v>0</v>
      </c>
      <c r="AQ44" s="91" cm="1">
        <f t="array" ref="AQ44">INDEX(Appendix!$G$4:$J$8,_xlfn.IFS(AO44&lt;55,1,AO44&lt;60,2,AO44&lt;65,3,AO44&lt;70,4,TRUE,5),MATCH(YEAR($F$17),Appendix!$G$3:$L$3,0))</f>
        <v>0</v>
      </c>
      <c r="AR44" s="92">
        <f t="shared" si="4"/>
        <v>0</v>
      </c>
      <c r="AS44" s="89">
        <f t="shared" si="31"/>
        <v>124</v>
      </c>
      <c r="AT44" s="90">
        <f>IF($K44&gt;'Wage Ceilings '!$C$7+SUMIF('Wage Ceilings '!$B$8:'Wage Ceilings '!$B$11,"&lt;="&amp;$K$17,'Wage Ceilings '!$D$8:'Wage Ceilings '!$D$11),'Wage Ceilings '!$C$7+SUMIF('Wage Ceilings '!$B$8:'Wage Ceilings '!$B$11,"&lt;="&amp;$K$17,'Wage Ceilings '!$D$8:'Wage Ceilings '!$D$11),$K44)</f>
        <v>0</v>
      </c>
      <c r="AU44" s="91" cm="1">
        <f t="array" ref="AU44">INDEX(Appendix!$G$4:$J$8,_xlfn.IFS(AS44&lt;55,1,AS44&lt;60,2,AS44&lt;65,3,AS44&lt;70,4,TRUE,5),MATCH(YEAR($F$17),Appendix!$G$3:$L$3,0))</f>
        <v>0</v>
      </c>
      <c r="AV44" s="92">
        <f t="shared" si="5"/>
        <v>0</v>
      </c>
      <c r="AW44" s="89" t="str">
        <f t="shared" si="17"/>
        <v>NA</v>
      </c>
      <c r="AX44" s="92">
        <f>IF(L44&gt;=('Wage Ceilings '!$C$3-SUM(Z44,AD44,AH44,AL44,AP44,AT44,BB44,BF44,BJ44,BN44,BR44,BV44)),('Wage Ceilings '!$C$3-SUM(Z44,AD44,AH44,AL44,AP44,AT44,BB44,BF44,BJ44,BN44,BR44,BV44)),L44)</f>
        <v>0</v>
      </c>
      <c r="AY44" s="91" cm="1">
        <f t="array" ref="AY44">INDEX(Appendix!$G$4:$J$8,_xlfn.IFS(AW44&lt;55,1,AW44&lt;60,2,AW44&lt;65,3,AW44&lt;70,4,TRUE,5),MATCH(YEAR($F$17),Appendix!$G$3:$L$3,0))</f>
        <v>0</v>
      </c>
      <c r="AZ44" s="92">
        <f t="shared" si="6"/>
        <v>0</v>
      </c>
      <c r="BA44" s="89">
        <f t="shared" si="18"/>
        <v>124</v>
      </c>
      <c r="BB44" s="90">
        <f>IF($M44&gt;'Wage Ceilings '!$C$7+SUMIF('Wage Ceilings '!$B$8:'Wage Ceilings '!$B$11,"&lt;="&amp;$M$17,'Wage Ceilings '!$D$8:'Wage Ceilings '!$D$11),'Wage Ceilings '!$C$7+SUMIF('Wage Ceilings '!$B$8:'Wage Ceilings '!$B$11,"&lt;="&amp;$M$17,'Wage Ceilings '!$D$8:'Wage Ceilings '!$D$11),$M44)</f>
        <v>0</v>
      </c>
      <c r="BC44" s="91" cm="1">
        <f t="array" ref="BC44">INDEX(Appendix!$G$4:$J$8,_xlfn.IFS(BA44&lt;55,1,BA44&lt;60,2,BA44&lt;65,3,BA44&lt;70,4,TRUE,5),MATCH(YEAR($F$17),Appendix!$G$3:$L$3,0))</f>
        <v>0</v>
      </c>
      <c r="BD44" s="92">
        <f t="shared" si="19"/>
        <v>0</v>
      </c>
      <c r="BE44" s="89">
        <f t="shared" si="20"/>
        <v>124</v>
      </c>
      <c r="BF44" s="90">
        <f>IF($N44&gt;'Wage Ceilings '!$C$7+SUMIF('Wage Ceilings '!$B$8:'Wage Ceilings '!$B$11,"&lt;="&amp;$N$17,'Wage Ceilings '!$D$8:'Wage Ceilings '!$D$11),'Wage Ceilings '!$C$7+SUMIF('Wage Ceilings '!$B$8:'Wage Ceilings '!$B$11,"&lt;="&amp;$N$17,'Wage Ceilings '!$D$8:'Wage Ceilings '!$D$11),$N44)</f>
        <v>0</v>
      </c>
      <c r="BG44" s="91" cm="1">
        <f t="array" ref="BG44">INDEX(Appendix!$G$4:$J$8,_xlfn.IFS(BE44&lt;55,1,BE44&lt;60,2,BE44&lt;65,3,BE44&lt;70,4,TRUE,5),MATCH(YEAR($F$17),Appendix!$G$3:$L$3,0))</f>
        <v>0</v>
      </c>
      <c r="BH44" s="92">
        <f t="shared" si="7"/>
        <v>0</v>
      </c>
      <c r="BI44" s="89">
        <f t="shared" si="21"/>
        <v>124</v>
      </c>
      <c r="BJ44" s="90">
        <f>IF($O44&gt;'Wage Ceilings '!$C$7+SUMIF('Wage Ceilings '!$B$8:'Wage Ceilings '!$B$11,"&lt;="&amp;$O$17,'Wage Ceilings '!$D$8:'Wage Ceilings '!$D$11),'Wage Ceilings '!$C$7+SUMIF('Wage Ceilings '!$B$8:'Wage Ceilings '!$B$11,"&lt;="&amp;$O$17,'Wage Ceilings '!$D$8:'Wage Ceilings '!$D$11),$O44)</f>
        <v>0</v>
      </c>
      <c r="BK44" s="91" cm="1">
        <f t="array" ref="BK44">INDEX(Appendix!$G$4:$J$8,_xlfn.IFS(BI44&lt;55,1,BI44&lt;60,2,BI44&lt;65,3,BI44&lt;70,4,TRUE,5),MATCH(YEAR($F$17),Appendix!$G$3:$L$3,0))</f>
        <v>0</v>
      </c>
      <c r="BL44" s="92">
        <f t="shared" si="8"/>
        <v>0</v>
      </c>
      <c r="BM44" s="89">
        <f t="shared" si="22"/>
        <v>124</v>
      </c>
      <c r="BN44" s="90">
        <f>IF($P44&gt;'Wage Ceilings '!$C$7+SUMIF('Wage Ceilings '!$B$8:'Wage Ceilings '!$B$11,"&lt;="&amp;$P$17,'Wage Ceilings '!$D$8:'Wage Ceilings '!$D$11),'Wage Ceilings '!$C$7+SUMIF('Wage Ceilings '!$B$8:'Wage Ceilings '!$B$11,"&lt;="&amp;$P$17,'Wage Ceilings '!$D$8:'Wage Ceilings '!$D$11),$P44)</f>
        <v>0</v>
      </c>
      <c r="BO44" s="91" cm="1">
        <f t="array" ref="BO44">INDEX(Appendix!$G$4:$J$8,_xlfn.IFS(BM44&lt;55,1,BM44&lt;60,2,BM44&lt;65,3,BM44&lt;70,4,TRUE,5),MATCH(YEAR($F$17),Appendix!$G$3:$L$3,0))</f>
        <v>0</v>
      </c>
      <c r="BP44" s="92">
        <f t="shared" si="9"/>
        <v>0</v>
      </c>
      <c r="BQ44" s="89">
        <f t="shared" si="23"/>
        <v>124</v>
      </c>
      <c r="BR44" s="90">
        <f>IF($Q44&gt;'Wage Ceilings '!$C$7+SUMIF('Wage Ceilings '!$B$8:'Wage Ceilings '!$B$11,"&lt;="&amp;$Q$17,'Wage Ceilings '!$D$8:'Wage Ceilings '!$D$11),'Wage Ceilings '!$C$7+SUMIF('Wage Ceilings '!$B$8:'Wage Ceilings '!$B$11,"&lt;="&amp;$Q$17,'Wage Ceilings '!$D$8:'Wage Ceilings '!$D$11),$Q44)</f>
        <v>0</v>
      </c>
      <c r="BS44" s="91" cm="1">
        <f t="array" ref="BS44">INDEX(Appendix!$G$4:$J$8,_xlfn.IFS(BQ44&lt;55,1,BQ44&lt;60,2,BQ44&lt;65,3,BQ44&lt;70,4,TRUE,5),MATCH(YEAR($F$17),Appendix!$G$3:$L$3,0))</f>
        <v>0</v>
      </c>
      <c r="BT44" s="92">
        <f t="shared" si="10"/>
        <v>0</v>
      </c>
      <c r="BU44" s="89">
        <f t="shared" si="24"/>
        <v>124</v>
      </c>
      <c r="BV44" s="90">
        <f>IF($R44&gt;'Wage Ceilings '!$C$7+SUMIF('Wage Ceilings '!$B$8:'Wage Ceilings '!$B$11,"&lt;="&amp;$R$17,'Wage Ceilings '!$D$8:'Wage Ceilings '!$D$11),'Wage Ceilings '!$C$7+SUMIF('Wage Ceilings '!$B$8:'Wage Ceilings '!$B$11,"&lt;="&amp;$R$17,'Wage Ceilings '!$D$8:'Wage Ceilings '!$D$11),$R44)</f>
        <v>0</v>
      </c>
      <c r="BW44" s="91" cm="1">
        <f t="array" ref="BW44">INDEX(Appendix!$G$4:$J$8,_xlfn.IFS(BU44&lt;55,1,BU44&lt;60,2,BU44&lt;65,3,BU44&lt;70,4,TRUE,5),MATCH(YEAR($F$17),Appendix!$G$3:$L$3,0))</f>
        <v>0</v>
      </c>
      <c r="BX44" s="92">
        <f t="shared" si="11"/>
        <v>0</v>
      </c>
      <c r="BY44" s="89" t="str">
        <f t="shared" si="25"/>
        <v>NA</v>
      </c>
      <c r="BZ44" s="92">
        <f>IF(S44&gt;=('Wage Ceilings '!$C$3-SUM(Z44,AD44,AH44,AL44,AP44,AX44,AT44,BB44,BF44,BJ44,BN44,BR44,BV44)),('Wage Ceilings '!$C$3-SUM(Z44,AD44,AH44,AL44,AP44,AX44,AT44,BB44,BF44,BJ44,BN44,BR44,BV44)),S44)</f>
        <v>0</v>
      </c>
      <c r="CA44" s="91" cm="1">
        <f t="array" ref="CA44">INDEX(Appendix!$G$4:$J$8,_xlfn.IFS(BY44&lt;55,1,BY44&lt;60,2,BY44&lt;65,3,BY44&lt;70,4,TRUE,5),MATCH(YEAR($F$17),Appendix!$G$3:$L$3,0))</f>
        <v>0</v>
      </c>
      <c r="CB44" s="92">
        <f t="shared" si="32"/>
        <v>0</v>
      </c>
      <c r="CC44" s="99"/>
    </row>
    <row r="45" spans="1:81" x14ac:dyDescent="0.2">
      <c r="A45" s="64" t="s">
        <v>43</v>
      </c>
      <c r="B45" s="65"/>
      <c r="C45" s="65"/>
      <c r="D45" s="66"/>
      <c r="E45" s="66"/>
      <c r="F45" s="67"/>
      <c r="G45" s="67"/>
      <c r="H45" s="67"/>
      <c r="I45" s="67"/>
      <c r="J45" s="67"/>
      <c r="K45" s="67"/>
      <c r="L45" s="67"/>
      <c r="M45" s="67"/>
      <c r="N45" s="67"/>
      <c r="O45" s="67"/>
      <c r="P45" s="67"/>
      <c r="Q45" s="67"/>
      <c r="R45" s="67"/>
      <c r="S45" s="67"/>
      <c r="T45" s="57">
        <f t="shared" si="26"/>
        <v>0</v>
      </c>
      <c r="U45" s="57">
        <f t="shared" si="27"/>
        <v>0</v>
      </c>
      <c r="V45" s="58">
        <f t="shared" si="28"/>
        <v>0</v>
      </c>
      <c r="W45" s="58">
        <f t="shared" si="29"/>
        <v>0</v>
      </c>
      <c r="X45" s="58">
        <f t="shared" si="30"/>
        <v>0</v>
      </c>
      <c r="Y45" s="89">
        <f t="shared" si="12"/>
        <v>123</v>
      </c>
      <c r="Z45" s="90">
        <f>IF($F45&gt;'Wage Ceilings '!$C$7+SUMIF('Wage Ceilings '!$B$8:'Wage Ceilings '!$B$11,"&lt;="&amp;$F$17,'Wage Ceilings '!$D$8:'Wage Ceilings '!$D$11),'Wage Ceilings '!$C$7+SUMIF('Wage Ceilings '!$B$8:'Wage Ceilings '!$B$11,"&lt;="&amp;$F$17,'Wage Ceilings '!$D$8:'Wage Ceilings '!$D$11),$F45)</f>
        <v>0</v>
      </c>
      <c r="AA45" s="91" cm="1">
        <f t="array" ref="AA45">INDEX(Appendix!$G$4:$J$8,_xlfn.IFS(Y45&lt;55,1,Y45&lt;60,2,Y45&lt;65,3,Y45&lt;70,4,TRUE,5),MATCH(YEAR($F$17),Appendix!$G$3:$L$3,0))</f>
        <v>0</v>
      </c>
      <c r="AB45" s="92">
        <f t="shared" si="0"/>
        <v>0</v>
      </c>
      <c r="AC45" s="89">
        <f t="shared" si="13"/>
        <v>124</v>
      </c>
      <c r="AD45" s="90">
        <f>IF($G45&gt;'Wage Ceilings '!$C$7+SUMIF('Wage Ceilings '!$B$8:'Wage Ceilings '!$B$11,"&lt;="&amp;$G$17,'Wage Ceilings '!$D$8:'Wage Ceilings '!$D$11),'Wage Ceilings '!$C$7+SUMIF('Wage Ceilings '!$B$8:'Wage Ceilings '!$B$11,"&lt;="&amp;$G$17,'Wage Ceilings '!$D$8:'Wage Ceilings '!$D$11),$G45)</f>
        <v>0</v>
      </c>
      <c r="AE45" s="91" cm="1">
        <f t="array" ref="AE45">INDEX(Appendix!$G$4:$J$8,_xlfn.IFS(AC45&lt;55,1,AC45&lt;60,2,AC45&lt;65,3,AC45&lt;70,4,TRUE,5),MATCH(YEAR($F$17),Appendix!$G$3:$L$3,0))</f>
        <v>0</v>
      </c>
      <c r="AF45" s="92">
        <f t="shared" si="1"/>
        <v>0</v>
      </c>
      <c r="AG45" s="89">
        <f t="shared" si="14"/>
        <v>124</v>
      </c>
      <c r="AH45" s="90">
        <f>IF($H45&gt;'Wage Ceilings '!$C$7+SUMIF('Wage Ceilings '!$B$8:'Wage Ceilings '!$B$11,"&lt;="&amp;$H$17,'Wage Ceilings '!$D$8:'Wage Ceilings '!$D$11),'Wage Ceilings '!$C$7+SUMIF('Wage Ceilings '!$B$8:'Wage Ceilings '!$B$11,"&lt;="&amp;$H$17,'Wage Ceilings '!$D$8:'Wage Ceilings '!$D$11),$H45)</f>
        <v>0</v>
      </c>
      <c r="AI45" s="91" cm="1">
        <f t="array" ref="AI45">INDEX(Appendix!$G$4:$J$8,_xlfn.IFS(AG45&lt;55,1,AG45&lt;60,2,AG45&lt;65,3,AG45&lt;70,4,TRUE,5),MATCH(YEAR($F$17),Appendix!$G$3:$L$3,0))</f>
        <v>0</v>
      </c>
      <c r="AJ45" s="92">
        <f t="shared" si="2"/>
        <v>0</v>
      </c>
      <c r="AK45" s="89">
        <f t="shared" si="15"/>
        <v>124</v>
      </c>
      <c r="AL45" s="90">
        <f>IF($I45&gt;'Wage Ceilings '!$C$7+SUMIF('Wage Ceilings '!$B$8:'Wage Ceilings '!$B$11,"&lt;="&amp;$I$17,'Wage Ceilings '!$D$8:'Wage Ceilings '!$D$11),'Wage Ceilings '!$C$7+SUMIF('Wage Ceilings '!$B$8:'Wage Ceilings '!$B$11,"&lt;="&amp;$I$17,'Wage Ceilings '!$D$8:'Wage Ceilings '!$D$11),$I45)</f>
        <v>0</v>
      </c>
      <c r="AM45" s="91" cm="1">
        <f t="array" ref="AM45">INDEX(Appendix!$G$4:$J$8,_xlfn.IFS(AK45&lt;55,1,AK45&lt;60,2,AK45&lt;65,3,AK45&lt;70,4,TRUE,5),MATCH(YEAR($F$17),Appendix!$G$3:$L$3,0))</f>
        <v>0</v>
      </c>
      <c r="AN45" s="92">
        <f t="shared" si="3"/>
        <v>0</v>
      </c>
      <c r="AO45" s="89">
        <f t="shared" si="16"/>
        <v>124</v>
      </c>
      <c r="AP45" s="90">
        <f>IF($J45&gt;'Wage Ceilings '!$C$7+SUMIF('Wage Ceilings '!$B$8:'Wage Ceilings '!$B$11,"&lt;="&amp;$J$17,'Wage Ceilings '!$D$8:'Wage Ceilings '!$D$11),'Wage Ceilings '!$C$7+SUMIF('Wage Ceilings '!$B$8:'Wage Ceilings '!$B$11,"&lt;="&amp;$J$17,'Wage Ceilings '!$D$8:'Wage Ceilings '!$D$11),$J45)</f>
        <v>0</v>
      </c>
      <c r="AQ45" s="91" cm="1">
        <f t="array" ref="AQ45">INDEX(Appendix!$G$4:$J$8,_xlfn.IFS(AO45&lt;55,1,AO45&lt;60,2,AO45&lt;65,3,AO45&lt;70,4,TRUE,5),MATCH(YEAR($F$17),Appendix!$G$3:$L$3,0))</f>
        <v>0</v>
      </c>
      <c r="AR45" s="92">
        <f t="shared" si="4"/>
        <v>0</v>
      </c>
      <c r="AS45" s="89">
        <f t="shared" si="31"/>
        <v>124</v>
      </c>
      <c r="AT45" s="90">
        <f>IF($K45&gt;'Wage Ceilings '!$C$7+SUMIF('Wage Ceilings '!$B$8:'Wage Ceilings '!$B$11,"&lt;="&amp;$K$17,'Wage Ceilings '!$D$8:'Wage Ceilings '!$D$11),'Wage Ceilings '!$C$7+SUMIF('Wage Ceilings '!$B$8:'Wage Ceilings '!$B$11,"&lt;="&amp;$K$17,'Wage Ceilings '!$D$8:'Wage Ceilings '!$D$11),$K45)</f>
        <v>0</v>
      </c>
      <c r="AU45" s="91" cm="1">
        <f t="array" ref="AU45">INDEX(Appendix!$G$4:$J$8,_xlfn.IFS(AS45&lt;55,1,AS45&lt;60,2,AS45&lt;65,3,AS45&lt;70,4,TRUE,5),MATCH(YEAR($F$17),Appendix!$G$3:$L$3,0))</f>
        <v>0</v>
      </c>
      <c r="AV45" s="92">
        <f t="shared" si="5"/>
        <v>0</v>
      </c>
      <c r="AW45" s="89" t="str">
        <f t="shared" si="17"/>
        <v>NA</v>
      </c>
      <c r="AX45" s="92">
        <f>IF(L45&gt;=('Wage Ceilings '!$C$3-SUM(Z45,AD45,AH45,AL45,AP45,AT45,BB45,BF45,BJ45,BN45,BR45,BV45)),('Wage Ceilings '!$C$3-SUM(Z45,AD45,AH45,AL45,AP45,AT45,BB45,BF45,BJ45,BN45,BR45,BV45)),L45)</f>
        <v>0</v>
      </c>
      <c r="AY45" s="91" cm="1">
        <f t="array" ref="AY45">INDEX(Appendix!$G$4:$J$8,_xlfn.IFS(AW45&lt;55,1,AW45&lt;60,2,AW45&lt;65,3,AW45&lt;70,4,TRUE,5),MATCH(YEAR($F$17),Appendix!$G$3:$L$3,0))</f>
        <v>0</v>
      </c>
      <c r="AZ45" s="92">
        <f t="shared" si="6"/>
        <v>0</v>
      </c>
      <c r="BA45" s="89">
        <f t="shared" si="18"/>
        <v>124</v>
      </c>
      <c r="BB45" s="90">
        <f>IF($M45&gt;'Wage Ceilings '!$C$7+SUMIF('Wage Ceilings '!$B$8:'Wage Ceilings '!$B$11,"&lt;="&amp;$M$17,'Wage Ceilings '!$D$8:'Wage Ceilings '!$D$11),'Wage Ceilings '!$C$7+SUMIF('Wage Ceilings '!$B$8:'Wage Ceilings '!$B$11,"&lt;="&amp;$M$17,'Wage Ceilings '!$D$8:'Wage Ceilings '!$D$11),$M45)</f>
        <v>0</v>
      </c>
      <c r="BC45" s="91" cm="1">
        <f t="array" ref="BC45">INDEX(Appendix!$G$4:$J$8,_xlfn.IFS(BA45&lt;55,1,BA45&lt;60,2,BA45&lt;65,3,BA45&lt;70,4,TRUE,5),MATCH(YEAR($F$17),Appendix!$G$3:$L$3,0))</f>
        <v>0</v>
      </c>
      <c r="BD45" s="92">
        <f t="shared" si="19"/>
        <v>0</v>
      </c>
      <c r="BE45" s="89">
        <f t="shared" si="20"/>
        <v>124</v>
      </c>
      <c r="BF45" s="90">
        <f>IF($N45&gt;'Wage Ceilings '!$C$7+SUMIF('Wage Ceilings '!$B$8:'Wage Ceilings '!$B$11,"&lt;="&amp;$N$17,'Wage Ceilings '!$D$8:'Wage Ceilings '!$D$11),'Wage Ceilings '!$C$7+SUMIF('Wage Ceilings '!$B$8:'Wage Ceilings '!$B$11,"&lt;="&amp;$N$17,'Wage Ceilings '!$D$8:'Wage Ceilings '!$D$11),$N45)</f>
        <v>0</v>
      </c>
      <c r="BG45" s="91" cm="1">
        <f t="array" ref="BG45">INDEX(Appendix!$G$4:$J$8,_xlfn.IFS(BE45&lt;55,1,BE45&lt;60,2,BE45&lt;65,3,BE45&lt;70,4,TRUE,5),MATCH(YEAR($F$17),Appendix!$G$3:$L$3,0))</f>
        <v>0</v>
      </c>
      <c r="BH45" s="92">
        <f t="shared" si="7"/>
        <v>0</v>
      </c>
      <c r="BI45" s="89">
        <f t="shared" si="21"/>
        <v>124</v>
      </c>
      <c r="BJ45" s="90">
        <f>IF($O45&gt;'Wage Ceilings '!$C$7+SUMIF('Wage Ceilings '!$B$8:'Wage Ceilings '!$B$11,"&lt;="&amp;$O$17,'Wage Ceilings '!$D$8:'Wage Ceilings '!$D$11),'Wage Ceilings '!$C$7+SUMIF('Wage Ceilings '!$B$8:'Wage Ceilings '!$B$11,"&lt;="&amp;$O$17,'Wage Ceilings '!$D$8:'Wage Ceilings '!$D$11),$O45)</f>
        <v>0</v>
      </c>
      <c r="BK45" s="91" cm="1">
        <f t="array" ref="BK45">INDEX(Appendix!$G$4:$J$8,_xlfn.IFS(BI45&lt;55,1,BI45&lt;60,2,BI45&lt;65,3,BI45&lt;70,4,TRUE,5),MATCH(YEAR($F$17),Appendix!$G$3:$L$3,0))</f>
        <v>0</v>
      </c>
      <c r="BL45" s="92">
        <f t="shared" si="8"/>
        <v>0</v>
      </c>
      <c r="BM45" s="89">
        <f t="shared" si="22"/>
        <v>124</v>
      </c>
      <c r="BN45" s="90">
        <f>IF($P45&gt;'Wage Ceilings '!$C$7+SUMIF('Wage Ceilings '!$B$8:'Wage Ceilings '!$B$11,"&lt;="&amp;$P$17,'Wage Ceilings '!$D$8:'Wage Ceilings '!$D$11),'Wage Ceilings '!$C$7+SUMIF('Wage Ceilings '!$B$8:'Wage Ceilings '!$B$11,"&lt;="&amp;$P$17,'Wage Ceilings '!$D$8:'Wage Ceilings '!$D$11),$P45)</f>
        <v>0</v>
      </c>
      <c r="BO45" s="91" cm="1">
        <f t="array" ref="BO45">INDEX(Appendix!$G$4:$J$8,_xlfn.IFS(BM45&lt;55,1,BM45&lt;60,2,BM45&lt;65,3,BM45&lt;70,4,TRUE,5),MATCH(YEAR($F$17),Appendix!$G$3:$L$3,0))</f>
        <v>0</v>
      </c>
      <c r="BP45" s="92">
        <f t="shared" si="9"/>
        <v>0</v>
      </c>
      <c r="BQ45" s="89">
        <f t="shared" si="23"/>
        <v>124</v>
      </c>
      <c r="BR45" s="90">
        <f>IF($Q45&gt;'Wage Ceilings '!$C$7+SUMIF('Wage Ceilings '!$B$8:'Wage Ceilings '!$B$11,"&lt;="&amp;$Q$17,'Wage Ceilings '!$D$8:'Wage Ceilings '!$D$11),'Wage Ceilings '!$C$7+SUMIF('Wage Ceilings '!$B$8:'Wage Ceilings '!$B$11,"&lt;="&amp;$Q$17,'Wage Ceilings '!$D$8:'Wage Ceilings '!$D$11),$Q45)</f>
        <v>0</v>
      </c>
      <c r="BS45" s="91" cm="1">
        <f t="array" ref="BS45">INDEX(Appendix!$G$4:$J$8,_xlfn.IFS(BQ45&lt;55,1,BQ45&lt;60,2,BQ45&lt;65,3,BQ45&lt;70,4,TRUE,5),MATCH(YEAR($F$17),Appendix!$G$3:$L$3,0))</f>
        <v>0</v>
      </c>
      <c r="BT45" s="92">
        <f t="shared" si="10"/>
        <v>0</v>
      </c>
      <c r="BU45" s="89">
        <f t="shared" si="24"/>
        <v>124</v>
      </c>
      <c r="BV45" s="90">
        <f>IF($R45&gt;'Wage Ceilings '!$C$7+SUMIF('Wage Ceilings '!$B$8:'Wage Ceilings '!$B$11,"&lt;="&amp;$R$17,'Wage Ceilings '!$D$8:'Wage Ceilings '!$D$11),'Wage Ceilings '!$C$7+SUMIF('Wage Ceilings '!$B$8:'Wage Ceilings '!$B$11,"&lt;="&amp;$R$17,'Wage Ceilings '!$D$8:'Wage Ceilings '!$D$11),$R45)</f>
        <v>0</v>
      </c>
      <c r="BW45" s="91" cm="1">
        <f t="array" ref="BW45">INDEX(Appendix!$G$4:$J$8,_xlfn.IFS(BU45&lt;55,1,BU45&lt;60,2,BU45&lt;65,3,BU45&lt;70,4,TRUE,5),MATCH(YEAR($F$17),Appendix!$G$3:$L$3,0))</f>
        <v>0</v>
      </c>
      <c r="BX45" s="92">
        <f t="shared" si="11"/>
        <v>0</v>
      </c>
      <c r="BY45" s="89" t="str">
        <f t="shared" si="25"/>
        <v>NA</v>
      </c>
      <c r="BZ45" s="92">
        <f>IF(S45&gt;=('Wage Ceilings '!$C$3-SUM(Z45,AD45,AH45,AL45,AP45,AX45,AT45,BB45,BF45,BJ45,BN45,BR45,BV45)),('Wage Ceilings '!$C$3-SUM(Z45,AD45,AH45,AL45,AP45,AX45,AT45,BB45,BF45,BJ45,BN45,BR45,BV45)),S45)</f>
        <v>0</v>
      </c>
      <c r="CA45" s="91" cm="1">
        <f t="array" ref="CA45">INDEX(Appendix!$G$4:$J$8,_xlfn.IFS(BY45&lt;55,1,BY45&lt;60,2,BY45&lt;65,3,BY45&lt;70,4,TRUE,5),MATCH(YEAR($F$17),Appendix!$G$3:$L$3,0))</f>
        <v>0</v>
      </c>
      <c r="CB45" s="92">
        <f t="shared" si="32"/>
        <v>0</v>
      </c>
      <c r="CC45" s="99"/>
    </row>
    <row r="46" spans="1:81" x14ac:dyDescent="0.2">
      <c r="A46" s="64" t="s">
        <v>44</v>
      </c>
      <c r="B46" s="65"/>
      <c r="C46" s="65"/>
      <c r="D46" s="66"/>
      <c r="E46" s="66"/>
      <c r="F46" s="67"/>
      <c r="G46" s="67"/>
      <c r="H46" s="67"/>
      <c r="I46" s="67"/>
      <c r="J46" s="67"/>
      <c r="K46" s="67"/>
      <c r="L46" s="67"/>
      <c r="M46" s="67"/>
      <c r="N46" s="67"/>
      <c r="O46" s="67"/>
      <c r="P46" s="67"/>
      <c r="Q46" s="67"/>
      <c r="R46" s="67"/>
      <c r="S46" s="67"/>
      <c r="T46" s="57">
        <f t="shared" si="26"/>
        <v>0</v>
      </c>
      <c r="U46" s="57">
        <f t="shared" si="27"/>
        <v>0</v>
      </c>
      <c r="V46" s="58">
        <f t="shared" si="28"/>
        <v>0</v>
      </c>
      <c r="W46" s="58">
        <f t="shared" si="29"/>
        <v>0</v>
      </c>
      <c r="X46" s="58">
        <f t="shared" si="30"/>
        <v>0</v>
      </c>
      <c r="Y46" s="89">
        <f t="shared" si="12"/>
        <v>123</v>
      </c>
      <c r="Z46" s="90">
        <f>IF($F46&gt;'Wage Ceilings '!$C$7+SUMIF('Wage Ceilings '!$B$8:'Wage Ceilings '!$B$11,"&lt;="&amp;$F$17,'Wage Ceilings '!$D$8:'Wage Ceilings '!$D$11),'Wage Ceilings '!$C$7+SUMIF('Wage Ceilings '!$B$8:'Wage Ceilings '!$B$11,"&lt;="&amp;$F$17,'Wage Ceilings '!$D$8:'Wage Ceilings '!$D$11),$F46)</f>
        <v>0</v>
      </c>
      <c r="AA46" s="91" cm="1">
        <f t="array" ref="AA46">INDEX(Appendix!$G$4:$J$8,_xlfn.IFS(Y46&lt;55,1,Y46&lt;60,2,Y46&lt;65,3,Y46&lt;70,4,TRUE,5),MATCH(YEAR($F$17),Appendix!$G$3:$L$3,0))</f>
        <v>0</v>
      </c>
      <c r="AB46" s="92">
        <f t="shared" si="0"/>
        <v>0</v>
      </c>
      <c r="AC46" s="89">
        <f t="shared" si="13"/>
        <v>124</v>
      </c>
      <c r="AD46" s="90">
        <f>IF($G46&gt;'Wage Ceilings '!$C$7+SUMIF('Wage Ceilings '!$B$8:'Wage Ceilings '!$B$11,"&lt;="&amp;$G$17,'Wage Ceilings '!$D$8:'Wage Ceilings '!$D$11),'Wage Ceilings '!$C$7+SUMIF('Wage Ceilings '!$B$8:'Wage Ceilings '!$B$11,"&lt;="&amp;$G$17,'Wage Ceilings '!$D$8:'Wage Ceilings '!$D$11),$G46)</f>
        <v>0</v>
      </c>
      <c r="AE46" s="91" cm="1">
        <f t="array" ref="AE46">INDEX(Appendix!$G$4:$J$8,_xlfn.IFS(AC46&lt;55,1,AC46&lt;60,2,AC46&lt;65,3,AC46&lt;70,4,TRUE,5),MATCH(YEAR($F$17),Appendix!$G$3:$L$3,0))</f>
        <v>0</v>
      </c>
      <c r="AF46" s="92">
        <f t="shared" si="1"/>
        <v>0</v>
      </c>
      <c r="AG46" s="89">
        <f t="shared" si="14"/>
        <v>124</v>
      </c>
      <c r="AH46" s="90">
        <f>IF($H46&gt;'Wage Ceilings '!$C$7+SUMIF('Wage Ceilings '!$B$8:'Wage Ceilings '!$B$11,"&lt;="&amp;$H$17,'Wage Ceilings '!$D$8:'Wage Ceilings '!$D$11),'Wage Ceilings '!$C$7+SUMIF('Wage Ceilings '!$B$8:'Wage Ceilings '!$B$11,"&lt;="&amp;$H$17,'Wage Ceilings '!$D$8:'Wage Ceilings '!$D$11),$H46)</f>
        <v>0</v>
      </c>
      <c r="AI46" s="91" cm="1">
        <f t="array" ref="AI46">INDEX(Appendix!$G$4:$J$8,_xlfn.IFS(AG46&lt;55,1,AG46&lt;60,2,AG46&lt;65,3,AG46&lt;70,4,TRUE,5),MATCH(YEAR($F$17),Appendix!$G$3:$L$3,0))</f>
        <v>0</v>
      </c>
      <c r="AJ46" s="92">
        <f t="shared" si="2"/>
        <v>0</v>
      </c>
      <c r="AK46" s="89">
        <f t="shared" si="15"/>
        <v>124</v>
      </c>
      <c r="AL46" s="90">
        <f>IF($I46&gt;'Wage Ceilings '!$C$7+SUMIF('Wage Ceilings '!$B$8:'Wage Ceilings '!$B$11,"&lt;="&amp;$I$17,'Wage Ceilings '!$D$8:'Wage Ceilings '!$D$11),'Wage Ceilings '!$C$7+SUMIF('Wage Ceilings '!$B$8:'Wage Ceilings '!$B$11,"&lt;="&amp;$I$17,'Wage Ceilings '!$D$8:'Wage Ceilings '!$D$11),$I46)</f>
        <v>0</v>
      </c>
      <c r="AM46" s="91" cm="1">
        <f t="array" ref="AM46">INDEX(Appendix!$G$4:$J$8,_xlfn.IFS(AK46&lt;55,1,AK46&lt;60,2,AK46&lt;65,3,AK46&lt;70,4,TRUE,5),MATCH(YEAR($F$17),Appendix!$G$3:$L$3,0))</f>
        <v>0</v>
      </c>
      <c r="AN46" s="92">
        <f t="shared" si="3"/>
        <v>0</v>
      </c>
      <c r="AO46" s="89">
        <f t="shared" si="16"/>
        <v>124</v>
      </c>
      <c r="AP46" s="90">
        <f>IF($J46&gt;'Wage Ceilings '!$C$7+SUMIF('Wage Ceilings '!$B$8:'Wage Ceilings '!$B$11,"&lt;="&amp;$J$17,'Wage Ceilings '!$D$8:'Wage Ceilings '!$D$11),'Wage Ceilings '!$C$7+SUMIF('Wage Ceilings '!$B$8:'Wage Ceilings '!$B$11,"&lt;="&amp;$J$17,'Wage Ceilings '!$D$8:'Wage Ceilings '!$D$11),$J46)</f>
        <v>0</v>
      </c>
      <c r="AQ46" s="91" cm="1">
        <f t="array" ref="AQ46">INDEX(Appendix!$G$4:$J$8,_xlfn.IFS(AO46&lt;55,1,AO46&lt;60,2,AO46&lt;65,3,AO46&lt;70,4,TRUE,5),MATCH(YEAR($F$17),Appendix!$G$3:$L$3,0))</f>
        <v>0</v>
      </c>
      <c r="AR46" s="92">
        <f t="shared" si="4"/>
        <v>0</v>
      </c>
      <c r="AS46" s="89">
        <f t="shared" si="31"/>
        <v>124</v>
      </c>
      <c r="AT46" s="90">
        <f>IF($K46&gt;'Wage Ceilings '!$C$7+SUMIF('Wage Ceilings '!$B$8:'Wage Ceilings '!$B$11,"&lt;="&amp;$K$17,'Wage Ceilings '!$D$8:'Wage Ceilings '!$D$11),'Wage Ceilings '!$C$7+SUMIF('Wage Ceilings '!$B$8:'Wage Ceilings '!$B$11,"&lt;="&amp;$K$17,'Wage Ceilings '!$D$8:'Wage Ceilings '!$D$11),$K46)</f>
        <v>0</v>
      </c>
      <c r="AU46" s="91" cm="1">
        <f t="array" ref="AU46">INDEX(Appendix!$G$4:$J$8,_xlfn.IFS(AS46&lt;55,1,AS46&lt;60,2,AS46&lt;65,3,AS46&lt;70,4,TRUE,5),MATCH(YEAR($F$17),Appendix!$G$3:$L$3,0))</f>
        <v>0</v>
      </c>
      <c r="AV46" s="92">
        <f t="shared" si="5"/>
        <v>0</v>
      </c>
      <c r="AW46" s="89" t="str">
        <f t="shared" si="17"/>
        <v>NA</v>
      </c>
      <c r="AX46" s="92">
        <f>IF(L46&gt;=('Wage Ceilings '!$C$3-SUM(Z46,AD46,AH46,AL46,AP46,AT46,BB46,BF46,BJ46,BN46,BR46,BV46)),('Wage Ceilings '!$C$3-SUM(Z46,AD46,AH46,AL46,AP46,AT46,BB46,BF46,BJ46,BN46,BR46,BV46)),L46)</f>
        <v>0</v>
      </c>
      <c r="AY46" s="91" cm="1">
        <f t="array" ref="AY46">INDEX(Appendix!$G$4:$J$8,_xlfn.IFS(AW46&lt;55,1,AW46&lt;60,2,AW46&lt;65,3,AW46&lt;70,4,TRUE,5),MATCH(YEAR($F$17),Appendix!$G$3:$L$3,0))</f>
        <v>0</v>
      </c>
      <c r="AZ46" s="92">
        <f t="shared" si="6"/>
        <v>0</v>
      </c>
      <c r="BA46" s="89">
        <f t="shared" si="18"/>
        <v>124</v>
      </c>
      <c r="BB46" s="90">
        <f>IF($M46&gt;'Wage Ceilings '!$C$7+SUMIF('Wage Ceilings '!$B$8:'Wage Ceilings '!$B$11,"&lt;="&amp;$M$17,'Wage Ceilings '!$D$8:'Wage Ceilings '!$D$11),'Wage Ceilings '!$C$7+SUMIF('Wage Ceilings '!$B$8:'Wage Ceilings '!$B$11,"&lt;="&amp;$M$17,'Wage Ceilings '!$D$8:'Wage Ceilings '!$D$11),$M46)</f>
        <v>0</v>
      </c>
      <c r="BC46" s="91" cm="1">
        <f t="array" ref="BC46">INDEX(Appendix!$G$4:$J$8,_xlfn.IFS(BA46&lt;55,1,BA46&lt;60,2,BA46&lt;65,3,BA46&lt;70,4,TRUE,5),MATCH(YEAR($F$17),Appendix!$G$3:$L$3,0))</f>
        <v>0</v>
      </c>
      <c r="BD46" s="92">
        <f t="shared" si="19"/>
        <v>0</v>
      </c>
      <c r="BE46" s="89">
        <f t="shared" si="20"/>
        <v>124</v>
      </c>
      <c r="BF46" s="90">
        <f>IF($N46&gt;'Wage Ceilings '!$C$7+SUMIF('Wage Ceilings '!$B$8:'Wage Ceilings '!$B$11,"&lt;="&amp;$N$17,'Wage Ceilings '!$D$8:'Wage Ceilings '!$D$11),'Wage Ceilings '!$C$7+SUMIF('Wage Ceilings '!$B$8:'Wage Ceilings '!$B$11,"&lt;="&amp;$N$17,'Wage Ceilings '!$D$8:'Wage Ceilings '!$D$11),$N46)</f>
        <v>0</v>
      </c>
      <c r="BG46" s="91" cm="1">
        <f t="array" ref="BG46">INDEX(Appendix!$G$4:$J$8,_xlfn.IFS(BE46&lt;55,1,BE46&lt;60,2,BE46&lt;65,3,BE46&lt;70,4,TRUE,5),MATCH(YEAR($F$17),Appendix!$G$3:$L$3,0))</f>
        <v>0</v>
      </c>
      <c r="BH46" s="92">
        <f t="shared" si="7"/>
        <v>0</v>
      </c>
      <c r="BI46" s="89">
        <f t="shared" si="21"/>
        <v>124</v>
      </c>
      <c r="BJ46" s="90">
        <f>IF($O46&gt;'Wage Ceilings '!$C$7+SUMIF('Wage Ceilings '!$B$8:'Wage Ceilings '!$B$11,"&lt;="&amp;$O$17,'Wage Ceilings '!$D$8:'Wage Ceilings '!$D$11),'Wage Ceilings '!$C$7+SUMIF('Wage Ceilings '!$B$8:'Wage Ceilings '!$B$11,"&lt;="&amp;$O$17,'Wage Ceilings '!$D$8:'Wage Ceilings '!$D$11),$O46)</f>
        <v>0</v>
      </c>
      <c r="BK46" s="91" cm="1">
        <f t="array" ref="BK46">INDEX(Appendix!$G$4:$J$8,_xlfn.IFS(BI46&lt;55,1,BI46&lt;60,2,BI46&lt;65,3,BI46&lt;70,4,TRUE,5),MATCH(YEAR($F$17),Appendix!$G$3:$L$3,0))</f>
        <v>0</v>
      </c>
      <c r="BL46" s="92">
        <f t="shared" si="8"/>
        <v>0</v>
      </c>
      <c r="BM46" s="89">
        <f t="shared" si="22"/>
        <v>124</v>
      </c>
      <c r="BN46" s="90">
        <f>IF($P46&gt;'Wage Ceilings '!$C$7+SUMIF('Wage Ceilings '!$B$8:'Wage Ceilings '!$B$11,"&lt;="&amp;$P$17,'Wage Ceilings '!$D$8:'Wage Ceilings '!$D$11),'Wage Ceilings '!$C$7+SUMIF('Wage Ceilings '!$B$8:'Wage Ceilings '!$B$11,"&lt;="&amp;$P$17,'Wage Ceilings '!$D$8:'Wage Ceilings '!$D$11),$P46)</f>
        <v>0</v>
      </c>
      <c r="BO46" s="91" cm="1">
        <f t="array" ref="BO46">INDEX(Appendix!$G$4:$J$8,_xlfn.IFS(BM46&lt;55,1,BM46&lt;60,2,BM46&lt;65,3,BM46&lt;70,4,TRUE,5),MATCH(YEAR($F$17),Appendix!$G$3:$L$3,0))</f>
        <v>0</v>
      </c>
      <c r="BP46" s="92">
        <f t="shared" si="9"/>
        <v>0</v>
      </c>
      <c r="BQ46" s="89">
        <f t="shared" si="23"/>
        <v>124</v>
      </c>
      <c r="BR46" s="90">
        <f>IF($Q46&gt;'Wage Ceilings '!$C$7+SUMIF('Wage Ceilings '!$B$8:'Wage Ceilings '!$B$11,"&lt;="&amp;$Q$17,'Wage Ceilings '!$D$8:'Wage Ceilings '!$D$11),'Wage Ceilings '!$C$7+SUMIF('Wage Ceilings '!$B$8:'Wage Ceilings '!$B$11,"&lt;="&amp;$Q$17,'Wage Ceilings '!$D$8:'Wage Ceilings '!$D$11),$Q46)</f>
        <v>0</v>
      </c>
      <c r="BS46" s="91" cm="1">
        <f t="array" ref="BS46">INDEX(Appendix!$G$4:$J$8,_xlfn.IFS(BQ46&lt;55,1,BQ46&lt;60,2,BQ46&lt;65,3,BQ46&lt;70,4,TRUE,5),MATCH(YEAR($F$17),Appendix!$G$3:$L$3,0))</f>
        <v>0</v>
      </c>
      <c r="BT46" s="92">
        <f t="shared" si="10"/>
        <v>0</v>
      </c>
      <c r="BU46" s="89">
        <f t="shared" si="24"/>
        <v>124</v>
      </c>
      <c r="BV46" s="90">
        <f>IF($R46&gt;'Wage Ceilings '!$C$7+SUMIF('Wage Ceilings '!$B$8:'Wage Ceilings '!$B$11,"&lt;="&amp;$R$17,'Wage Ceilings '!$D$8:'Wage Ceilings '!$D$11),'Wage Ceilings '!$C$7+SUMIF('Wage Ceilings '!$B$8:'Wage Ceilings '!$B$11,"&lt;="&amp;$R$17,'Wage Ceilings '!$D$8:'Wage Ceilings '!$D$11),$R46)</f>
        <v>0</v>
      </c>
      <c r="BW46" s="91" cm="1">
        <f t="array" ref="BW46">INDEX(Appendix!$G$4:$J$8,_xlfn.IFS(BU46&lt;55,1,BU46&lt;60,2,BU46&lt;65,3,BU46&lt;70,4,TRUE,5),MATCH(YEAR($F$17),Appendix!$G$3:$L$3,0))</f>
        <v>0</v>
      </c>
      <c r="BX46" s="92">
        <f t="shared" si="11"/>
        <v>0</v>
      </c>
      <c r="BY46" s="89" t="str">
        <f t="shared" si="25"/>
        <v>NA</v>
      </c>
      <c r="BZ46" s="92">
        <f>IF(S46&gt;=('Wage Ceilings '!$C$3-SUM(Z46,AD46,AH46,AL46,AP46,AX46,AT46,BB46,BF46,BJ46,BN46,BR46,BV46)),('Wage Ceilings '!$C$3-SUM(Z46,AD46,AH46,AL46,AP46,AX46,AT46,BB46,BF46,BJ46,BN46,BR46,BV46)),S46)</f>
        <v>0</v>
      </c>
      <c r="CA46" s="91" cm="1">
        <f t="array" ref="CA46">INDEX(Appendix!$G$4:$J$8,_xlfn.IFS(BY46&lt;55,1,BY46&lt;60,2,BY46&lt;65,3,BY46&lt;70,4,TRUE,5),MATCH(YEAR($F$17),Appendix!$G$3:$L$3,0))</f>
        <v>0</v>
      </c>
      <c r="CB46" s="92">
        <f t="shared" si="32"/>
        <v>0</v>
      </c>
      <c r="CC46" s="99"/>
    </row>
    <row r="47" spans="1:81" x14ac:dyDescent="0.2">
      <c r="A47" s="64" t="s">
        <v>45</v>
      </c>
      <c r="B47" s="65"/>
      <c r="C47" s="65"/>
      <c r="D47" s="66"/>
      <c r="E47" s="66"/>
      <c r="F47" s="67"/>
      <c r="G47" s="67"/>
      <c r="H47" s="67"/>
      <c r="I47" s="67"/>
      <c r="J47" s="67"/>
      <c r="K47" s="67"/>
      <c r="L47" s="67"/>
      <c r="M47" s="67"/>
      <c r="N47" s="67"/>
      <c r="O47" s="67"/>
      <c r="P47" s="67"/>
      <c r="Q47" s="67"/>
      <c r="R47" s="67"/>
      <c r="S47" s="67"/>
      <c r="T47" s="57">
        <f t="shared" si="26"/>
        <v>0</v>
      </c>
      <c r="U47" s="57">
        <f t="shared" si="27"/>
        <v>0</v>
      </c>
      <c r="V47" s="58">
        <f t="shared" si="28"/>
        <v>0</v>
      </c>
      <c r="W47" s="58">
        <f t="shared" si="29"/>
        <v>0</v>
      </c>
      <c r="X47" s="58">
        <f t="shared" si="30"/>
        <v>0</v>
      </c>
      <c r="Y47" s="89">
        <f t="shared" si="12"/>
        <v>123</v>
      </c>
      <c r="Z47" s="90">
        <f>IF($F47&gt;'Wage Ceilings '!$C$7+SUMIF('Wage Ceilings '!$B$8:'Wage Ceilings '!$B$11,"&lt;="&amp;$F$17,'Wage Ceilings '!$D$8:'Wage Ceilings '!$D$11),'Wage Ceilings '!$C$7+SUMIF('Wage Ceilings '!$B$8:'Wage Ceilings '!$B$11,"&lt;="&amp;$F$17,'Wage Ceilings '!$D$8:'Wage Ceilings '!$D$11),$F47)</f>
        <v>0</v>
      </c>
      <c r="AA47" s="91" cm="1">
        <f t="array" ref="AA47">INDEX(Appendix!$G$4:$J$8,_xlfn.IFS(Y47&lt;55,1,Y47&lt;60,2,Y47&lt;65,3,Y47&lt;70,4,TRUE,5),MATCH(YEAR($F$17),Appendix!$G$3:$L$3,0))</f>
        <v>0</v>
      </c>
      <c r="AB47" s="92">
        <f t="shared" si="0"/>
        <v>0</v>
      </c>
      <c r="AC47" s="89">
        <f t="shared" si="13"/>
        <v>124</v>
      </c>
      <c r="AD47" s="90">
        <f>IF($G47&gt;'Wage Ceilings '!$C$7+SUMIF('Wage Ceilings '!$B$8:'Wage Ceilings '!$B$11,"&lt;="&amp;$G$17,'Wage Ceilings '!$D$8:'Wage Ceilings '!$D$11),'Wage Ceilings '!$C$7+SUMIF('Wage Ceilings '!$B$8:'Wage Ceilings '!$B$11,"&lt;="&amp;$G$17,'Wage Ceilings '!$D$8:'Wage Ceilings '!$D$11),$G47)</f>
        <v>0</v>
      </c>
      <c r="AE47" s="91" cm="1">
        <f t="array" ref="AE47">INDEX(Appendix!$G$4:$J$8,_xlfn.IFS(AC47&lt;55,1,AC47&lt;60,2,AC47&lt;65,3,AC47&lt;70,4,TRUE,5),MATCH(YEAR($F$17),Appendix!$G$3:$L$3,0))</f>
        <v>0</v>
      </c>
      <c r="AF47" s="92">
        <f t="shared" si="1"/>
        <v>0</v>
      </c>
      <c r="AG47" s="89">
        <f t="shared" si="14"/>
        <v>124</v>
      </c>
      <c r="AH47" s="90">
        <f>IF($H47&gt;'Wage Ceilings '!$C$7+SUMIF('Wage Ceilings '!$B$8:'Wage Ceilings '!$B$11,"&lt;="&amp;$H$17,'Wage Ceilings '!$D$8:'Wage Ceilings '!$D$11),'Wage Ceilings '!$C$7+SUMIF('Wage Ceilings '!$B$8:'Wage Ceilings '!$B$11,"&lt;="&amp;$H$17,'Wage Ceilings '!$D$8:'Wage Ceilings '!$D$11),$H47)</f>
        <v>0</v>
      </c>
      <c r="AI47" s="91" cm="1">
        <f t="array" ref="AI47">INDEX(Appendix!$G$4:$J$8,_xlfn.IFS(AG47&lt;55,1,AG47&lt;60,2,AG47&lt;65,3,AG47&lt;70,4,TRUE,5),MATCH(YEAR($F$17),Appendix!$G$3:$L$3,0))</f>
        <v>0</v>
      </c>
      <c r="AJ47" s="92">
        <f t="shared" si="2"/>
        <v>0</v>
      </c>
      <c r="AK47" s="89">
        <f t="shared" si="15"/>
        <v>124</v>
      </c>
      <c r="AL47" s="90">
        <f>IF($I47&gt;'Wage Ceilings '!$C$7+SUMIF('Wage Ceilings '!$B$8:'Wage Ceilings '!$B$11,"&lt;="&amp;$I$17,'Wage Ceilings '!$D$8:'Wage Ceilings '!$D$11),'Wage Ceilings '!$C$7+SUMIF('Wage Ceilings '!$B$8:'Wage Ceilings '!$B$11,"&lt;="&amp;$I$17,'Wage Ceilings '!$D$8:'Wage Ceilings '!$D$11),$I47)</f>
        <v>0</v>
      </c>
      <c r="AM47" s="91" cm="1">
        <f t="array" ref="AM47">INDEX(Appendix!$G$4:$J$8,_xlfn.IFS(AK47&lt;55,1,AK47&lt;60,2,AK47&lt;65,3,AK47&lt;70,4,TRUE,5),MATCH(YEAR($F$17),Appendix!$G$3:$L$3,0))</f>
        <v>0</v>
      </c>
      <c r="AN47" s="92">
        <f t="shared" si="3"/>
        <v>0</v>
      </c>
      <c r="AO47" s="89">
        <f t="shared" si="16"/>
        <v>124</v>
      </c>
      <c r="AP47" s="90">
        <f>IF($J47&gt;'Wage Ceilings '!$C$7+SUMIF('Wage Ceilings '!$B$8:'Wage Ceilings '!$B$11,"&lt;="&amp;$J$17,'Wage Ceilings '!$D$8:'Wage Ceilings '!$D$11),'Wage Ceilings '!$C$7+SUMIF('Wage Ceilings '!$B$8:'Wage Ceilings '!$B$11,"&lt;="&amp;$J$17,'Wage Ceilings '!$D$8:'Wage Ceilings '!$D$11),$J47)</f>
        <v>0</v>
      </c>
      <c r="AQ47" s="91" cm="1">
        <f t="array" ref="AQ47">INDEX(Appendix!$G$4:$J$8,_xlfn.IFS(AO47&lt;55,1,AO47&lt;60,2,AO47&lt;65,3,AO47&lt;70,4,TRUE,5),MATCH(YEAR($F$17),Appendix!$G$3:$L$3,0))</f>
        <v>0</v>
      </c>
      <c r="AR47" s="92">
        <f t="shared" si="4"/>
        <v>0</v>
      </c>
      <c r="AS47" s="89">
        <f t="shared" si="31"/>
        <v>124</v>
      </c>
      <c r="AT47" s="90">
        <f>IF($K47&gt;'Wage Ceilings '!$C$7+SUMIF('Wage Ceilings '!$B$8:'Wage Ceilings '!$B$11,"&lt;="&amp;$K$17,'Wage Ceilings '!$D$8:'Wage Ceilings '!$D$11),'Wage Ceilings '!$C$7+SUMIF('Wage Ceilings '!$B$8:'Wage Ceilings '!$B$11,"&lt;="&amp;$K$17,'Wage Ceilings '!$D$8:'Wage Ceilings '!$D$11),$K47)</f>
        <v>0</v>
      </c>
      <c r="AU47" s="91" cm="1">
        <f t="array" ref="AU47">INDEX(Appendix!$G$4:$J$8,_xlfn.IFS(AS47&lt;55,1,AS47&lt;60,2,AS47&lt;65,3,AS47&lt;70,4,TRUE,5),MATCH(YEAR($F$17),Appendix!$G$3:$L$3,0))</f>
        <v>0</v>
      </c>
      <c r="AV47" s="92">
        <f t="shared" si="5"/>
        <v>0</v>
      </c>
      <c r="AW47" s="89" t="str">
        <f t="shared" si="17"/>
        <v>NA</v>
      </c>
      <c r="AX47" s="92">
        <f>IF(L47&gt;=('Wage Ceilings '!$C$3-SUM(Z47,AD47,AH47,AL47,AP47,AT47,BB47,BF47,BJ47,BN47,BR47,BV47)),('Wage Ceilings '!$C$3-SUM(Z47,AD47,AH47,AL47,AP47,AT47,BB47,BF47,BJ47,BN47,BR47,BV47)),L47)</f>
        <v>0</v>
      </c>
      <c r="AY47" s="91" cm="1">
        <f t="array" ref="AY47">INDEX(Appendix!$G$4:$J$8,_xlfn.IFS(AW47&lt;55,1,AW47&lt;60,2,AW47&lt;65,3,AW47&lt;70,4,TRUE,5),MATCH(YEAR($F$17),Appendix!$G$3:$L$3,0))</f>
        <v>0</v>
      </c>
      <c r="AZ47" s="92">
        <f t="shared" si="6"/>
        <v>0</v>
      </c>
      <c r="BA47" s="89">
        <f t="shared" si="18"/>
        <v>124</v>
      </c>
      <c r="BB47" s="90">
        <f>IF($M47&gt;'Wage Ceilings '!$C$7+SUMIF('Wage Ceilings '!$B$8:'Wage Ceilings '!$B$11,"&lt;="&amp;$M$17,'Wage Ceilings '!$D$8:'Wage Ceilings '!$D$11),'Wage Ceilings '!$C$7+SUMIF('Wage Ceilings '!$B$8:'Wage Ceilings '!$B$11,"&lt;="&amp;$M$17,'Wage Ceilings '!$D$8:'Wage Ceilings '!$D$11),$M47)</f>
        <v>0</v>
      </c>
      <c r="BC47" s="91" cm="1">
        <f t="array" ref="BC47">INDEX(Appendix!$G$4:$J$8,_xlfn.IFS(BA47&lt;55,1,BA47&lt;60,2,BA47&lt;65,3,BA47&lt;70,4,TRUE,5),MATCH(YEAR($F$17),Appendix!$G$3:$L$3,0))</f>
        <v>0</v>
      </c>
      <c r="BD47" s="92">
        <f t="shared" si="19"/>
        <v>0</v>
      </c>
      <c r="BE47" s="89">
        <f t="shared" si="20"/>
        <v>124</v>
      </c>
      <c r="BF47" s="90">
        <f>IF($N47&gt;'Wage Ceilings '!$C$7+SUMIF('Wage Ceilings '!$B$8:'Wage Ceilings '!$B$11,"&lt;="&amp;$N$17,'Wage Ceilings '!$D$8:'Wage Ceilings '!$D$11),'Wage Ceilings '!$C$7+SUMIF('Wage Ceilings '!$B$8:'Wage Ceilings '!$B$11,"&lt;="&amp;$N$17,'Wage Ceilings '!$D$8:'Wage Ceilings '!$D$11),$N47)</f>
        <v>0</v>
      </c>
      <c r="BG47" s="91" cm="1">
        <f t="array" ref="BG47">INDEX(Appendix!$G$4:$J$8,_xlfn.IFS(BE47&lt;55,1,BE47&lt;60,2,BE47&lt;65,3,BE47&lt;70,4,TRUE,5),MATCH(YEAR($F$17),Appendix!$G$3:$L$3,0))</f>
        <v>0</v>
      </c>
      <c r="BH47" s="92">
        <f t="shared" si="7"/>
        <v>0</v>
      </c>
      <c r="BI47" s="89">
        <f t="shared" si="21"/>
        <v>124</v>
      </c>
      <c r="BJ47" s="90">
        <f>IF($O47&gt;'Wage Ceilings '!$C$7+SUMIF('Wage Ceilings '!$B$8:'Wage Ceilings '!$B$11,"&lt;="&amp;$O$17,'Wage Ceilings '!$D$8:'Wage Ceilings '!$D$11),'Wage Ceilings '!$C$7+SUMIF('Wage Ceilings '!$B$8:'Wage Ceilings '!$B$11,"&lt;="&amp;$O$17,'Wage Ceilings '!$D$8:'Wage Ceilings '!$D$11),$O47)</f>
        <v>0</v>
      </c>
      <c r="BK47" s="91" cm="1">
        <f t="array" ref="BK47">INDEX(Appendix!$G$4:$J$8,_xlfn.IFS(BI47&lt;55,1,BI47&lt;60,2,BI47&lt;65,3,BI47&lt;70,4,TRUE,5),MATCH(YEAR($F$17),Appendix!$G$3:$L$3,0))</f>
        <v>0</v>
      </c>
      <c r="BL47" s="92">
        <f t="shared" si="8"/>
        <v>0</v>
      </c>
      <c r="BM47" s="89">
        <f t="shared" si="22"/>
        <v>124</v>
      </c>
      <c r="BN47" s="90">
        <f>IF($P47&gt;'Wage Ceilings '!$C$7+SUMIF('Wage Ceilings '!$B$8:'Wage Ceilings '!$B$11,"&lt;="&amp;$P$17,'Wage Ceilings '!$D$8:'Wage Ceilings '!$D$11),'Wage Ceilings '!$C$7+SUMIF('Wage Ceilings '!$B$8:'Wage Ceilings '!$B$11,"&lt;="&amp;$P$17,'Wage Ceilings '!$D$8:'Wage Ceilings '!$D$11),$P47)</f>
        <v>0</v>
      </c>
      <c r="BO47" s="91" cm="1">
        <f t="array" ref="BO47">INDEX(Appendix!$G$4:$J$8,_xlfn.IFS(BM47&lt;55,1,BM47&lt;60,2,BM47&lt;65,3,BM47&lt;70,4,TRUE,5),MATCH(YEAR($F$17),Appendix!$G$3:$L$3,0))</f>
        <v>0</v>
      </c>
      <c r="BP47" s="92">
        <f t="shared" si="9"/>
        <v>0</v>
      </c>
      <c r="BQ47" s="89">
        <f t="shared" si="23"/>
        <v>124</v>
      </c>
      <c r="BR47" s="90">
        <f>IF($Q47&gt;'Wage Ceilings '!$C$7+SUMIF('Wage Ceilings '!$B$8:'Wage Ceilings '!$B$11,"&lt;="&amp;$Q$17,'Wage Ceilings '!$D$8:'Wage Ceilings '!$D$11),'Wage Ceilings '!$C$7+SUMIF('Wage Ceilings '!$B$8:'Wage Ceilings '!$B$11,"&lt;="&amp;$Q$17,'Wage Ceilings '!$D$8:'Wage Ceilings '!$D$11),$Q47)</f>
        <v>0</v>
      </c>
      <c r="BS47" s="91" cm="1">
        <f t="array" ref="BS47">INDEX(Appendix!$G$4:$J$8,_xlfn.IFS(BQ47&lt;55,1,BQ47&lt;60,2,BQ47&lt;65,3,BQ47&lt;70,4,TRUE,5),MATCH(YEAR($F$17),Appendix!$G$3:$L$3,0))</f>
        <v>0</v>
      </c>
      <c r="BT47" s="92">
        <f t="shared" si="10"/>
        <v>0</v>
      </c>
      <c r="BU47" s="89">
        <f t="shared" si="24"/>
        <v>124</v>
      </c>
      <c r="BV47" s="90">
        <f>IF($R47&gt;'Wage Ceilings '!$C$7+SUMIF('Wage Ceilings '!$B$8:'Wage Ceilings '!$B$11,"&lt;="&amp;$R$17,'Wage Ceilings '!$D$8:'Wage Ceilings '!$D$11),'Wage Ceilings '!$C$7+SUMIF('Wage Ceilings '!$B$8:'Wage Ceilings '!$B$11,"&lt;="&amp;$R$17,'Wage Ceilings '!$D$8:'Wage Ceilings '!$D$11),$R47)</f>
        <v>0</v>
      </c>
      <c r="BW47" s="91" cm="1">
        <f t="array" ref="BW47">INDEX(Appendix!$G$4:$J$8,_xlfn.IFS(BU47&lt;55,1,BU47&lt;60,2,BU47&lt;65,3,BU47&lt;70,4,TRUE,5),MATCH(YEAR($F$17),Appendix!$G$3:$L$3,0))</f>
        <v>0</v>
      </c>
      <c r="BX47" s="92">
        <f t="shared" si="11"/>
        <v>0</v>
      </c>
      <c r="BY47" s="89" t="str">
        <f t="shared" si="25"/>
        <v>NA</v>
      </c>
      <c r="BZ47" s="92">
        <f>IF(S47&gt;=('Wage Ceilings '!$C$3-SUM(Z47,AD47,AH47,AL47,AP47,AX47,AT47,BB47,BF47,BJ47,BN47,BR47,BV47)),('Wage Ceilings '!$C$3-SUM(Z47,AD47,AH47,AL47,AP47,AX47,AT47,BB47,BF47,BJ47,BN47,BR47,BV47)),S47)</f>
        <v>0</v>
      </c>
      <c r="CA47" s="91" cm="1">
        <f t="array" ref="CA47">INDEX(Appendix!$G$4:$J$8,_xlfn.IFS(BY47&lt;55,1,BY47&lt;60,2,BY47&lt;65,3,BY47&lt;70,4,TRUE,5),MATCH(YEAR($F$17),Appendix!$G$3:$L$3,0))</f>
        <v>0</v>
      </c>
      <c r="CB47" s="92">
        <f t="shared" si="32"/>
        <v>0</v>
      </c>
      <c r="CC47" s="99"/>
    </row>
    <row r="48" spans="1:81" x14ac:dyDescent="0.2">
      <c r="A48" s="64" t="s">
        <v>46</v>
      </c>
      <c r="B48" s="65"/>
      <c r="C48" s="65"/>
      <c r="D48" s="66"/>
      <c r="E48" s="66"/>
      <c r="F48" s="67"/>
      <c r="G48" s="67"/>
      <c r="H48" s="67"/>
      <c r="I48" s="67"/>
      <c r="J48" s="67"/>
      <c r="K48" s="67"/>
      <c r="L48" s="67"/>
      <c r="M48" s="67"/>
      <c r="N48" s="67"/>
      <c r="O48" s="67"/>
      <c r="P48" s="67"/>
      <c r="Q48" s="67"/>
      <c r="R48" s="67"/>
      <c r="S48" s="67"/>
      <c r="T48" s="57">
        <f t="shared" si="26"/>
        <v>0</v>
      </c>
      <c r="U48" s="57">
        <f t="shared" si="27"/>
        <v>0</v>
      </c>
      <c r="V48" s="58">
        <f t="shared" si="28"/>
        <v>0</v>
      </c>
      <c r="W48" s="58">
        <f t="shared" si="29"/>
        <v>0</v>
      </c>
      <c r="X48" s="58">
        <f t="shared" si="30"/>
        <v>0</v>
      </c>
      <c r="Y48" s="89">
        <f t="shared" si="12"/>
        <v>123</v>
      </c>
      <c r="Z48" s="90">
        <f>IF($F48&gt;'Wage Ceilings '!$C$7+SUMIF('Wage Ceilings '!$B$8:'Wage Ceilings '!$B$11,"&lt;="&amp;$F$17,'Wage Ceilings '!$D$8:'Wage Ceilings '!$D$11),'Wage Ceilings '!$C$7+SUMIF('Wage Ceilings '!$B$8:'Wage Ceilings '!$B$11,"&lt;="&amp;$F$17,'Wage Ceilings '!$D$8:'Wage Ceilings '!$D$11),$F48)</f>
        <v>0</v>
      </c>
      <c r="AA48" s="91" cm="1">
        <f t="array" ref="AA48">INDEX(Appendix!$G$4:$J$8,_xlfn.IFS(Y48&lt;55,1,Y48&lt;60,2,Y48&lt;65,3,Y48&lt;70,4,TRUE,5),MATCH(YEAR($F$17),Appendix!$G$3:$L$3,0))</f>
        <v>0</v>
      </c>
      <c r="AB48" s="92">
        <f t="shared" si="0"/>
        <v>0</v>
      </c>
      <c r="AC48" s="89">
        <f t="shared" si="13"/>
        <v>124</v>
      </c>
      <c r="AD48" s="90">
        <f>IF($G48&gt;'Wage Ceilings '!$C$7+SUMIF('Wage Ceilings '!$B$8:'Wage Ceilings '!$B$11,"&lt;="&amp;$G$17,'Wage Ceilings '!$D$8:'Wage Ceilings '!$D$11),'Wage Ceilings '!$C$7+SUMIF('Wage Ceilings '!$B$8:'Wage Ceilings '!$B$11,"&lt;="&amp;$G$17,'Wage Ceilings '!$D$8:'Wage Ceilings '!$D$11),$G48)</f>
        <v>0</v>
      </c>
      <c r="AE48" s="91" cm="1">
        <f t="array" ref="AE48">INDEX(Appendix!$G$4:$J$8,_xlfn.IFS(AC48&lt;55,1,AC48&lt;60,2,AC48&lt;65,3,AC48&lt;70,4,TRUE,5),MATCH(YEAR($F$17),Appendix!$G$3:$L$3,0))</f>
        <v>0</v>
      </c>
      <c r="AF48" s="92">
        <f t="shared" si="1"/>
        <v>0</v>
      </c>
      <c r="AG48" s="89">
        <f t="shared" si="14"/>
        <v>124</v>
      </c>
      <c r="AH48" s="90">
        <f>IF($H48&gt;'Wage Ceilings '!$C$7+SUMIF('Wage Ceilings '!$B$8:'Wage Ceilings '!$B$11,"&lt;="&amp;$H$17,'Wage Ceilings '!$D$8:'Wage Ceilings '!$D$11),'Wage Ceilings '!$C$7+SUMIF('Wage Ceilings '!$B$8:'Wage Ceilings '!$B$11,"&lt;="&amp;$H$17,'Wage Ceilings '!$D$8:'Wage Ceilings '!$D$11),$H48)</f>
        <v>0</v>
      </c>
      <c r="AI48" s="91" cm="1">
        <f t="array" ref="AI48">INDEX(Appendix!$G$4:$J$8,_xlfn.IFS(AG48&lt;55,1,AG48&lt;60,2,AG48&lt;65,3,AG48&lt;70,4,TRUE,5),MATCH(YEAR($F$17),Appendix!$G$3:$L$3,0))</f>
        <v>0</v>
      </c>
      <c r="AJ48" s="92">
        <f t="shared" si="2"/>
        <v>0</v>
      </c>
      <c r="AK48" s="89">
        <f t="shared" si="15"/>
        <v>124</v>
      </c>
      <c r="AL48" s="90">
        <f>IF($I48&gt;'Wage Ceilings '!$C$7+SUMIF('Wage Ceilings '!$B$8:'Wage Ceilings '!$B$11,"&lt;="&amp;$I$17,'Wage Ceilings '!$D$8:'Wage Ceilings '!$D$11),'Wage Ceilings '!$C$7+SUMIF('Wage Ceilings '!$B$8:'Wage Ceilings '!$B$11,"&lt;="&amp;$I$17,'Wage Ceilings '!$D$8:'Wage Ceilings '!$D$11),$I48)</f>
        <v>0</v>
      </c>
      <c r="AM48" s="91" cm="1">
        <f t="array" ref="AM48">INDEX(Appendix!$G$4:$J$8,_xlfn.IFS(AK48&lt;55,1,AK48&lt;60,2,AK48&lt;65,3,AK48&lt;70,4,TRUE,5),MATCH(YEAR($F$17),Appendix!$G$3:$L$3,0))</f>
        <v>0</v>
      </c>
      <c r="AN48" s="92">
        <f t="shared" si="3"/>
        <v>0</v>
      </c>
      <c r="AO48" s="89">
        <f t="shared" si="16"/>
        <v>124</v>
      </c>
      <c r="AP48" s="90">
        <f>IF($J48&gt;'Wage Ceilings '!$C$7+SUMIF('Wage Ceilings '!$B$8:'Wage Ceilings '!$B$11,"&lt;="&amp;$J$17,'Wage Ceilings '!$D$8:'Wage Ceilings '!$D$11),'Wage Ceilings '!$C$7+SUMIF('Wage Ceilings '!$B$8:'Wage Ceilings '!$B$11,"&lt;="&amp;$J$17,'Wage Ceilings '!$D$8:'Wage Ceilings '!$D$11),$J48)</f>
        <v>0</v>
      </c>
      <c r="AQ48" s="91" cm="1">
        <f t="array" ref="AQ48">INDEX(Appendix!$G$4:$J$8,_xlfn.IFS(AO48&lt;55,1,AO48&lt;60,2,AO48&lt;65,3,AO48&lt;70,4,TRUE,5),MATCH(YEAR($F$17),Appendix!$G$3:$L$3,0))</f>
        <v>0</v>
      </c>
      <c r="AR48" s="92">
        <f t="shared" si="4"/>
        <v>0</v>
      </c>
      <c r="AS48" s="89">
        <f t="shared" si="31"/>
        <v>124</v>
      </c>
      <c r="AT48" s="90">
        <f>IF($K48&gt;'Wage Ceilings '!$C$7+SUMIF('Wage Ceilings '!$B$8:'Wage Ceilings '!$B$11,"&lt;="&amp;$K$17,'Wage Ceilings '!$D$8:'Wage Ceilings '!$D$11),'Wage Ceilings '!$C$7+SUMIF('Wage Ceilings '!$B$8:'Wage Ceilings '!$B$11,"&lt;="&amp;$K$17,'Wage Ceilings '!$D$8:'Wage Ceilings '!$D$11),$K48)</f>
        <v>0</v>
      </c>
      <c r="AU48" s="91" cm="1">
        <f t="array" ref="AU48">INDEX(Appendix!$G$4:$J$8,_xlfn.IFS(AS48&lt;55,1,AS48&lt;60,2,AS48&lt;65,3,AS48&lt;70,4,TRUE,5),MATCH(YEAR($F$17),Appendix!$G$3:$L$3,0))</f>
        <v>0</v>
      </c>
      <c r="AV48" s="92">
        <f t="shared" si="5"/>
        <v>0</v>
      </c>
      <c r="AW48" s="89" t="str">
        <f t="shared" si="17"/>
        <v>NA</v>
      </c>
      <c r="AX48" s="92">
        <f>IF(L48&gt;=('Wage Ceilings '!$C$3-SUM(Z48,AD48,AH48,AL48,AP48,AT48,BB48,BF48,BJ48,BN48,BR48,BV48)),('Wage Ceilings '!$C$3-SUM(Z48,AD48,AH48,AL48,AP48,AT48,BB48,BF48,BJ48,BN48,BR48,BV48)),L48)</f>
        <v>0</v>
      </c>
      <c r="AY48" s="91" cm="1">
        <f t="array" ref="AY48">INDEX(Appendix!$G$4:$J$8,_xlfn.IFS(AW48&lt;55,1,AW48&lt;60,2,AW48&lt;65,3,AW48&lt;70,4,TRUE,5),MATCH(YEAR($F$17),Appendix!$G$3:$L$3,0))</f>
        <v>0</v>
      </c>
      <c r="AZ48" s="92">
        <f t="shared" si="6"/>
        <v>0</v>
      </c>
      <c r="BA48" s="89">
        <f t="shared" si="18"/>
        <v>124</v>
      </c>
      <c r="BB48" s="90">
        <f>IF($M48&gt;'Wage Ceilings '!$C$7+SUMIF('Wage Ceilings '!$B$8:'Wage Ceilings '!$B$11,"&lt;="&amp;$M$17,'Wage Ceilings '!$D$8:'Wage Ceilings '!$D$11),'Wage Ceilings '!$C$7+SUMIF('Wage Ceilings '!$B$8:'Wage Ceilings '!$B$11,"&lt;="&amp;$M$17,'Wage Ceilings '!$D$8:'Wage Ceilings '!$D$11),$M48)</f>
        <v>0</v>
      </c>
      <c r="BC48" s="91" cm="1">
        <f t="array" ref="BC48">INDEX(Appendix!$G$4:$J$8,_xlfn.IFS(BA48&lt;55,1,BA48&lt;60,2,BA48&lt;65,3,BA48&lt;70,4,TRUE,5),MATCH(YEAR($F$17),Appendix!$G$3:$L$3,0))</f>
        <v>0</v>
      </c>
      <c r="BD48" s="92">
        <f t="shared" si="19"/>
        <v>0</v>
      </c>
      <c r="BE48" s="89">
        <f t="shared" si="20"/>
        <v>124</v>
      </c>
      <c r="BF48" s="90">
        <f>IF($N48&gt;'Wage Ceilings '!$C$7+SUMIF('Wage Ceilings '!$B$8:'Wage Ceilings '!$B$11,"&lt;="&amp;$N$17,'Wage Ceilings '!$D$8:'Wage Ceilings '!$D$11),'Wage Ceilings '!$C$7+SUMIF('Wage Ceilings '!$B$8:'Wage Ceilings '!$B$11,"&lt;="&amp;$N$17,'Wage Ceilings '!$D$8:'Wage Ceilings '!$D$11),$N48)</f>
        <v>0</v>
      </c>
      <c r="BG48" s="91" cm="1">
        <f t="array" ref="BG48">INDEX(Appendix!$G$4:$J$8,_xlfn.IFS(BE48&lt;55,1,BE48&lt;60,2,BE48&lt;65,3,BE48&lt;70,4,TRUE,5),MATCH(YEAR($F$17),Appendix!$G$3:$L$3,0))</f>
        <v>0</v>
      </c>
      <c r="BH48" s="92">
        <f t="shared" si="7"/>
        <v>0</v>
      </c>
      <c r="BI48" s="89">
        <f t="shared" si="21"/>
        <v>124</v>
      </c>
      <c r="BJ48" s="90">
        <f>IF($O48&gt;'Wage Ceilings '!$C$7+SUMIF('Wage Ceilings '!$B$8:'Wage Ceilings '!$B$11,"&lt;="&amp;$O$17,'Wage Ceilings '!$D$8:'Wage Ceilings '!$D$11),'Wage Ceilings '!$C$7+SUMIF('Wage Ceilings '!$B$8:'Wage Ceilings '!$B$11,"&lt;="&amp;$O$17,'Wage Ceilings '!$D$8:'Wage Ceilings '!$D$11),$O48)</f>
        <v>0</v>
      </c>
      <c r="BK48" s="91" cm="1">
        <f t="array" ref="BK48">INDEX(Appendix!$G$4:$J$8,_xlfn.IFS(BI48&lt;55,1,BI48&lt;60,2,BI48&lt;65,3,BI48&lt;70,4,TRUE,5),MATCH(YEAR($F$17),Appendix!$G$3:$L$3,0))</f>
        <v>0</v>
      </c>
      <c r="BL48" s="92">
        <f t="shared" si="8"/>
        <v>0</v>
      </c>
      <c r="BM48" s="89">
        <f t="shared" si="22"/>
        <v>124</v>
      </c>
      <c r="BN48" s="90">
        <f>IF($P48&gt;'Wage Ceilings '!$C$7+SUMIF('Wage Ceilings '!$B$8:'Wage Ceilings '!$B$11,"&lt;="&amp;$P$17,'Wage Ceilings '!$D$8:'Wage Ceilings '!$D$11),'Wage Ceilings '!$C$7+SUMIF('Wage Ceilings '!$B$8:'Wage Ceilings '!$B$11,"&lt;="&amp;$P$17,'Wage Ceilings '!$D$8:'Wage Ceilings '!$D$11),$P48)</f>
        <v>0</v>
      </c>
      <c r="BO48" s="91" cm="1">
        <f t="array" ref="BO48">INDEX(Appendix!$G$4:$J$8,_xlfn.IFS(BM48&lt;55,1,BM48&lt;60,2,BM48&lt;65,3,BM48&lt;70,4,TRUE,5),MATCH(YEAR($F$17),Appendix!$G$3:$L$3,0))</f>
        <v>0</v>
      </c>
      <c r="BP48" s="92">
        <f t="shared" si="9"/>
        <v>0</v>
      </c>
      <c r="BQ48" s="89">
        <f t="shared" si="23"/>
        <v>124</v>
      </c>
      <c r="BR48" s="90">
        <f>IF($Q48&gt;'Wage Ceilings '!$C$7+SUMIF('Wage Ceilings '!$B$8:'Wage Ceilings '!$B$11,"&lt;="&amp;$Q$17,'Wage Ceilings '!$D$8:'Wage Ceilings '!$D$11),'Wage Ceilings '!$C$7+SUMIF('Wage Ceilings '!$B$8:'Wage Ceilings '!$B$11,"&lt;="&amp;$Q$17,'Wage Ceilings '!$D$8:'Wage Ceilings '!$D$11),$Q48)</f>
        <v>0</v>
      </c>
      <c r="BS48" s="91" cm="1">
        <f t="array" ref="BS48">INDEX(Appendix!$G$4:$J$8,_xlfn.IFS(BQ48&lt;55,1,BQ48&lt;60,2,BQ48&lt;65,3,BQ48&lt;70,4,TRUE,5),MATCH(YEAR($F$17),Appendix!$G$3:$L$3,0))</f>
        <v>0</v>
      </c>
      <c r="BT48" s="92">
        <f t="shared" si="10"/>
        <v>0</v>
      </c>
      <c r="BU48" s="89">
        <f t="shared" si="24"/>
        <v>124</v>
      </c>
      <c r="BV48" s="90">
        <f>IF($R48&gt;'Wage Ceilings '!$C$7+SUMIF('Wage Ceilings '!$B$8:'Wage Ceilings '!$B$11,"&lt;="&amp;$R$17,'Wage Ceilings '!$D$8:'Wage Ceilings '!$D$11),'Wage Ceilings '!$C$7+SUMIF('Wage Ceilings '!$B$8:'Wage Ceilings '!$B$11,"&lt;="&amp;$R$17,'Wage Ceilings '!$D$8:'Wage Ceilings '!$D$11),$R48)</f>
        <v>0</v>
      </c>
      <c r="BW48" s="91" cm="1">
        <f t="array" ref="BW48">INDEX(Appendix!$G$4:$J$8,_xlfn.IFS(BU48&lt;55,1,BU48&lt;60,2,BU48&lt;65,3,BU48&lt;70,4,TRUE,5),MATCH(YEAR($F$17),Appendix!$G$3:$L$3,0))</f>
        <v>0</v>
      </c>
      <c r="BX48" s="92">
        <f t="shared" si="11"/>
        <v>0</v>
      </c>
      <c r="BY48" s="89" t="str">
        <f t="shared" si="25"/>
        <v>NA</v>
      </c>
      <c r="BZ48" s="92">
        <f>IF(S48&gt;=('Wage Ceilings '!$C$3-SUM(Z48,AD48,AH48,AL48,AP48,AX48,AT48,BB48,BF48,BJ48,BN48,BR48,BV48)),('Wage Ceilings '!$C$3-SUM(Z48,AD48,AH48,AL48,AP48,AX48,AT48,BB48,BF48,BJ48,BN48,BR48,BV48)),S48)</f>
        <v>0</v>
      </c>
      <c r="CA48" s="91" cm="1">
        <f t="array" ref="CA48">INDEX(Appendix!$G$4:$J$8,_xlfn.IFS(BY48&lt;55,1,BY48&lt;60,2,BY48&lt;65,3,BY48&lt;70,4,TRUE,5),MATCH(YEAR($F$17),Appendix!$G$3:$L$3,0))</f>
        <v>0</v>
      </c>
      <c r="CB48" s="92">
        <f t="shared" si="32"/>
        <v>0</v>
      </c>
      <c r="CC48" s="99"/>
    </row>
    <row r="49" spans="1:81" x14ac:dyDescent="0.2">
      <c r="A49" s="64" t="s">
        <v>47</v>
      </c>
      <c r="B49" s="65"/>
      <c r="C49" s="65"/>
      <c r="D49" s="66"/>
      <c r="E49" s="66"/>
      <c r="F49" s="67"/>
      <c r="G49" s="67"/>
      <c r="H49" s="67"/>
      <c r="I49" s="67"/>
      <c r="J49" s="67"/>
      <c r="K49" s="67"/>
      <c r="L49" s="67"/>
      <c r="M49" s="67"/>
      <c r="N49" s="67"/>
      <c r="O49" s="67"/>
      <c r="P49" s="67"/>
      <c r="Q49" s="67"/>
      <c r="R49" s="67"/>
      <c r="S49" s="67"/>
      <c r="T49" s="57">
        <f t="shared" si="26"/>
        <v>0</v>
      </c>
      <c r="U49" s="57">
        <f t="shared" si="27"/>
        <v>0</v>
      </c>
      <c r="V49" s="58">
        <f t="shared" si="28"/>
        <v>0</v>
      </c>
      <c r="W49" s="58">
        <f t="shared" si="29"/>
        <v>0</v>
      </c>
      <c r="X49" s="58">
        <f t="shared" si="30"/>
        <v>0</v>
      </c>
      <c r="Y49" s="89">
        <f t="shared" si="12"/>
        <v>123</v>
      </c>
      <c r="Z49" s="90">
        <f>IF($F49&gt;'Wage Ceilings '!$C$7+SUMIF('Wage Ceilings '!$B$8:'Wage Ceilings '!$B$11,"&lt;="&amp;$F$17,'Wage Ceilings '!$D$8:'Wage Ceilings '!$D$11),'Wage Ceilings '!$C$7+SUMIF('Wage Ceilings '!$B$8:'Wage Ceilings '!$B$11,"&lt;="&amp;$F$17,'Wage Ceilings '!$D$8:'Wage Ceilings '!$D$11),$F49)</f>
        <v>0</v>
      </c>
      <c r="AA49" s="91" cm="1">
        <f t="array" ref="AA49">INDEX(Appendix!$G$4:$J$8,_xlfn.IFS(Y49&lt;55,1,Y49&lt;60,2,Y49&lt;65,3,Y49&lt;70,4,TRUE,5),MATCH(YEAR($F$17),Appendix!$G$3:$L$3,0))</f>
        <v>0</v>
      </c>
      <c r="AB49" s="92">
        <f t="shared" si="0"/>
        <v>0</v>
      </c>
      <c r="AC49" s="89">
        <f t="shared" si="13"/>
        <v>124</v>
      </c>
      <c r="AD49" s="90">
        <f>IF($G49&gt;'Wage Ceilings '!$C$7+SUMIF('Wage Ceilings '!$B$8:'Wage Ceilings '!$B$11,"&lt;="&amp;$G$17,'Wage Ceilings '!$D$8:'Wage Ceilings '!$D$11),'Wage Ceilings '!$C$7+SUMIF('Wage Ceilings '!$B$8:'Wage Ceilings '!$B$11,"&lt;="&amp;$G$17,'Wage Ceilings '!$D$8:'Wage Ceilings '!$D$11),$G49)</f>
        <v>0</v>
      </c>
      <c r="AE49" s="91" cm="1">
        <f t="array" ref="AE49">INDEX(Appendix!$G$4:$J$8,_xlfn.IFS(AC49&lt;55,1,AC49&lt;60,2,AC49&lt;65,3,AC49&lt;70,4,TRUE,5),MATCH(YEAR($F$17),Appendix!$G$3:$L$3,0))</f>
        <v>0</v>
      </c>
      <c r="AF49" s="92">
        <f t="shared" si="1"/>
        <v>0</v>
      </c>
      <c r="AG49" s="89">
        <f t="shared" si="14"/>
        <v>124</v>
      </c>
      <c r="AH49" s="90">
        <f>IF($H49&gt;'Wage Ceilings '!$C$7+SUMIF('Wage Ceilings '!$B$8:'Wage Ceilings '!$B$11,"&lt;="&amp;$H$17,'Wage Ceilings '!$D$8:'Wage Ceilings '!$D$11),'Wage Ceilings '!$C$7+SUMIF('Wage Ceilings '!$B$8:'Wage Ceilings '!$B$11,"&lt;="&amp;$H$17,'Wage Ceilings '!$D$8:'Wage Ceilings '!$D$11),$H49)</f>
        <v>0</v>
      </c>
      <c r="AI49" s="91" cm="1">
        <f t="array" ref="AI49">INDEX(Appendix!$G$4:$J$8,_xlfn.IFS(AG49&lt;55,1,AG49&lt;60,2,AG49&lt;65,3,AG49&lt;70,4,TRUE,5),MATCH(YEAR($F$17),Appendix!$G$3:$L$3,0))</f>
        <v>0</v>
      </c>
      <c r="AJ49" s="92">
        <f t="shared" si="2"/>
        <v>0</v>
      </c>
      <c r="AK49" s="89">
        <f t="shared" si="15"/>
        <v>124</v>
      </c>
      <c r="AL49" s="90">
        <f>IF($I49&gt;'Wage Ceilings '!$C$7+SUMIF('Wage Ceilings '!$B$8:'Wage Ceilings '!$B$11,"&lt;="&amp;$I$17,'Wage Ceilings '!$D$8:'Wage Ceilings '!$D$11),'Wage Ceilings '!$C$7+SUMIF('Wage Ceilings '!$B$8:'Wage Ceilings '!$B$11,"&lt;="&amp;$I$17,'Wage Ceilings '!$D$8:'Wage Ceilings '!$D$11),$I49)</f>
        <v>0</v>
      </c>
      <c r="AM49" s="91" cm="1">
        <f t="array" ref="AM49">INDEX(Appendix!$G$4:$J$8,_xlfn.IFS(AK49&lt;55,1,AK49&lt;60,2,AK49&lt;65,3,AK49&lt;70,4,TRUE,5),MATCH(YEAR($F$17),Appendix!$G$3:$L$3,0))</f>
        <v>0</v>
      </c>
      <c r="AN49" s="92">
        <f t="shared" si="3"/>
        <v>0</v>
      </c>
      <c r="AO49" s="89">
        <f t="shared" si="16"/>
        <v>124</v>
      </c>
      <c r="AP49" s="90">
        <f>IF($J49&gt;'Wage Ceilings '!$C$7+SUMIF('Wage Ceilings '!$B$8:'Wage Ceilings '!$B$11,"&lt;="&amp;$J$17,'Wage Ceilings '!$D$8:'Wage Ceilings '!$D$11),'Wage Ceilings '!$C$7+SUMIF('Wage Ceilings '!$B$8:'Wage Ceilings '!$B$11,"&lt;="&amp;$J$17,'Wage Ceilings '!$D$8:'Wage Ceilings '!$D$11),$J49)</f>
        <v>0</v>
      </c>
      <c r="AQ49" s="91" cm="1">
        <f t="array" ref="AQ49">INDEX(Appendix!$G$4:$J$8,_xlfn.IFS(AO49&lt;55,1,AO49&lt;60,2,AO49&lt;65,3,AO49&lt;70,4,TRUE,5),MATCH(YEAR($F$17),Appendix!$G$3:$L$3,0))</f>
        <v>0</v>
      </c>
      <c r="AR49" s="92">
        <f t="shared" si="4"/>
        <v>0</v>
      </c>
      <c r="AS49" s="89">
        <f t="shared" si="31"/>
        <v>124</v>
      </c>
      <c r="AT49" s="90">
        <f>IF($K49&gt;'Wage Ceilings '!$C$7+SUMIF('Wage Ceilings '!$B$8:'Wage Ceilings '!$B$11,"&lt;="&amp;$K$17,'Wage Ceilings '!$D$8:'Wage Ceilings '!$D$11),'Wage Ceilings '!$C$7+SUMIF('Wage Ceilings '!$B$8:'Wage Ceilings '!$B$11,"&lt;="&amp;$K$17,'Wage Ceilings '!$D$8:'Wage Ceilings '!$D$11),$K49)</f>
        <v>0</v>
      </c>
      <c r="AU49" s="91" cm="1">
        <f t="array" ref="AU49">INDEX(Appendix!$G$4:$J$8,_xlfn.IFS(AS49&lt;55,1,AS49&lt;60,2,AS49&lt;65,3,AS49&lt;70,4,TRUE,5),MATCH(YEAR($F$17),Appendix!$G$3:$L$3,0))</f>
        <v>0</v>
      </c>
      <c r="AV49" s="92">
        <f t="shared" si="5"/>
        <v>0</v>
      </c>
      <c r="AW49" s="89" t="str">
        <f t="shared" si="17"/>
        <v>NA</v>
      </c>
      <c r="AX49" s="92">
        <f>IF(L49&gt;=('Wage Ceilings '!$C$3-SUM(Z49,AD49,AH49,AL49,AP49,AT49,BB49,BF49,BJ49,BN49,BR49,BV49)),('Wage Ceilings '!$C$3-SUM(Z49,AD49,AH49,AL49,AP49,AT49,BB49,BF49,BJ49,BN49,BR49,BV49)),L49)</f>
        <v>0</v>
      </c>
      <c r="AY49" s="91" cm="1">
        <f t="array" ref="AY49">INDEX(Appendix!$G$4:$J$8,_xlfn.IFS(AW49&lt;55,1,AW49&lt;60,2,AW49&lt;65,3,AW49&lt;70,4,TRUE,5),MATCH(YEAR($F$17),Appendix!$G$3:$L$3,0))</f>
        <v>0</v>
      </c>
      <c r="AZ49" s="92">
        <f t="shared" si="6"/>
        <v>0</v>
      </c>
      <c r="BA49" s="89">
        <f t="shared" si="18"/>
        <v>124</v>
      </c>
      <c r="BB49" s="90">
        <f>IF($M49&gt;'Wage Ceilings '!$C$7+SUMIF('Wage Ceilings '!$B$8:'Wage Ceilings '!$B$11,"&lt;="&amp;$M$17,'Wage Ceilings '!$D$8:'Wage Ceilings '!$D$11),'Wage Ceilings '!$C$7+SUMIF('Wage Ceilings '!$B$8:'Wage Ceilings '!$B$11,"&lt;="&amp;$M$17,'Wage Ceilings '!$D$8:'Wage Ceilings '!$D$11),$M49)</f>
        <v>0</v>
      </c>
      <c r="BC49" s="91" cm="1">
        <f t="array" ref="BC49">INDEX(Appendix!$G$4:$J$8,_xlfn.IFS(BA49&lt;55,1,BA49&lt;60,2,BA49&lt;65,3,BA49&lt;70,4,TRUE,5),MATCH(YEAR($F$17),Appendix!$G$3:$L$3,0))</f>
        <v>0</v>
      </c>
      <c r="BD49" s="92">
        <f t="shared" si="19"/>
        <v>0</v>
      </c>
      <c r="BE49" s="89">
        <f t="shared" si="20"/>
        <v>124</v>
      </c>
      <c r="BF49" s="90">
        <f>IF($N49&gt;'Wage Ceilings '!$C$7+SUMIF('Wage Ceilings '!$B$8:'Wage Ceilings '!$B$11,"&lt;="&amp;$N$17,'Wage Ceilings '!$D$8:'Wage Ceilings '!$D$11),'Wage Ceilings '!$C$7+SUMIF('Wage Ceilings '!$B$8:'Wage Ceilings '!$B$11,"&lt;="&amp;$N$17,'Wage Ceilings '!$D$8:'Wage Ceilings '!$D$11),$N49)</f>
        <v>0</v>
      </c>
      <c r="BG49" s="91" cm="1">
        <f t="array" ref="BG49">INDEX(Appendix!$G$4:$J$8,_xlfn.IFS(BE49&lt;55,1,BE49&lt;60,2,BE49&lt;65,3,BE49&lt;70,4,TRUE,5),MATCH(YEAR($F$17),Appendix!$G$3:$L$3,0))</f>
        <v>0</v>
      </c>
      <c r="BH49" s="92">
        <f t="shared" si="7"/>
        <v>0</v>
      </c>
      <c r="BI49" s="89">
        <f t="shared" si="21"/>
        <v>124</v>
      </c>
      <c r="BJ49" s="90">
        <f>IF($O49&gt;'Wage Ceilings '!$C$7+SUMIF('Wage Ceilings '!$B$8:'Wage Ceilings '!$B$11,"&lt;="&amp;$O$17,'Wage Ceilings '!$D$8:'Wage Ceilings '!$D$11),'Wage Ceilings '!$C$7+SUMIF('Wage Ceilings '!$B$8:'Wage Ceilings '!$B$11,"&lt;="&amp;$O$17,'Wage Ceilings '!$D$8:'Wage Ceilings '!$D$11),$O49)</f>
        <v>0</v>
      </c>
      <c r="BK49" s="91" cm="1">
        <f t="array" ref="BK49">INDEX(Appendix!$G$4:$J$8,_xlfn.IFS(BI49&lt;55,1,BI49&lt;60,2,BI49&lt;65,3,BI49&lt;70,4,TRUE,5),MATCH(YEAR($F$17),Appendix!$G$3:$L$3,0))</f>
        <v>0</v>
      </c>
      <c r="BL49" s="92">
        <f t="shared" si="8"/>
        <v>0</v>
      </c>
      <c r="BM49" s="89">
        <f t="shared" si="22"/>
        <v>124</v>
      </c>
      <c r="BN49" s="90">
        <f>IF($P49&gt;'Wage Ceilings '!$C$7+SUMIF('Wage Ceilings '!$B$8:'Wage Ceilings '!$B$11,"&lt;="&amp;$P$17,'Wage Ceilings '!$D$8:'Wage Ceilings '!$D$11),'Wage Ceilings '!$C$7+SUMIF('Wage Ceilings '!$B$8:'Wage Ceilings '!$B$11,"&lt;="&amp;$P$17,'Wage Ceilings '!$D$8:'Wage Ceilings '!$D$11),$P49)</f>
        <v>0</v>
      </c>
      <c r="BO49" s="91" cm="1">
        <f t="array" ref="BO49">INDEX(Appendix!$G$4:$J$8,_xlfn.IFS(BM49&lt;55,1,BM49&lt;60,2,BM49&lt;65,3,BM49&lt;70,4,TRUE,5),MATCH(YEAR($F$17),Appendix!$G$3:$L$3,0))</f>
        <v>0</v>
      </c>
      <c r="BP49" s="92">
        <f t="shared" si="9"/>
        <v>0</v>
      </c>
      <c r="BQ49" s="89">
        <f t="shared" si="23"/>
        <v>124</v>
      </c>
      <c r="BR49" s="90">
        <f>IF($Q49&gt;'Wage Ceilings '!$C$7+SUMIF('Wage Ceilings '!$B$8:'Wage Ceilings '!$B$11,"&lt;="&amp;$Q$17,'Wage Ceilings '!$D$8:'Wage Ceilings '!$D$11),'Wage Ceilings '!$C$7+SUMIF('Wage Ceilings '!$B$8:'Wage Ceilings '!$B$11,"&lt;="&amp;$Q$17,'Wage Ceilings '!$D$8:'Wage Ceilings '!$D$11),$Q49)</f>
        <v>0</v>
      </c>
      <c r="BS49" s="91" cm="1">
        <f t="array" ref="BS49">INDEX(Appendix!$G$4:$J$8,_xlfn.IFS(BQ49&lt;55,1,BQ49&lt;60,2,BQ49&lt;65,3,BQ49&lt;70,4,TRUE,5),MATCH(YEAR($F$17),Appendix!$G$3:$L$3,0))</f>
        <v>0</v>
      </c>
      <c r="BT49" s="92">
        <f t="shared" si="10"/>
        <v>0</v>
      </c>
      <c r="BU49" s="89">
        <f t="shared" si="24"/>
        <v>124</v>
      </c>
      <c r="BV49" s="90">
        <f>IF($R49&gt;'Wage Ceilings '!$C$7+SUMIF('Wage Ceilings '!$B$8:'Wage Ceilings '!$B$11,"&lt;="&amp;$R$17,'Wage Ceilings '!$D$8:'Wage Ceilings '!$D$11),'Wage Ceilings '!$C$7+SUMIF('Wage Ceilings '!$B$8:'Wage Ceilings '!$B$11,"&lt;="&amp;$R$17,'Wage Ceilings '!$D$8:'Wage Ceilings '!$D$11),$R49)</f>
        <v>0</v>
      </c>
      <c r="BW49" s="91" cm="1">
        <f t="array" ref="BW49">INDEX(Appendix!$G$4:$J$8,_xlfn.IFS(BU49&lt;55,1,BU49&lt;60,2,BU49&lt;65,3,BU49&lt;70,4,TRUE,5),MATCH(YEAR($F$17),Appendix!$G$3:$L$3,0))</f>
        <v>0</v>
      </c>
      <c r="BX49" s="92">
        <f t="shared" si="11"/>
        <v>0</v>
      </c>
      <c r="BY49" s="89" t="str">
        <f t="shared" si="25"/>
        <v>NA</v>
      </c>
      <c r="BZ49" s="92">
        <f>IF(S49&gt;=('Wage Ceilings '!$C$3-SUM(Z49,AD49,AH49,AL49,AP49,AX49,AT49,BB49,BF49,BJ49,BN49,BR49,BV49)),('Wage Ceilings '!$C$3-SUM(Z49,AD49,AH49,AL49,AP49,AX49,AT49,BB49,BF49,BJ49,BN49,BR49,BV49)),S49)</f>
        <v>0</v>
      </c>
      <c r="CA49" s="91" cm="1">
        <f t="array" ref="CA49">INDEX(Appendix!$G$4:$J$8,_xlfn.IFS(BY49&lt;55,1,BY49&lt;60,2,BY49&lt;65,3,BY49&lt;70,4,TRUE,5),MATCH(YEAR($F$17),Appendix!$G$3:$L$3,0))</f>
        <v>0</v>
      </c>
      <c r="CB49" s="92">
        <f t="shared" si="32"/>
        <v>0</v>
      </c>
      <c r="CC49" s="99"/>
    </row>
    <row r="50" spans="1:81" x14ac:dyDescent="0.2">
      <c r="A50" s="64" t="s">
        <v>48</v>
      </c>
      <c r="B50" s="65"/>
      <c r="C50" s="65"/>
      <c r="D50" s="66"/>
      <c r="E50" s="66"/>
      <c r="F50" s="67"/>
      <c r="G50" s="67"/>
      <c r="H50" s="67"/>
      <c r="I50" s="67"/>
      <c r="J50" s="67"/>
      <c r="K50" s="67"/>
      <c r="L50" s="67"/>
      <c r="M50" s="67"/>
      <c r="N50" s="67"/>
      <c r="O50" s="67"/>
      <c r="P50" s="67"/>
      <c r="Q50" s="67"/>
      <c r="R50" s="67"/>
      <c r="S50" s="67"/>
      <c r="T50" s="57">
        <f t="shared" si="26"/>
        <v>0</v>
      </c>
      <c r="U50" s="57">
        <f t="shared" si="27"/>
        <v>0</v>
      </c>
      <c r="V50" s="58">
        <f t="shared" si="28"/>
        <v>0</v>
      </c>
      <c r="W50" s="58">
        <f t="shared" si="29"/>
        <v>0</v>
      </c>
      <c r="X50" s="58">
        <f t="shared" si="30"/>
        <v>0</v>
      </c>
      <c r="Y50" s="89">
        <f t="shared" si="12"/>
        <v>123</v>
      </c>
      <c r="Z50" s="90">
        <f>IF($F50&gt;'Wage Ceilings '!$C$7+SUMIF('Wage Ceilings '!$B$8:'Wage Ceilings '!$B$11,"&lt;="&amp;$F$17,'Wage Ceilings '!$D$8:'Wage Ceilings '!$D$11),'Wage Ceilings '!$C$7+SUMIF('Wage Ceilings '!$B$8:'Wage Ceilings '!$B$11,"&lt;="&amp;$F$17,'Wage Ceilings '!$D$8:'Wage Ceilings '!$D$11),$F50)</f>
        <v>0</v>
      </c>
      <c r="AA50" s="91" cm="1">
        <f t="array" ref="AA50">INDEX(Appendix!$G$4:$J$8,_xlfn.IFS(Y50&lt;55,1,Y50&lt;60,2,Y50&lt;65,3,Y50&lt;70,4,TRUE,5),MATCH(YEAR($F$17),Appendix!$G$3:$L$3,0))</f>
        <v>0</v>
      </c>
      <c r="AB50" s="92">
        <f t="shared" si="0"/>
        <v>0</v>
      </c>
      <c r="AC50" s="89">
        <f t="shared" si="13"/>
        <v>124</v>
      </c>
      <c r="AD50" s="90">
        <f>IF($G50&gt;'Wage Ceilings '!$C$7+SUMIF('Wage Ceilings '!$B$8:'Wage Ceilings '!$B$11,"&lt;="&amp;$G$17,'Wage Ceilings '!$D$8:'Wage Ceilings '!$D$11),'Wage Ceilings '!$C$7+SUMIF('Wage Ceilings '!$B$8:'Wage Ceilings '!$B$11,"&lt;="&amp;$G$17,'Wage Ceilings '!$D$8:'Wage Ceilings '!$D$11),$G50)</f>
        <v>0</v>
      </c>
      <c r="AE50" s="91" cm="1">
        <f t="array" ref="AE50">INDEX(Appendix!$G$4:$J$8,_xlfn.IFS(AC50&lt;55,1,AC50&lt;60,2,AC50&lt;65,3,AC50&lt;70,4,TRUE,5),MATCH(YEAR($F$17),Appendix!$G$3:$L$3,0))</f>
        <v>0</v>
      </c>
      <c r="AF50" s="92">
        <f t="shared" si="1"/>
        <v>0</v>
      </c>
      <c r="AG50" s="89">
        <f t="shared" si="14"/>
        <v>124</v>
      </c>
      <c r="AH50" s="90">
        <f>IF($H50&gt;'Wage Ceilings '!$C$7+SUMIF('Wage Ceilings '!$B$8:'Wage Ceilings '!$B$11,"&lt;="&amp;$H$17,'Wage Ceilings '!$D$8:'Wage Ceilings '!$D$11),'Wage Ceilings '!$C$7+SUMIF('Wage Ceilings '!$B$8:'Wage Ceilings '!$B$11,"&lt;="&amp;$H$17,'Wage Ceilings '!$D$8:'Wage Ceilings '!$D$11),$H50)</f>
        <v>0</v>
      </c>
      <c r="AI50" s="91" cm="1">
        <f t="array" ref="AI50">INDEX(Appendix!$G$4:$J$8,_xlfn.IFS(AG50&lt;55,1,AG50&lt;60,2,AG50&lt;65,3,AG50&lt;70,4,TRUE,5),MATCH(YEAR($F$17),Appendix!$G$3:$L$3,0))</f>
        <v>0</v>
      </c>
      <c r="AJ50" s="92">
        <f t="shared" si="2"/>
        <v>0</v>
      </c>
      <c r="AK50" s="89">
        <f t="shared" si="15"/>
        <v>124</v>
      </c>
      <c r="AL50" s="90">
        <f>IF($I50&gt;'Wage Ceilings '!$C$7+SUMIF('Wage Ceilings '!$B$8:'Wage Ceilings '!$B$11,"&lt;="&amp;$I$17,'Wage Ceilings '!$D$8:'Wage Ceilings '!$D$11),'Wage Ceilings '!$C$7+SUMIF('Wage Ceilings '!$B$8:'Wage Ceilings '!$B$11,"&lt;="&amp;$I$17,'Wage Ceilings '!$D$8:'Wage Ceilings '!$D$11),$I50)</f>
        <v>0</v>
      </c>
      <c r="AM50" s="91" cm="1">
        <f t="array" ref="AM50">INDEX(Appendix!$G$4:$J$8,_xlfn.IFS(AK50&lt;55,1,AK50&lt;60,2,AK50&lt;65,3,AK50&lt;70,4,TRUE,5),MATCH(YEAR($F$17),Appendix!$G$3:$L$3,0))</f>
        <v>0</v>
      </c>
      <c r="AN50" s="92">
        <f t="shared" si="3"/>
        <v>0</v>
      </c>
      <c r="AO50" s="89">
        <f t="shared" si="16"/>
        <v>124</v>
      </c>
      <c r="AP50" s="90">
        <f>IF($J50&gt;'Wage Ceilings '!$C$7+SUMIF('Wage Ceilings '!$B$8:'Wage Ceilings '!$B$11,"&lt;="&amp;$J$17,'Wage Ceilings '!$D$8:'Wage Ceilings '!$D$11),'Wage Ceilings '!$C$7+SUMIF('Wage Ceilings '!$B$8:'Wage Ceilings '!$B$11,"&lt;="&amp;$J$17,'Wage Ceilings '!$D$8:'Wage Ceilings '!$D$11),$J50)</f>
        <v>0</v>
      </c>
      <c r="AQ50" s="91" cm="1">
        <f t="array" ref="AQ50">INDEX(Appendix!$G$4:$J$8,_xlfn.IFS(AO50&lt;55,1,AO50&lt;60,2,AO50&lt;65,3,AO50&lt;70,4,TRUE,5),MATCH(YEAR($F$17),Appendix!$G$3:$L$3,0))</f>
        <v>0</v>
      </c>
      <c r="AR50" s="92">
        <f t="shared" si="4"/>
        <v>0</v>
      </c>
      <c r="AS50" s="89">
        <f t="shared" si="31"/>
        <v>124</v>
      </c>
      <c r="AT50" s="90">
        <f>IF($K50&gt;'Wage Ceilings '!$C$7+SUMIF('Wage Ceilings '!$B$8:'Wage Ceilings '!$B$11,"&lt;="&amp;$K$17,'Wage Ceilings '!$D$8:'Wage Ceilings '!$D$11),'Wage Ceilings '!$C$7+SUMIF('Wage Ceilings '!$B$8:'Wage Ceilings '!$B$11,"&lt;="&amp;$K$17,'Wage Ceilings '!$D$8:'Wage Ceilings '!$D$11),$K50)</f>
        <v>0</v>
      </c>
      <c r="AU50" s="91" cm="1">
        <f t="array" ref="AU50">INDEX(Appendix!$G$4:$J$8,_xlfn.IFS(AS50&lt;55,1,AS50&lt;60,2,AS50&lt;65,3,AS50&lt;70,4,TRUE,5),MATCH(YEAR($F$17),Appendix!$G$3:$L$3,0))</f>
        <v>0</v>
      </c>
      <c r="AV50" s="92">
        <f t="shared" si="5"/>
        <v>0</v>
      </c>
      <c r="AW50" s="89" t="str">
        <f t="shared" si="17"/>
        <v>NA</v>
      </c>
      <c r="AX50" s="92">
        <f>IF(L50&gt;=('Wage Ceilings '!$C$3-SUM(Z50,AD50,AH50,AL50,AP50,AT50,BB50,BF50,BJ50,BN50,BR50,BV50)),('Wage Ceilings '!$C$3-SUM(Z50,AD50,AH50,AL50,AP50,AT50,BB50,BF50,BJ50,BN50,BR50,BV50)),L50)</f>
        <v>0</v>
      </c>
      <c r="AY50" s="91" cm="1">
        <f t="array" ref="AY50">INDEX(Appendix!$G$4:$J$8,_xlfn.IFS(AW50&lt;55,1,AW50&lt;60,2,AW50&lt;65,3,AW50&lt;70,4,TRUE,5),MATCH(YEAR($F$17),Appendix!$G$3:$L$3,0))</f>
        <v>0</v>
      </c>
      <c r="AZ50" s="92">
        <f t="shared" si="6"/>
        <v>0</v>
      </c>
      <c r="BA50" s="89">
        <f t="shared" si="18"/>
        <v>124</v>
      </c>
      <c r="BB50" s="90">
        <f>IF($M50&gt;'Wage Ceilings '!$C$7+SUMIF('Wage Ceilings '!$B$8:'Wage Ceilings '!$B$11,"&lt;="&amp;$M$17,'Wage Ceilings '!$D$8:'Wage Ceilings '!$D$11),'Wage Ceilings '!$C$7+SUMIF('Wage Ceilings '!$B$8:'Wage Ceilings '!$B$11,"&lt;="&amp;$M$17,'Wage Ceilings '!$D$8:'Wage Ceilings '!$D$11),$M50)</f>
        <v>0</v>
      </c>
      <c r="BC50" s="91" cm="1">
        <f t="array" ref="BC50">INDEX(Appendix!$G$4:$J$8,_xlfn.IFS(BA50&lt;55,1,BA50&lt;60,2,BA50&lt;65,3,BA50&lt;70,4,TRUE,5),MATCH(YEAR($F$17),Appendix!$G$3:$L$3,0))</f>
        <v>0</v>
      </c>
      <c r="BD50" s="92">
        <f t="shared" si="19"/>
        <v>0</v>
      </c>
      <c r="BE50" s="89">
        <f t="shared" si="20"/>
        <v>124</v>
      </c>
      <c r="BF50" s="90">
        <f>IF($N50&gt;'Wage Ceilings '!$C$7+SUMIF('Wage Ceilings '!$B$8:'Wage Ceilings '!$B$11,"&lt;="&amp;$N$17,'Wage Ceilings '!$D$8:'Wage Ceilings '!$D$11),'Wage Ceilings '!$C$7+SUMIF('Wage Ceilings '!$B$8:'Wage Ceilings '!$B$11,"&lt;="&amp;$N$17,'Wage Ceilings '!$D$8:'Wage Ceilings '!$D$11),$N50)</f>
        <v>0</v>
      </c>
      <c r="BG50" s="91" cm="1">
        <f t="array" ref="BG50">INDEX(Appendix!$G$4:$J$8,_xlfn.IFS(BE50&lt;55,1,BE50&lt;60,2,BE50&lt;65,3,BE50&lt;70,4,TRUE,5),MATCH(YEAR($F$17),Appendix!$G$3:$L$3,0))</f>
        <v>0</v>
      </c>
      <c r="BH50" s="92">
        <f t="shared" si="7"/>
        <v>0</v>
      </c>
      <c r="BI50" s="89">
        <f t="shared" si="21"/>
        <v>124</v>
      </c>
      <c r="BJ50" s="90">
        <f>IF($O50&gt;'Wage Ceilings '!$C$7+SUMIF('Wage Ceilings '!$B$8:'Wage Ceilings '!$B$11,"&lt;="&amp;$O$17,'Wage Ceilings '!$D$8:'Wage Ceilings '!$D$11),'Wage Ceilings '!$C$7+SUMIF('Wage Ceilings '!$B$8:'Wage Ceilings '!$B$11,"&lt;="&amp;$O$17,'Wage Ceilings '!$D$8:'Wage Ceilings '!$D$11),$O50)</f>
        <v>0</v>
      </c>
      <c r="BK50" s="91" cm="1">
        <f t="array" ref="BK50">INDEX(Appendix!$G$4:$J$8,_xlfn.IFS(BI50&lt;55,1,BI50&lt;60,2,BI50&lt;65,3,BI50&lt;70,4,TRUE,5),MATCH(YEAR($F$17),Appendix!$G$3:$L$3,0))</f>
        <v>0</v>
      </c>
      <c r="BL50" s="92">
        <f t="shared" si="8"/>
        <v>0</v>
      </c>
      <c r="BM50" s="89">
        <f t="shared" si="22"/>
        <v>124</v>
      </c>
      <c r="BN50" s="90">
        <f>IF($P50&gt;'Wage Ceilings '!$C$7+SUMIF('Wage Ceilings '!$B$8:'Wage Ceilings '!$B$11,"&lt;="&amp;$P$17,'Wage Ceilings '!$D$8:'Wage Ceilings '!$D$11),'Wage Ceilings '!$C$7+SUMIF('Wage Ceilings '!$B$8:'Wage Ceilings '!$B$11,"&lt;="&amp;$P$17,'Wage Ceilings '!$D$8:'Wage Ceilings '!$D$11),$P50)</f>
        <v>0</v>
      </c>
      <c r="BO50" s="91" cm="1">
        <f t="array" ref="BO50">INDEX(Appendix!$G$4:$J$8,_xlfn.IFS(BM50&lt;55,1,BM50&lt;60,2,BM50&lt;65,3,BM50&lt;70,4,TRUE,5),MATCH(YEAR($F$17),Appendix!$G$3:$L$3,0))</f>
        <v>0</v>
      </c>
      <c r="BP50" s="92">
        <f t="shared" si="9"/>
        <v>0</v>
      </c>
      <c r="BQ50" s="89">
        <f t="shared" si="23"/>
        <v>124</v>
      </c>
      <c r="BR50" s="90">
        <f>IF($Q50&gt;'Wage Ceilings '!$C$7+SUMIF('Wage Ceilings '!$B$8:'Wage Ceilings '!$B$11,"&lt;="&amp;$Q$17,'Wage Ceilings '!$D$8:'Wage Ceilings '!$D$11),'Wage Ceilings '!$C$7+SUMIF('Wage Ceilings '!$B$8:'Wage Ceilings '!$B$11,"&lt;="&amp;$Q$17,'Wage Ceilings '!$D$8:'Wage Ceilings '!$D$11),$Q50)</f>
        <v>0</v>
      </c>
      <c r="BS50" s="91" cm="1">
        <f t="array" ref="BS50">INDEX(Appendix!$G$4:$J$8,_xlfn.IFS(BQ50&lt;55,1,BQ50&lt;60,2,BQ50&lt;65,3,BQ50&lt;70,4,TRUE,5),MATCH(YEAR($F$17),Appendix!$G$3:$L$3,0))</f>
        <v>0</v>
      </c>
      <c r="BT50" s="92">
        <f t="shared" si="10"/>
        <v>0</v>
      </c>
      <c r="BU50" s="89">
        <f t="shared" si="24"/>
        <v>124</v>
      </c>
      <c r="BV50" s="90">
        <f>IF($R50&gt;'Wage Ceilings '!$C$7+SUMIF('Wage Ceilings '!$B$8:'Wage Ceilings '!$B$11,"&lt;="&amp;$R$17,'Wage Ceilings '!$D$8:'Wage Ceilings '!$D$11),'Wage Ceilings '!$C$7+SUMIF('Wage Ceilings '!$B$8:'Wage Ceilings '!$B$11,"&lt;="&amp;$R$17,'Wage Ceilings '!$D$8:'Wage Ceilings '!$D$11),$R50)</f>
        <v>0</v>
      </c>
      <c r="BW50" s="91" cm="1">
        <f t="array" ref="BW50">INDEX(Appendix!$G$4:$J$8,_xlfn.IFS(BU50&lt;55,1,BU50&lt;60,2,BU50&lt;65,3,BU50&lt;70,4,TRUE,5),MATCH(YEAR($F$17),Appendix!$G$3:$L$3,0))</f>
        <v>0</v>
      </c>
      <c r="BX50" s="92">
        <f t="shared" si="11"/>
        <v>0</v>
      </c>
      <c r="BY50" s="89" t="str">
        <f t="shared" si="25"/>
        <v>NA</v>
      </c>
      <c r="BZ50" s="92">
        <f>IF(S50&gt;=('Wage Ceilings '!$C$3-SUM(Z50,AD50,AH50,AL50,AP50,AX50,AT50,BB50,BF50,BJ50,BN50,BR50,BV50)),('Wage Ceilings '!$C$3-SUM(Z50,AD50,AH50,AL50,AP50,AX50,AT50,BB50,BF50,BJ50,BN50,BR50,BV50)),S50)</f>
        <v>0</v>
      </c>
      <c r="CA50" s="91" cm="1">
        <f t="array" ref="CA50">INDEX(Appendix!$G$4:$J$8,_xlfn.IFS(BY50&lt;55,1,BY50&lt;60,2,BY50&lt;65,3,BY50&lt;70,4,TRUE,5),MATCH(YEAR($F$17),Appendix!$G$3:$L$3,0))</f>
        <v>0</v>
      </c>
      <c r="CB50" s="92">
        <f t="shared" si="32"/>
        <v>0</v>
      </c>
      <c r="CC50" s="99"/>
    </row>
    <row r="51" spans="1:81" x14ac:dyDescent="0.2">
      <c r="A51" s="64" t="s">
        <v>49</v>
      </c>
      <c r="B51" s="65"/>
      <c r="C51" s="65"/>
      <c r="D51" s="66"/>
      <c r="E51" s="66"/>
      <c r="F51" s="67"/>
      <c r="G51" s="67"/>
      <c r="H51" s="67"/>
      <c r="I51" s="67"/>
      <c r="J51" s="67"/>
      <c r="K51" s="67"/>
      <c r="L51" s="67"/>
      <c r="M51" s="67"/>
      <c r="N51" s="67"/>
      <c r="O51" s="67"/>
      <c r="P51" s="67"/>
      <c r="Q51" s="67"/>
      <c r="R51" s="67"/>
      <c r="S51" s="67"/>
      <c r="T51" s="57">
        <f t="shared" si="26"/>
        <v>0</v>
      </c>
      <c r="U51" s="57">
        <f t="shared" si="27"/>
        <v>0</v>
      </c>
      <c r="V51" s="58">
        <f t="shared" si="28"/>
        <v>0</v>
      </c>
      <c r="W51" s="58">
        <f t="shared" si="29"/>
        <v>0</v>
      </c>
      <c r="X51" s="58">
        <f t="shared" si="30"/>
        <v>0</v>
      </c>
      <c r="Y51" s="89">
        <f t="shared" si="12"/>
        <v>123</v>
      </c>
      <c r="Z51" s="90">
        <f>IF($F51&gt;'Wage Ceilings '!$C$7+SUMIF('Wage Ceilings '!$B$8:'Wage Ceilings '!$B$11,"&lt;="&amp;$F$17,'Wage Ceilings '!$D$8:'Wage Ceilings '!$D$11),'Wage Ceilings '!$C$7+SUMIF('Wage Ceilings '!$B$8:'Wage Ceilings '!$B$11,"&lt;="&amp;$F$17,'Wage Ceilings '!$D$8:'Wage Ceilings '!$D$11),$F51)</f>
        <v>0</v>
      </c>
      <c r="AA51" s="91" cm="1">
        <f t="array" ref="AA51">INDEX(Appendix!$G$4:$J$8,_xlfn.IFS(Y51&lt;55,1,Y51&lt;60,2,Y51&lt;65,3,Y51&lt;70,4,TRUE,5),MATCH(YEAR($F$17),Appendix!$G$3:$L$3,0))</f>
        <v>0</v>
      </c>
      <c r="AB51" s="92">
        <f t="shared" si="0"/>
        <v>0</v>
      </c>
      <c r="AC51" s="89">
        <f t="shared" si="13"/>
        <v>124</v>
      </c>
      <c r="AD51" s="90">
        <f>IF($G51&gt;'Wage Ceilings '!$C$7+SUMIF('Wage Ceilings '!$B$8:'Wage Ceilings '!$B$11,"&lt;="&amp;$G$17,'Wage Ceilings '!$D$8:'Wage Ceilings '!$D$11),'Wage Ceilings '!$C$7+SUMIF('Wage Ceilings '!$B$8:'Wage Ceilings '!$B$11,"&lt;="&amp;$G$17,'Wage Ceilings '!$D$8:'Wage Ceilings '!$D$11),$G51)</f>
        <v>0</v>
      </c>
      <c r="AE51" s="91" cm="1">
        <f t="array" ref="AE51">INDEX(Appendix!$G$4:$J$8,_xlfn.IFS(AC51&lt;55,1,AC51&lt;60,2,AC51&lt;65,3,AC51&lt;70,4,TRUE,5),MATCH(YEAR($F$17),Appendix!$G$3:$L$3,0))</f>
        <v>0</v>
      </c>
      <c r="AF51" s="92">
        <f t="shared" si="1"/>
        <v>0</v>
      </c>
      <c r="AG51" s="89">
        <f t="shared" si="14"/>
        <v>124</v>
      </c>
      <c r="AH51" s="90">
        <f>IF($H51&gt;'Wage Ceilings '!$C$7+SUMIF('Wage Ceilings '!$B$8:'Wage Ceilings '!$B$11,"&lt;="&amp;$H$17,'Wage Ceilings '!$D$8:'Wage Ceilings '!$D$11),'Wage Ceilings '!$C$7+SUMIF('Wage Ceilings '!$B$8:'Wage Ceilings '!$B$11,"&lt;="&amp;$H$17,'Wage Ceilings '!$D$8:'Wage Ceilings '!$D$11),$H51)</f>
        <v>0</v>
      </c>
      <c r="AI51" s="91" cm="1">
        <f t="array" ref="AI51">INDEX(Appendix!$G$4:$J$8,_xlfn.IFS(AG51&lt;55,1,AG51&lt;60,2,AG51&lt;65,3,AG51&lt;70,4,TRUE,5),MATCH(YEAR($F$17),Appendix!$G$3:$L$3,0))</f>
        <v>0</v>
      </c>
      <c r="AJ51" s="92">
        <f t="shared" si="2"/>
        <v>0</v>
      </c>
      <c r="AK51" s="89">
        <f t="shared" si="15"/>
        <v>124</v>
      </c>
      <c r="AL51" s="90">
        <f>IF($I51&gt;'Wage Ceilings '!$C$7+SUMIF('Wage Ceilings '!$B$8:'Wage Ceilings '!$B$11,"&lt;="&amp;$I$17,'Wage Ceilings '!$D$8:'Wage Ceilings '!$D$11),'Wage Ceilings '!$C$7+SUMIF('Wage Ceilings '!$B$8:'Wage Ceilings '!$B$11,"&lt;="&amp;$I$17,'Wage Ceilings '!$D$8:'Wage Ceilings '!$D$11),$I51)</f>
        <v>0</v>
      </c>
      <c r="AM51" s="91" cm="1">
        <f t="array" ref="AM51">INDEX(Appendix!$G$4:$J$8,_xlfn.IFS(AK51&lt;55,1,AK51&lt;60,2,AK51&lt;65,3,AK51&lt;70,4,TRUE,5),MATCH(YEAR($F$17),Appendix!$G$3:$L$3,0))</f>
        <v>0</v>
      </c>
      <c r="AN51" s="92">
        <f t="shared" si="3"/>
        <v>0</v>
      </c>
      <c r="AO51" s="89">
        <f t="shared" si="16"/>
        <v>124</v>
      </c>
      <c r="AP51" s="90">
        <f>IF($J51&gt;'Wage Ceilings '!$C$7+SUMIF('Wage Ceilings '!$B$8:'Wage Ceilings '!$B$11,"&lt;="&amp;$J$17,'Wage Ceilings '!$D$8:'Wage Ceilings '!$D$11),'Wage Ceilings '!$C$7+SUMIF('Wage Ceilings '!$B$8:'Wage Ceilings '!$B$11,"&lt;="&amp;$J$17,'Wage Ceilings '!$D$8:'Wage Ceilings '!$D$11),$J51)</f>
        <v>0</v>
      </c>
      <c r="AQ51" s="91" cm="1">
        <f t="array" ref="AQ51">INDEX(Appendix!$G$4:$J$8,_xlfn.IFS(AO51&lt;55,1,AO51&lt;60,2,AO51&lt;65,3,AO51&lt;70,4,TRUE,5),MATCH(YEAR($F$17),Appendix!$G$3:$L$3,0))</f>
        <v>0</v>
      </c>
      <c r="AR51" s="92">
        <f t="shared" si="4"/>
        <v>0</v>
      </c>
      <c r="AS51" s="89">
        <f t="shared" si="31"/>
        <v>124</v>
      </c>
      <c r="AT51" s="90">
        <f>IF($K51&gt;'Wage Ceilings '!$C$7+SUMIF('Wage Ceilings '!$B$8:'Wage Ceilings '!$B$11,"&lt;="&amp;$K$17,'Wage Ceilings '!$D$8:'Wage Ceilings '!$D$11),'Wage Ceilings '!$C$7+SUMIF('Wage Ceilings '!$B$8:'Wage Ceilings '!$B$11,"&lt;="&amp;$K$17,'Wage Ceilings '!$D$8:'Wage Ceilings '!$D$11),$K51)</f>
        <v>0</v>
      </c>
      <c r="AU51" s="91" cm="1">
        <f t="array" ref="AU51">INDEX(Appendix!$G$4:$J$8,_xlfn.IFS(AS51&lt;55,1,AS51&lt;60,2,AS51&lt;65,3,AS51&lt;70,4,TRUE,5),MATCH(YEAR($F$17),Appendix!$G$3:$L$3,0))</f>
        <v>0</v>
      </c>
      <c r="AV51" s="92">
        <f t="shared" si="5"/>
        <v>0</v>
      </c>
      <c r="AW51" s="89" t="str">
        <f t="shared" si="17"/>
        <v>NA</v>
      </c>
      <c r="AX51" s="92">
        <f>IF(L51&gt;=('Wage Ceilings '!$C$3-SUM(Z51,AD51,AH51,AL51,AP51,AT51,BB51,BF51,BJ51,BN51,BR51,BV51)),('Wage Ceilings '!$C$3-SUM(Z51,AD51,AH51,AL51,AP51,AT51,BB51,BF51,BJ51,BN51,BR51,BV51)),L51)</f>
        <v>0</v>
      </c>
      <c r="AY51" s="91" cm="1">
        <f t="array" ref="AY51">INDEX(Appendix!$G$4:$J$8,_xlfn.IFS(AW51&lt;55,1,AW51&lt;60,2,AW51&lt;65,3,AW51&lt;70,4,TRUE,5),MATCH(YEAR($F$17),Appendix!$G$3:$L$3,0))</f>
        <v>0</v>
      </c>
      <c r="AZ51" s="92">
        <f t="shared" si="6"/>
        <v>0</v>
      </c>
      <c r="BA51" s="89">
        <f t="shared" si="18"/>
        <v>124</v>
      </c>
      <c r="BB51" s="90">
        <f>IF($M51&gt;'Wage Ceilings '!$C$7+SUMIF('Wage Ceilings '!$B$8:'Wage Ceilings '!$B$11,"&lt;="&amp;$M$17,'Wage Ceilings '!$D$8:'Wage Ceilings '!$D$11),'Wage Ceilings '!$C$7+SUMIF('Wage Ceilings '!$B$8:'Wage Ceilings '!$B$11,"&lt;="&amp;$M$17,'Wage Ceilings '!$D$8:'Wage Ceilings '!$D$11),$M51)</f>
        <v>0</v>
      </c>
      <c r="BC51" s="91" cm="1">
        <f t="array" ref="BC51">INDEX(Appendix!$G$4:$J$8,_xlfn.IFS(BA51&lt;55,1,BA51&lt;60,2,BA51&lt;65,3,BA51&lt;70,4,TRUE,5),MATCH(YEAR($F$17),Appendix!$G$3:$L$3,0))</f>
        <v>0</v>
      </c>
      <c r="BD51" s="92">
        <f t="shared" si="19"/>
        <v>0</v>
      </c>
      <c r="BE51" s="89">
        <f t="shared" si="20"/>
        <v>124</v>
      </c>
      <c r="BF51" s="90">
        <f>IF($N51&gt;'Wage Ceilings '!$C$7+SUMIF('Wage Ceilings '!$B$8:'Wage Ceilings '!$B$11,"&lt;="&amp;$N$17,'Wage Ceilings '!$D$8:'Wage Ceilings '!$D$11),'Wage Ceilings '!$C$7+SUMIF('Wage Ceilings '!$B$8:'Wage Ceilings '!$B$11,"&lt;="&amp;$N$17,'Wage Ceilings '!$D$8:'Wage Ceilings '!$D$11),$N51)</f>
        <v>0</v>
      </c>
      <c r="BG51" s="91" cm="1">
        <f t="array" ref="BG51">INDEX(Appendix!$G$4:$J$8,_xlfn.IFS(BE51&lt;55,1,BE51&lt;60,2,BE51&lt;65,3,BE51&lt;70,4,TRUE,5),MATCH(YEAR($F$17),Appendix!$G$3:$L$3,0))</f>
        <v>0</v>
      </c>
      <c r="BH51" s="92">
        <f t="shared" si="7"/>
        <v>0</v>
      </c>
      <c r="BI51" s="89">
        <f t="shared" si="21"/>
        <v>124</v>
      </c>
      <c r="BJ51" s="90">
        <f>IF($O51&gt;'Wage Ceilings '!$C$7+SUMIF('Wage Ceilings '!$B$8:'Wage Ceilings '!$B$11,"&lt;="&amp;$O$17,'Wage Ceilings '!$D$8:'Wage Ceilings '!$D$11),'Wage Ceilings '!$C$7+SUMIF('Wage Ceilings '!$B$8:'Wage Ceilings '!$B$11,"&lt;="&amp;$O$17,'Wage Ceilings '!$D$8:'Wage Ceilings '!$D$11),$O51)</f>
        <v>0</v>
      </c>
      <c r="BK51" s="91" cm="1">
        <f t="array" ref="BK51">INDEX(Appendix!$G$4:$J$8,_xlfn.IFS(BI51&lt;55,1,BI51&lt;60,2,BI51&lt;65,3,BI51&lt;70,4,TRUE,5),MATCH(YEAR($F$17),Appendix!$G$3:$L$3,0))</f>
        <v>0</v>
      </c>
      <c r="BL51" s="92">
        <f t="shared" si="8"/>
        <v>0</v>
      </c>
      <c r="BM51" s="89">
        <f t="shared" si="22"/>
        <v>124</v>
      </c>
      <c r="BN51" s="90">
        <f>IF($P51&gt;'Wage Ceilings '!$C$7+SUMIF('Wage Ceilings '!$B$8:'Wage Ceilings '!$B$11,"&lt;="&amp;$P$17,'Wage Ceilings '!$D$8:'Wage Ceilings '!$D$11),'Wage Ceilings '!$C$7+SUMIF('Wage Ceilings '!$B$8:'Wage Ceilings '!$B$11,"&lt;="&amp;$P$17,'Wage Ceilings '!$D$8:'Wage Ceilings '!$D$11),$P51)</f>
        <v>0</v>
      </c>
      <c r="BO51" s="91" cm="1">
        <f t="array" ref="BO51">INDEX(Appendix!$G$4:$J$8,_xlfn.IFS(BM51&lt;55,1,BM51&lt;60,2,BM51&lt;65,3,BM51&lt;70,4,TRUE,5),MATCH(YEAR($F$17),Appendix!$G$3:$L$3,0))</f>
        <v>0</v>
      </c>
      <c r="BP51" s="92">
        <f t="shared" si="9"/>
        <v>0</v>
      </c>
      <c r="BQ51" s="89">
        <f t="shared" si="23"/>
        <v>124</v>
      </c>
      <c r="BR51" s="90">
        <f>IF($Q51&gt;'Wage Ceilings '!$C$7+SUMIF('Wage Ceilings '!$B$8:'Wage Ceilings '!$B$11,"&lt;="&amp;$Q$17,'Wage Ceilings '!$D$8:'Wage Ceilings '!$D$11),'Wage Ceilings '!$C$7+SUMIF('Wage Ceilings '!$B$8:'Wage Ceilings '!$B$11,"&lt;="&amp;$Q$17,'Wage Ceilings '!$D$8:'Wage Ceilings '!$D$11),$Q51)</f>
        <v>0</v>
      </c>
      <c r="BS51" s="91" cm="1">
        <f t="array" ref="BS51">INDEX(Appendix!$G$4:$J$8,_xlfn.IFS(BQ51&lt;55,1,BQ51&lt;60,2,BQ51&lt;65,3,BQ51&lt;70,4,TRUE,5),MATCH(YEAR($F$17),Appendix!$G$3:$L$3,0))</f>
        <v>0</v>
      </c>
      <c r="BT51" s="92">
        <f t="shared" si="10"/>
        <v>0</v>
      </c>
      <c r="BU51" s="89">
        <f t="shared" si="24"/>
        <v>124</v>
      </c>
      <c r="BV51" s="90">
        <f>IF($R51&gt;'Wage Ceilings '!$C$7+SUMIF('Wage Ceilings '!$B$8:'Wage Ceilings '!$B$11,"&lt;="&amp;$R$17,'Wage Ceilings '!$D$8:'Wage Ceilings '!$D$11),'Wage Ceilings '!$C$7+SUMIF('Wage Ceilings '!$B$8:'Wage Ceilings '!$B$11,"&lt;="&amp;$R$17,'Wage Ceilings '!$D$8:'Wage Ceilings '!$D$11),$R51)</f>
        <v>0</v>
      </c>
      <c r="BW51" s="91" cm="1">
        <f t="array" ref="BW51">INDEX(Appendix!$G$4:$J$8,_xlfn.IFS(BU51&lt;55,1,BU51&lt;60,2,BU51&lt;65,3,BU51&lt;70,4,TRUE,5),MATCH(YEAR($F$17),Appendix!$G$3:$L$3,0))</f>
        <v>0</v>
      </c>
      <c r="BX51" s="92">
        <f t="shared" si="11"/>
        <v>0</v>
      </c>
      <c r="BY51" s="89" t="str">
        <f t="shared" si="25"/>
        <v>NA</v>
      </c>
      <c r="BZ51" s="92">
        <f>IF(S51&gt;=('Wage Ceilings '!$C$3-SUM(Z51,AD51,AH51,AL51,AP51,AX51,AT51,BB51,BF51,BJ51,BN51,BR51,BV51)),('Wage Ceilings '!$C$3-SUM(Z51,AD51,AH51,AL51,AP51,AX51,AT51,BB51,BF51,BJ51,BN51,BR51,BV51)),S51)</f>
        <v>0</v>
      </c>
      <c r="CA51" s="91" cm="1">
        <f t="array" ref="CA51">INDEX(Appendix!$G$4:$J$8,_xlfn.IFS(BY51&lt;55,1,BY51&lt;60,2,BY51&lt;65,3,BY51&lt;70,4,TRUE,5),MATCH(YEAR($F$17),Appendix!$G$3:$L$3,0))</f>
        <v>0</v>
      </c>
      <c r="CB51" s="92">
        <f t="shared" si="32"/>
        <v>0</v>
      </c>
      <c r="CC51" s="99"/>
    </row>
    <row r="52" spans="1:81" x14ac:dyDescent="0.2">
      <c r="A52" s="64" t="s">
        <v>50</v>
      </c>
      <c r="B52" s="65"/>
      <c r="C52" s="65"/>
      <c r="D52" s="66"/>
      <c r="E52" s="66"/>
      <c r="F52" s="67"/>
      <c r="G52" s="67"/>
      <c r="H52" s="67"/>
      <c r="I52" s="67"/>
      <c r="J52" s="67"/>
      <c r="K52" s="67"/>
      <c r="L52" s="67"/>
      <c r="M52" s="67"/>
      <c r="N52" s="67"/>
      <c r="O52" s="67"/>
      <c r="P52" s="67"/>
      <c r="Q52" s="67"/>
      <c r="R52" s="67"/>
      <c r="S52" s="67"/>
      <c r="T52" s="57">
        <f t="shared" si="26"/>
        <v>0</v>
      </c>
      <c r="U52" s="57">
        <f t="shared" si="27"/>
        <v>0</v>
      </c>
      <c r="V52" s="58">
        <f t="shared" si="28"/>
        <v>0</v>
      </c>
      <c r="W52" s="58">
        <f t="shared" si="29"/>
        <v>0</v>
      </c>
      <c r="X52" s="58">
        <f t="shared" si="30"/>
        <v>0</v>
      </c>
      <c r="Y52" s="89">
        <f t="shared" si="12"/>
        <v>123</v>
      </c>
      <c r="Z52" s="90">
        <f>IF($F52&gt;'Wage Ceilings '!$C$7+SUMIF('Wage Ceilings '!$B$8:'Wage Ceilings '!$B$11,"&lt;="&amp;$F$17,'Wage Ceilings '!$D$8:'Wage Ceilings '!$D$11),'Wage Ceilings '!$C$7+SUMIF('Wage Ceilings '!$B$8:'Wage Ceilings '!$B$11,"&lt;="&amp;$F$17,'Wage Ceilings '!$D$8:'Wage Ceilings '!$D$11),$F52)</f>
        <v>0</v>
      </c>
      <c r="AA52" s="91" cm="1">
        <f t="array" ref="AA52">INDEX(Appendix!$G$4:$J$8,_xlfn.IFS(Y52&lt;55,1,Y52&lt;60,2,Y52&lt;65,3,Y52&lt;70,4,TRUE,5),MATCH(YEAR($F$17),Appendix!$G$3:$L$3,0))</f>
        <v>0</v>
      </c>
      <c r="AB52" s="92">
        <f t="shared" si="0"/>
        <v>0</v>
      </c>
      <c r="AC52" s="89">
        <f t="shared" si="13"/>
        <v>124</v>
      </c>
      <c r="AD52" s="90">
        <f>IF($G52&gt;'Wage Ceilings '!$C$7+SUMIF('Wage Ceilings '!$B$8:'Wage Ceilings '!$B$11,"&lt;="&amp;$G$17,'Wage Ceilings '!$D$8:'Wage Ceilings '!$D$11),'Wage Ceilings '!$C$7+SUMIF('Wage Ceilings '!$B$8:'Wage Ceilings '!$B$11,"&lt;="&amp;$G$17,'Wage Ceilings '!$D$8:'Wage Ceilings '!$D$11),$G52)</f>
        <v>0</v>
      </c>
      <c r="AE52" s="91" cm="1">
        <f t="array" ref="AE52">INDEX(Appendix!$G$4:$J$8,_xlfn.IFS(AC52&lt;55,1,AC52&lt;60,2,AC52&lt;65,3,AC52&lt;70,4,TRUE,5),MATCH(YEAR($F$17),Appendix!$G$3:$L$3,0))</f>
        <v>0</v>
      </c>
      <c r="AF52" s="92">
        <f t="shared" si="1"/>
        <v>0</v>
      </c>
      <c r="AG52" s="89">
        <f t="shared" si="14"/>
        <v>124</v>
      </c>
      <c r="AH52" s="90">
        <f>IF($H52&gt;'Wage Ceilings '!$C$7+SUMIF('Wage Ceilings '!$B$8:'Wage Ceilings '!$B$11,"&lt;="&amp;$H$17,'Wage Ceilings '!$D$8:'Wage Ceilings '!$D$11),'Wage Ceilings '!$C$7+SUMIF('Wage Ceilings '!$B$8:'Wage Ceilings '!$B$11,"&lt;="&amp;$H$17,'Wage Ceilings '!$D$8:'Wage Ceilings '!$D$11),$H52)</f>
        <v>0</v>
      </c>
      <c r="AI52" s="91" cm="1">
        <f t="array" ref="AI52">INDEX(Appendix!$G$4:$J$8,_xlfn.IFS(AG52&lt;55,1,AG52&lt;60,2,AG52&lt;65,3,AG52&lt;70,4,TRUE,5),MATCH(YEAR($F$17),Appendix!$G$3:$L$3,0))</f>
        <v>0</v>
      </c>
      <c r="AJ52" s="92">
        <f t="shared" si="2"/>
        <v>0</v>
      </c>
      <c r="AK52" s="89">
        <f t="shared" si="15"/>
        <v>124</v>
      </c>
      <c r="AL52" s="90">
        <f>IF($I52&gt;'Wage Ceilings '!$C$7+SUMIF('Wage Ceilings '!$B$8:'Wage Ceilings '!$B$11,"&lt;="&amp;$I$17,'Wage Ceilings '!$D$8:'Wage Ceilings '!$D$11),'Wage Ceilings '!$C$7+SUMIF('Wage Ceilings '!$B$8:'Wage Ceilings '!$B$11,"&lt;="&amp;$I$17,'Wage Ceilings '!$D$8:'Wage Ceilings '!$D$11),$I52)</f>
        <v>0</v>
      </c>
      <c r="AM52" s="91" cm="1">
        <f t="array" ref="AM52">INDEX(Appendix!$G$4:$J$8,_xlfn.IFS(AK52&lt;55,1,AK52&lt;60,2,AK52&lt;65,3,AK52&lt;70,4,TRUE,5),MATCH(YEAR($F$17),Appendix!$G$3:$L$3,0))</f>
        <v>0</v>
      </c>
      <c r="AN52" s="92">
        <f t="shared" si="3"/>
        <v>0</v>
      </c>
      <c r="AO52" s="89">
        <f t="shared" si="16"/>
        <v>124</v>
      </c>
      <c r="AP52" s="90">
        <f>IF($J52&gt;'Wage Ceilings '!$C$7+SUMIF('Wage Ceilings '!$B$8:'Wage Ceilings '!$B$11,"&lt;="&amp;$J$17,'Wage Ceilings '!$D$8:'Wage Ceilings '!$D$11),'Wage Ceilings '!$C$7+SUMIF('Wage Ceilings '!$B$8:'Wage Ceilings '!$B$11,"&lt;="&amp;$J$17,'Wage Ceilings '!$D$8:'Wage Ceilings '!$D$11),$J52)</f>
        <v>0</v>
      </c>
      <c r="AQ52" s="91" cm="1">
        <f t="array" ref="AQ52">INDEX(Appendix!$G$4:$J$8,_xlfn.IFS(AO52&lt;55,1,AO52&lt;60,2,AO52&lt;65,3,AO52&lt;70,4,TRUE,5),MATCH(YEAR($F$17),Appendix!$G$3:$L$3,0))</f>
        <v>0</v>
      </c>
      <c r="AR52" s="92">
        <f t="shared" si="4"/>
        <v>0</v>
      </c>
      <c r="AS52" s="89">
        <f t="shared" si="31"/>
        <v>124</v>
      </c>
      <c r="AT52" s="90">
        <f>IF($K52&gt;'Wage Ceilings '!$C$7+SUMIF('Wage Ceilings '!$B$8:'Wage Ceilings '!$B$11,"&lt;="&amp;$K$17,'Wage Ceilings '!$D$8:'Wage Ceilings '!$D$11),'Wage Ceilings '!$C$7+SUMIF('Wage Ceilings '!$B$8:'Wage Ceilings '!$B$11,"&lt;="&amp;$K$17,'Wage Ceilings '!$D$8:'Wage Ceilings '!$D$11),$K52)</f>
        <v>0</v>
      </c>
      <c r="AU52" s="91" cm="1">
        <f t="array" ref="AU52">INDEX(Appendix!$G$4:$J$8,_xlfn.IFS(AS52&lt;55,1,AS52&lt;60,2,AS52&lt;65,3,AS52&lt;70,4,TRUE,5),MATCH(YEAR($F$17),Appendix!$G$3:$L$3,0))</f>
        <v>0</v>
      </c>
      <c r="AV52" s="92">
        <f t="shared" si="5"/>
        <v>0</v>
      </c>
      <c r="AW52" s="89" t="str">
        <f t="shared" si="17"/>
        <v>NA</v>
      </c>
      <c r="AX52" s="92">
        <f>IF(L52&gt;=('Wage Ceilings '!$C$3-SUM(Z52,AD52,AH52,AL52,AP52,AT52,BB52,BF52,BJ52,BN52,BR52,BV52)),('Wage Ceilings '!$C$3-SUM(Z52,AD52,AH52,AL52,AP52,AT52,BB52,BF52,BJ52,BN52,BR52,BV52)),L52)</f>
        <v>0</v>
      </c>
      <c r="AY52" s="91" cm="1">
        <f t="array" ref="AY52">INDEX(Appendix!$G$4:$J$8,_xlfn.IFS(AW52&lt;55,1,AW52&lt;60,2,AW52&lt;65,3,AW52&lt;70,4,TRUE,5),MATCH(YEAR($F$17),Appendix!$G$3:$L$3,0))</f>
        <v>0</v>
      </c>
      <c r="AZ52" s="92">
        <f t="shared" si="6"/>
        <v>0</v>
      </c>
      <c r="BA52" s="89">
        <f t="shared" si="18"/>
        <v>124</v>
      </c>
      <c r="BB52" s="90">
        <f>IF($M52&gt;'Wage Ceilings '!$C$7+SUMIF('Wage Ceilings '!$B$8:'Wage Ceilings '!$B$11,"&lt;="&amp;$M$17,'Wage Ceilings '!$D$8:'Wage Ceilings '!$D$11),'Wage Ceilings '!$C$7+SUMIF('Wage Ceilings '!$B$8:'Wage Ceilings '!$B$11,"&lt;="&amp;$M$17,'Wage Ceilings '!$D$8:'Wage Ceilings '!$D$11),$M52)</f>
        <v>0</v>
      </c>
      <c r="BC52" s="91" cm="1">
        <f t="array" ref="BC52">INDEX(Appendix!$G$4:$J$8,_xlfn.IFS(BA52&lt;55,1,BA52&lt;60,2,BA52&lt;65,3,BA52&lt;70,4,TRUE,5),MATCH(YEAR($F$17),Appendix!$G$3:$L$3,0))</f>
        <v>0</v>
      </c>
      <c r="BD52" s="92">
        <f t="shared" si="19"/>
        <v>0</v>
      </c>
      <c r="BE52" s="89">
        <f t="shared" si="20"/>
        <v>124</v>
      </c>
      <c r="BF52" s="90">
        <f>IF($N52&gt;'Wage Ceilings '!$C$7+SUMIF('Wage Ceilings '!$B$8:'Wage Ceilings '!$B$11,"&lt;="&amp;$N$17,'Wage Ceilings '!$D$8:'Wage Ceilings '!$D$11),'Wage Ceilings '!$C$7+SUMIF('Wage Ceilings '!$B$8:'Wage Ceilings '!$B$11,"&lt;="&amp;$N$17,'Wage Ceilings '!$D$8:'Wage Ceilings '!$D$11),$N52)</f>
        <v>0</v>
      </c>
      <c r="BG52" s="91" cm="1">
        <f t="array" ref="BG52">INDEX(Appendix!$G$4:$J$8,_xlfn.IFS(BE52&lt;55,1,BE52&lt;60,2,BE52&lt;65,3,BE52&lt;70,4,TRUE,5),MATCH(YEAR($F$17),Appendix!$G$3:$L$3,0))</f>
        <v>0</v>
      </c>
      <c r="BH52" s="92">
        <f t="shared" si="7"/>
        <v>0</v>
      </c>
      <c r="BI52" s="89">
        <f t="shared" si="21"/>
        <v>124</v>
      </c>
      <c r="BJ52" s="90">
        <f>IF($O52&gt;'Wage Ceilings '!$C$7+SUMIF('Wage Ceilings '!$B$8:'Wage Ceilings '!$B$11,"&lt;="&amp;$O$17,'Wage Ceilings '!$D$8:'Wage Ceilings '!$D$11),'Wage Ceilings '!$C$7+SUMIF('Wage Ceilings '!$B$8:'Wage Ceilings '!$B$11,"&lt;="&amp;$O$17,'Wage Ceilings '!$D$8:'Wage Ceilings '!$D$11),$O52)</f>
        <v>0</v>
      </c>
      <c r="BK52" s="91" cm="1">
        <f t="array" ref="BK52">INDEX(Appendix!$G$4:$J$8,_xlfn.IFS(BI52&lt;55,1,BI52&lt;60,2,BI52&lt;65,3,BI52&lt;70,4,TRUE,5),MATCH(YEAR($F$17),Appendix!$G$3:$L$3,0))</f>
        <v>0</v>
      </c>
      <c r="BL52" s="92">
        <f t="shared" si="8"/>
        <v>0</v>
      </c>
      <c r="BM52" s="89">
        <f t="shared" si="22"/>
        <v>124</v>
      </c>
      <c r="BN52" s="90">
        <f>IF($P52&gt;'Wage Ceilings '!$C$7+SUMIF('Wage Ceilings '!$B$8:'Wage Ceilings '!$B$11,"&lt;="&amp;$P$17,'Wage Ceilings '!$D$8:'Wage Ceilings '!$D$11),'Wage Ceilings '!$C$7+SUMIF('Wage Ceilings '!$B$8:'Wage Ceilings '!$B$11,"&lt;="&amp;$P$17,'Wage Ceilings '!$D$8:'Wage Ceilings '!$D$11),$P52)</f>
        <v>0</v>
      </c>
      <c r="BO52" s="91" cm="1">
        <f t="array" ref="BO52">INDEX(Appendix!$G$4:$J$8,_xlfn.IFS(BM52&lt;55,1,BM52&lt;60,2,BM52&lt;65,3,BM52&lt;70,4,TRUE,5),MATCH(YEAR($F$17),Appendix!$G$3:$L$3,0))</f>
        <v>0</v>
      </c>
      <c r="BP52" s="92">
        <f t="shared" si="9"/>
        <v>0</v>
      </c>
      <c r="BQ52" s="89">
        <f t="shared" si="23"/>
        <v>124</v>
      </c>
      <c r="BR52" s="90">
        <f>IF($Q52&gt;'Wage Ceilings '!$C$7+SUMIF('Wage Ceilings '!$B$8:'Wage Ceilings '!$B$11,"&lt;="&amp;$Q$17,'Wage Ceilings '!$D$8:'Wage Ceilings '!$D$11),'Wage Ceilings '!$C$7+SUMIF('Wage Ceilings '!$B$8:'Wage Ceilings '!$B$11,"&lt;="&amp;$Q$17,'Wage Ceilings '!$D$8:'Wage Ceilings '!$D$11),$Q52)</f>
        <v>0</v>
      </c>
      <c r="BS52" s="91" cm="1">
        <f t="array" ref="BS52">INDEX(Appendix!$G$4:$J$8,_xlfn.IFS(BQ52&lt;55,1,BQ52&lt;60,2,BQ52&lt;65,3,BQ52&lt;70,4,TRUE,5),MATCH(YEAR($F$17),Appendix!$G$3:$L$3,0))</f>
        <v>0</v>
      </c>
      <c r="BT52" s="92">
        <f t="shared" si="10"/>
        <v>0</v>
      </c>
      <c r="BU52" s="89">
        <f t="shared" si="24"/>
        <v>124</v>
      </c>
      <c r="BV52" s="90">
        <f>IF($R52&gt;'Wage Ceilings '!$C$7+SUMIF('Wage Ceilings '!$B$8:'Wage Ceilings '!$B$11,"&lt;="&amp;$R$17,'Wage Ceilings '!$D$8:'Wage Ceilings '!$D$11),'Wage Ceilings '!$C$7+SUMIF('Wage Ceilings '!$B$8:'Wage Ceilings '!$B$11,"&lt;="&amp;$R$17,'Wage Ceilings '!$D$8:'Wage Ceilings '!$D$11),$R52)</f>
        <v>0</v>
      </c>
      <c r="BW52" s="91" cm="1">
        <f t="array" ref="BW52">INDEX(Appendix!$G$4:$J$8,_xlfn.IFS(BU52&lt;55,1,BU52&lt;60,2,BU52&lt;65,3,BU52&lt;70,4,TRUE,5),MATCH(YEAR($F$17),Appendix!$G$3:$L$3,0))</f>
        <v>0</v>
      </c>
      <c r="BX52" s="92">
        <f t="shared" si="11"/>
        <v>0</v>
      </c>
      <c r="BY52" s="89" t="str">
        <f t="shared" si="25"/>
        <v>NA</v>
      </c>
      <c r="BZ52" s="92">
        <f>IF(S52&gt;=('Wage Ceilings '!$C$3-SUM(Z52,AD52,AH52,AL52,AP52,AX52,AT52,BB52,BF52,BJ52,BN52,BR52,BV52)),('Wage Ceilings '!$C$3-SUM(Z52,AD52,AH52,AL52,AP52,AX52,AT52,BB52,BF52,BJ52,BN52,BR52,BV52)),S52)</f>
        <v>0</v>
      </c>
      <c r="CA52" s="91" cm="1">
        <f t="array" ref="CA52">INDEX(Appendix!$G$4:$J$8,_xlfn.IFS(BY52&lt;55,1,BY52&lt;60,2,BY52&lt;65,3,BY52&lt;70,4,TRUE,5),MATCH(YEAR($F$17),Appendix!$G$3:$L$3,0))</f>
        <v>0</v>
      </c>
      <c r="CB52" s="92">
        <f t="shared" si="32"/>
        <v>0</v>
      </c>
      <c r="CC52" s="99"/>
    </row>
    <row r="53" spans="1:81" x14ac:dyDescent="0.2">
      <c r="A53" s="64" t="s">
        <v>51</v>
      </c>
      <c r="B53" s="65"/>
      <c r="C53" s="65"/>
      <c r="D53" s="66"/>
      <c r="E53" s="66"/>
      <c r="F53" s="67"/>
      <c r="G53" s="67"/>
      <c r="H53" s="67"/>
      <c r="I53" s="67"/>
      <c r="J53" s="67"/>
      <c r="K53" s="67"/>
      <c r="L53" s="67"/>
      <c r="M53" s="67"/>
      <c r="N53" s="67"/>
      <c r="O53" s="67"/>
      <c r="P53" s="67"/>
      <c r="Q53" s="67"/>
      <c r="R53" s="67"/>
      <c r="S53" s="67"/>
      <c r="T53" s="57">
        <f t="shared" si="26"/>
        <v>0</v>
      </c>
      <c r="U53" s="57">
        <f t="shared" si="27"/>
        <v>0</v>
      </c>
      <c r="V53" s="58">
        <f t="shared" si="28"/>
        <v>0</v>
      </c>
      <c r="W53" s="58">
        <f t="shared" si="29"/>
        <v>0</v>
      </c>
      <c r="X53" s="58">
        <f t="shared" si="30"/>
        <v>0</v>
      </c>
      <c r="Y53" s="89">
        <f t="shared" si="12"/>
        <v>123</v>
      </c>
      <c r="Z53" s="90">
        <f>IF($F53&gt;'Wage Ceilings '!$C$7+SUMIF('Wage Ceilings '!$B$8:'Wage Ceilings '!$B$11,"&lt;="&amp;$F$17,'Wage Ceilings '!$D$8:'Wage Ceilings '!$D$11),'Wage Ceilings '!$C$7+SUMIF('Wage Ceilings '!$B$8:'Wage Ceilings '!$B$11,"&lt;="&amp;$F$17,'Wage Ceilings '!$D$8:'Wage Ceilings '!$D$11),$F53)</f>
        <v>0</v>
      </c>
      <c r="AA53" s="91" cm="1">
        <f t="array" ref="AA53">INDEX(Appendix!$G$4:$J$8,_xlfn.IFS(Y53&lt;55,1,Y53&lt;60,2,Y53&lt;65,3,Y53&lt;70,4,TRUE,5),MATCH(YEAR($F$17),Appendix!$G$3:$L$3,0))</f>
        <v>0</v>
      </c>
      <c r="AB53" s="92">
        <f t="shared" si="0"/>
        <v>0</v>
      </c>
      <c r="AC53" s="89">
        <f t="shared" si="13"/>
        <v>124</v>
      </c>
      <c r="AD53" s="90">
        <f>IF($G53&gt;'Wage Ceilings '!$C$7+SUMIF('Wage Ceilings '!$B$8:'Wage Ceilings '!$B$11,"&lt;="&amp;$G$17,'Wage Ceilings '!$D$8:'Wage Ceilings '!$D$11),'Wage Ceilings '!$C$7+SUMIF('Wage Ceilings '!$B$8:'Wage Ceilings '!$B$11,"&lt;="&amp;$G$17,'Wage Ceilings '!$D$8:'Wage Ceilings '!$D$11),$G53)</f>
        <v>0</v>
      </c>
      <c r="AE53" s="91" cm="1">
        <f t="array" ref="AE53">INDEX(Appendix!$G$4:$J$8,_xlfn.IFS(AC53&lt;55,1,AC53&lt;60,2,AC53&lt;65,3,AC53&lt;70,4,TRUE,5),MATCH(YEAR($F$17),Appendix!$G$3:$L$3,0))</f>
        <v>0</v>
      </c>
      <c r="AF53" s="92">
        <f t="shared" si="1"/>
        <v>0</v>
      </c>
      <c r="AG53" s="89">
        <f t="shared" si="14"/>
        <v>124</v>
      </c>
      <c r="AH53" s="90">
        <f>IF($H53&gt;'Wage Ceilings '!$C$7+SUMIF('Wage Ceilings '!$B$8:'Wage Ceilings '!$B$11,"&lt;="&amp;$H$17,'Wage Ceilings '!$D$8:'Wage Ceilings '!$D$11),'Wage Ceilings '!$C$7+SUMIF('Wage Ceilings '!$B$8:'Wage Ceilings '!$B$11,"&lt;="&amp;$H$17,'Wage Ceilings '!$D$8:'Wage Ceilings '!$D$11),$H53)</f>
        <v>0</v>
      </c>
      <c r="AI53" s="91" cm="1">
        <f t="array" ref="AI53">INDEX(Appendix!$G$4:$J$8,_xlfn.IFS(AG53&lt;55,1,AG53&lt;60,2,AG53&lt;65,3,AG53&lt;70,4,TRUE,5),MATCH(YEAR($F$17),Appendix!$G$3:$L$3,0))</f>
        <v>0</v>
      </c>
      <c r="AJ53" s="92">
        <f t="shared" si="2"/>
        <v>0</v>
      </c>
      <c r="AK53" s="89">
        <f t="shared" si="15"/>
        <v>124</v>
      </c>
      <c r="AL53" s="90">
        <f>IF($I53&gt;'Wage Ceilings '!$C$7+SUMIF('Wage Ceilings '!$B$8:'Wage Ceilings '!$B$11,"&lt;="&amp;$I$17,'Wage Ceilings '!$D$8:'Wage Ceilings '!$D$11),'Wage Ceilings '!$C$7+SUMIF('Wage Ceilings '!$B$8:'Wage Ceilings '!$B$11,"&lt;="&amp;$I$17,'Wage Ceilings '!$D$8:'Wage Ceilings '!$D$11),$I53)</f>
        <v>0</v>
      </c>
      <c r="AM53" s="91" cm="1">
        <f t="array" ref="AM53">INDEX(Appendix!$G$4:$J$8,_xlfn.IFS(AK53&lt;55,1,AK53&lt;60,2,AK53&lt;65,3,AK53&lt;70,4,TRUE,5),MATCH(YEAR($F$17),Appendix!$G$3:$L$3,0))</f>
        <v>0</v>
      </c>
      <c r="AN53" s="92">
        <f t="shared" si="3"/>
        <v>0</v>
      </c>
      <c r="AO53" s="89">
        <f t="shared" si="16"/>
        <v>124</v>
      </c>
      <c r="AP53" s="90">
        <f>IF($J53&gt;'Wage Ceilings '!$C$7+SUMIF('Wage Ceilings '!$B$8:'Wage Ceilings '!$B$11,"&lt;="&amp;$J$17,'Wage Ceilings '!$D$8:'Wage Ceilings '!$D$11),'Wage Ceilings '!$C$7+SUMIF('Wage Ceilings '!$B$8:'Wage Ceilings '!$B$11,"&lt;="&amp;$J$17,'Wage Ceilings '!$D$8:'Wage Ceilings '!$D$11),$J53)</f>
        <v>0</v>
      </c>
      <c r="AQ53" s="91" cm="1">
        <f t="array" ref="AQ53">INDEX(Appendix!$G$4:$J$8,_xlfn.IFS(AO53&lt;55,1,AO53&lt;60,2,AO53&lt;65,3,AO53&lt;70,4,TRUE,5),MATCH(YEAR($F$17),Appendix!$G$3:$L$3,0))</f>
        <v>0</v>
      </c>
      <c r="AR53" s="92">
        <f t="shared" si="4"/>
        <v>0</v>
      </c>
      <c r="AS53" s="89">
        <f t="shared" si="31"/>
        <v>124</v>
      </c>
      <c r="AT53" s="90">
        <f>IF($K53&gt;'Wage Ceilings '!$C$7+SUMIF('Wage Ceilings '!$B$8:'Wage Ceilings '!$B$11,"&lt;="&amp;$K$17,'Wage Ceilings '!$D$8:'Wage Ceilings '!$D$11),'Wage Ceilings '!$C$7+SUMIF('Wage Ceilings '!$B$8:'Wage Ceilings '!$B$11,"&lt;="&amp;$K$17,'Wage Ceilings '!$D$8:'Wage Ceilings '!$D$11),$K53)</f>
        <v>0</v>
      </c>
      <c r="AU53" s="91" cm="1">
        <f t="array" ref="AU53">INDEX(Appendix!$G$4:$J$8,_xlfn.IFS(AS53&lt;55,1,AS53&lt;60,2,AS53&lt;65,3,AS53&lt;70,4,TRUE,5),MATCH(YEAR($F$17),Appendix!$G$3:$L$3,0))</f>
        <v>0</v>
      </c>
      <c r="AV53" s="92">
        <f t="shared" si="5"/>
        <v>0</v>
      </c>
      <c r="AW53" s="89" t="str">
        <f t="shared" si="17"/>
        <v>NA</v>
      </c>
      <c r="AX53" s="92">
        <f>IF(L53&gt;=('Wage Ceilings '!$C$3-SUM(Z53,AD53,AH53,AL53,AP53,AT53,BB53,BF53,BJ53,BN53,BR53,BV53)),('Wage Ceilings '!$C$3-SUM(Z53,AD53,AH53,AL53,AP53,AT53,BB53,BF53,BJ53,BN53,BR53,BV53)),L53)</f>
        <v>0</v>
      </c>
      <c r="AY53" s="91" cm="1">
        <f t="array" ref="AY53">INDEX(Appendix!$G$4:$J$8,_xlfn.IFS(AW53&lt;55,1,AW53&lt;60,2,AW53&lt;65,3,AW53&lt;70,4,TRUE,5),MATCH(YEAR($F$17),Appendix!$G$3:$L$3,0))</f>
        <v>0</v>
      </c>
      <c r="AZ53" s="92">
        <f t="shared" si="6"/>
        <v>0</v>
      </c>
      <c r="BA53" s="89">
        <f t="shared" si="18"/>
        <v>124</v>
      </c>
      <c r="BB53" s="90">
        <f>IF($M53&gt;'Wage Ceilings '!$C$7+SUMIF('Wage Ceilings '!$B$8:'Wage Ceilings '!$B$11,"&lt;="&amp;$M$17,'Wage Ceilings '!$D$8:'Wage Ceilings '!$D$11),'Wage Ceilings '!$C$7+SUMIF('Wage Ceilings '!$B$8:'Wage Ceilings '!$B$11,"&lt;="&amp;$M$17,'Wage Ceilings '!$D$8:'Wage Ceilings '!$D$11),$M53)</f>
        <v>0</v>
      </c>
      <c r="BC53" s="91" cm="1">
        <f t="array" ref="BC53">INDEX(Appendix!$G$4:$J$8,_xlfn.IFS(BA53&lt;55,1,BA53&lt;60,2,BA53&lt;65,3,BA53&lt;70,4,TRUE,5),MATCH(YEAR($F$17),Appendix!$G$3:$L$3,0))</f>
        <v>0</v>
      </c>
      <c r="BD53" s="92">
        <f t="shared" si="19"/>
        <v>0</v>
      </c>
      <c r="BE53" s="89">
        <f t="shared" si="20"/>
        <v>124</v>
      </c>
      <c r="BF53" s="90">
        <f>IF($N53&gt;'Wage Ceilings '!$C$7+SUMIF('Wage Ceilings '!$B$8:'Wage Ceilings '!$B$11,"&lt;="&amp;$N$17,'Wage Ceilings '!$D$8:'Wage Ceilings '!$D$11),'Wage Ceilings '!$C$7+SUMIF('Wage Ceilings '!$B$8:'Wage Ceilings '!$B$11,"&lt;="&amp;$N$17,'Wage Ceilings '!$D$8:'Wage Ceilings '!$D$11),$N53)</f>
        <v>0</v>
      </c>
      <c r="BG53" s="91" cm="1">
        <f t="array" ref="BG53">INDEX(Appendix!$G$4:$J$8,_xlfn.IFS(BE53&lt;55,1,BE53&lt;60,2,BE53&lt;65,3,BE53&lt;70,4,TRUE,5),MATCH(YEAR($F$17),Appendix!$G$3:$L$3,0))</f>
        <v>0</v>
      </c>
      <c r="BH53" s="92">
        <f t="shared" si="7"/>
        <v>0</v>
      </c>
      <c r="BI53" s="89">
        <f t="shared" si="21"/>
        <v>124</v>
      </c>
      <c r="BJ53" s="90">
        <f>IF($O53&gt;'Wage Ceilings '!$C$7+SUMIF('Wage Ceilings '!$B$8:'Wage Ceilings '!$B$11,"&lt;="&amp;$O$17,'Wage Ceilings '!$D$8:'Wage Ceilings '!$D$11),'Wage Ceilings '!$C$7+SUMIF('Wage Ceilings '!$B$8:'Wage Ceilings '!$B$11,"&lt;="&amp;$O$17,'Wage Ceilings '!$D$8:'Wage Ceilings '!$D$11),$O53)</f>
        <v>0</v>
      </c>
      <c r="BK53" s="91" cm="1">
        <f t="array" ref="BK53">INDEX(Appendix!$G$4:$J$8,_xlfn.IFS(BI53&lt;55,1,BI53&lt;60,2,BI53&lt;65,3,BI53&lt;70,4,TRUE,5),MATCH(YEAR($F$17),Appendix!$G$3:$L$3,0))</f>
        <v>0</v>
      </c>
      <c r="BL53" s="92">
        <f t="shared" si="8"/>
        <v>0</v>
      </c>
      <c r="BM53" s="89">
        <f t="shared" si="22"/>
        <v>124</v>
      </c>
      <c r="BN53" s="90">
        <f>IF($P53&gt;'Wage Ceilings '!$C$7+SUMIF('Wage Ceilings '!$B$8:'Wage Ceilings '!$B$11,"&lt;="&amp;$P$17,'Wage Ceilings '!$D$8:'Wage Ceilings '!$D$11),'Wage Ceilings '!$C$7+SUMIF('Wage Ceilings '!$B$8:'Wage Ceilings '!$B$11,"&lt;="&amp;$P$17,'Wage Ceilings '!$D$8:'Wage Ceilings '!$D$11),$P53)</f>
        <v>0</v>
      </c>
      <c r="BO53" s="91" cm="1">
        <f t="array" ref="BO53">INDEX(Appendix!$G$4:$J$8,_xlfn.IFS(BM53&lt;55,1,BM53&lt;60,2,BM53&lt;65,3,BM53&lt;70,4,TRUE,5),MATCH(YEAR($F$17),Appendix!$G$3:$L$3,0))</f>
        <v>0</v>
      </c>
      <c r="BP53" s="92">
        <f t="shared" si="9"/>
        <v>0</v>
      </c>
      <c r="BQ53" s="89">
        <f t="shared" si="23"/>
        <v>124</v>
      </c>
      <c r="BR53" s="90">
        <f>IF($Q53&gt;'Wage Ceilings '!$C$7+SUMIF('Wage Ceilings '!$B$8:'Wage Ceilings '!$B$11,"&lt;="&amp;$Q$17,'Wage Ceilings '!$D$8:'Wage Ceilings '!$D$11),'Wage Ceilings '!$C$7+SUMIF('Wage Ceilings '!$B$8:'Wage Ceilings '!$B$11,"&lt;="&amp;$Q$17,'Wage Ceilings '!$D$8:'Wage Ceilings '!$D$11),$Q53)</f>
        <v>0</v>
      </c>
      <c r="BS53" s="91" cm="1">
        <f t="array" ref="BS53">INDEX(Appendix!$G$4:$J$8,_xlfn.IFS(BQ53&lt;55,1,BQ53&lt;60,2,BQ53&lt;65,3,BQ53&lt;70,4,TRUE,5),MATCH(YEAR($F$17),Appendix!$G$3:$L$3,0))</f>
        <v>0</v>
      </c>
      <c r="BT53" s="92">
        <f t="shared" si="10"/>
        <v>0</v>
      </c>
      <c r="BU53" s="89">
        <f t="shared" si="24"/>
        <v>124</v>
      </c>
      <c r="BV53" s="90">
        <f>IF($R53&gt;'Wage Ceilings '!$C$7+SUMIF('Wage Ceilings '!$B$8:'Wage Ceilings '!$B$11,"&lt;="&amp;$R$17,'Wage Ceilings '!$D$8:'Wage Ceilings '!$D$11),'Wage Ceilings '!$C$7+SUMIF('Wage Ceilings '!$B$8:'Wage Ceilings '!$B$11,"&lt;="&amp;$R$17,'Wage Ceilings '!$D$8:'Wage Ceilings '!$D$11),$R53)</f>
        <v>0</v>
      </c>
      <c r="BW53" s="91" cm="1">
        <f t="array" ref="BW53">INDEX(Appendix!$G$4:$J$8,_xlfn.IFS(BU53&lt;55,1,BU53&lt;60,2,BU53&lt;65,3,BU53&lt;70,4,TRUE,5),MATCH(YEAR($F$17),Appendix!$G$3:$L$3,0))</f>
        <v>0</v>
      </c>
      <c r="BX53" s="92">
        <f t="shared" si="11"/>
        <v>0</v>
      </c>
      <c r="BY53" s="89" t="str">
        <f t="shared" si="25"/>
        <v>NA</v>
      </c>
      <c r="BZ53" s="92">
        <f>IF(S53&gt;=('Wage Ceilings '!$C$3-SUM(Z53,AD53,AH53,AL53,AP53,AX53,AT53,BB53,BF53,BJ53,BN53,BR53,BV53)),('Wage Ceilings '!$C$3-SUM(Z53,AD53,AH53,AL53,AP53,AX53,AT53,BB53,BF53,BJ53,BN53,BR53,BV53)),S53)</f>
        <v>0</v>
      </c>
      <c r="CA53" s="91" cm="1">
        <f t="array" ref="CA53">INDEX(Appendix!$G$4:$J$8,_xlfn.IFS(BY53&lt;55,1,BY53&lt;60,2,BY53&lt;65,3,BY53&lt;70,4,TRUE,5),MATCH(YEAR($F$17),Appendix!$G$3:$L$3,0))</f>
        <v>0</v>
      </c>
      <c r="CB53" s="92">
        <f t="shared" si="32"/>
        <v>0</v>
      </c>
      <c r="CC53" s="99"/>
    </row>
    <row r="54" spans="1:81" x14ac:dyDescent="0.2">
      <c r="A54" s="64" t="s">
        <v>52</v>
      </c>
      <c r="B54" s="65"/>
      <c r="C54" s="65"/>
      <c r="D54" s="66"/>
      <c r="E54" s="66"/>
      <c r="F54" s="67"/>
      <c r="G54" s="67"/>
      <c r="H54" s="67"/>
      <c r="I54" s="67"/>
      <c r="J54" s="67"/>
      <c r="K54" s="67"/>
      <c r="L54" s="67"/>
      <c r="M54" s="67"/>
      <c r="N54" s="67"/>
      <c r="O54" s="67"/>
      <c r="P54" s="67"/>
      <c r="Q54" s="67"/>
      <c r="R54" s="67"/>
      <c r="S54" s="67"/>
      <c r="T54" s="57">
        <f t="shared" si="26"/>
        <v>0</v>
      </c>
      <c r="U54" s="57">
        <f t="shared" si="27"/>
        <v>0</v>
      </c>
      <c r="V54" s="58">
        <f t="shared" si="28"/>
        <v>0</v>
      </c>
      <c r="W54" s="58">
        <f t="shared" si="29"/>
        <v>0</v>
      </c>
      <c r="X54" s="58">
        <f t="shared" si="30"/>
        <v>0</v>
      </c>
      <c r="Y54" s="89">
        <f t="shared" si="12"/>
        <v>123</v>
      </c>
      <c r="Z54" s="90">
        <f>IF($F54&gt;'Wage Ceilings '!$C$7+SUMIF('Wage Ceilings '!$B$8:'Wage Ceilings '!$B$11,"&lt;="&amp;$F$17,'Wage Ceilings '!$D$8:'Wage Ceilings '!$D$11),'Wage Ceilings '!$C$7+SUMIF('Wage Ceilings '!$B$8:'Wage Ceilings '!$B$11,"&lt;="&amp;$F$17,'Wage Ceilings '!$D$8:'Wage Ceilings '!$D$11),$F54)</f>
        <v>0</v>
      </c>
      <c r="AA54" s="91" cm="1">
        <f t="array" ref="AA54">INDEX(Appendix!$G$4:$J$8,_xlfn.IFS(Y54&lt;55,1,Y54&lt;60,2,Y54&lt;65,3,Y54&lt;70,4,TRUE,5),MATCH(YEAR($F$17),Appendix!$G$3:$L$3,0))</f>
        <v>0</v>
      </c>
      <c r="AB54" s="92">
        <f t="shared" si="0"/>
        <v>0</v>
      </c>
      <c r="AC54" s="89">
        <f t="shared" si="13"/>
        <v>124</v>
      </c>
      <c r="AD54" s="90">
        <f>IF($G54&gt;'Wage Ceilings '!$C$7+SUMIF('Wage Ceilings '!$B$8:'Wage Ceilings '!$B$11,"&lt;="&amp;$G$17,'Wage Ceilings '!$D$8:'Wage Ceilings '!$D$11),'Wage Ceilings '!$C$7+SUMIF('Wage Ceilings '!$B$8:'Wage Ceilings '!$B$11,"&lt;="&amp;$G$17,'Wage Ceilings '!$D$8:'Wage Ceilings '!$D$11),$G54)</f>
        <v>0</v>
      </c>
      <c r="AE54" s="91" cm="1">
        <f t="array" ref="AE54">INDEX(Appendix!$G$4:$J$8,_xlfn.IFS(AC54&lt;55,1,AC54&lt;60,2,AC54&lt;65,3,AC54&lt;70,4,TRUE,5),MATCH(YEAR($F$17),Appendix!$G$3:$L$3,0))</f>
        <v>0</v>
      </c>
      <c r="AF54" s="92">
        <f t="shared" si="1"/>
        <v>0</v>
      </c>
      <c r="AG54" s="89">
        <f t="shared" si="14"/>
        <v>124</v>
      </c>
      <c r="AH54" s="90">
        <f>IF($H54&gt;'Wage Ceilings '!$C$7+SUMIF('Wage Ceilings '!$B$8:'Wage Ceilings '!$B$11,"&lt;="&amp;$H$17,'Wage Ceilings '!$D$8:'Wage Ceilings '!$D$11),'Wage Ceilings '!$C$7+SUMIF('Wage Ceilings '!$B$8:'Wage Ceilings '!$B$11,"&lt;="&amp;$H$17,'Wage Ceilings '!$D$8:'Wage Ceilings '!$D$11),$H54)</f>
        <v>0</v>
      </c>
      <c r="AI54" s="91" cm="1">
        <f t="array" ref="AI54">INDEX(Appendix!$G$4:$J$8,_xlfn.IFS(AG54&lt;55,1,AG54&lt;60,2,AG54&lt;65,3,AG54&lt;70,4,TRUE,5),MATCH(YEAR($F$17),Appendix!$G$3:$L$3,0))</f>
        <v>0</v>
      </c>
      <c r="AJ54" s="92">
        <f t="shared" si="2"/>
        <v>0</v>
      </c>
      <c r="AK54" s="89">
        <f t="shared" si="15"/>
        <v>124</v>
      </c>
      <c r="AL54" s="90">
        <f>IF($I54&gt;'Wage Ceilings '!$C$7+SUMIF('Wage Ceilings '!$B$8:'Wage Ceilings '!$B$11,"&lt;="&amp;$I$17,'Wage Ceilings '!$D$8:'Wage Ceilings '!$D$11),'Wage Ceilings '!$C$7+SUMIF('Wage Ceilings '!$B$8:'Wage Ceilings '!$B$11,"&lt;="&amp;$I$17,'Wage Ceilings '!$D$8:'Wage Ceilings '!$D$11),$I54)</f>
        <v>0</v>
      </c>
      <c r="AM54" s="91" cm="1">
        <f t="array" ref="AM54">INDEX(Appendix!$G$4:$J$8,_xlfn.IFS(AK54&lt;55,1,AK54&lt;60,2,AK54&lt;65,3,AK54&lt;70,4,TRUE,5),MATCH(YEAR($F$17),Appendix!$G$3:$L$3,0))</f>
        <v>0</v>
      </c>
      <c r="AN54" s="92">
        <f t="shared" si="3"/>
        <v>0</v>
      </c>
      <c r="AO54" s="89">
        <f t="shared" si="16"/>
        <v>124</v>
      </c>
      <c r="AP54" s="90">
        <f>IF($J54&gt;'Wage Ceilings '!$C$7+SUMIF('Wage Ceilings '!$B$8:'Wage Ceilings '!$B$11,"&lt;="&amp;$J$17,'Wage Ceilings '!$D$8:'Wage Ceilings '!$D$11),'Wage Ceilings '!$C$7+SUMIF('Wage Ceilings '!$B$8:'Wage Ceilings '!$B$11,"&lt;="&amp;$J$17,'Wage Ceilings '!$D$8:'Wage Ceilings '!$D$11),$J54)</f>
        <v>0</v>
      </c>
      <c r="AQ54" s="91" cm="1">
        <f t="array" ref="AQ54">INDEX(Appendix!$G$4:$J$8,_xlfn.IFS(AO54&lt;55,1,AO54&lt;60,2,AO54&lt;65,3,AO54&lt;70,4,TRUE,5),MATCH(YEAR($F$17),Appendix!$G$3:$L$3,0))</f>
        <v>0</v>
      </c>
      <c r="AR54" s="92">
        <f t="shared" si="4"/>
        <v>0</v>
      </c>
      <c r="AS54" s="89">
        <f t="shared" si="31"/>
        <v>124</v>
      </c>
      <c r="AT54" s="90">
        <f>IF($K54&gt;'Wage Ceilings '!$C$7+SUMIF('Wage Ceilings '!$B$8:'Wage Ceilings '!$B$11,"&lt;="&amp;$K$17,'Wage Ceilings '!$D$8:'Wage Ceilings '!$D$11),'Wage Ceilings '!$C$7+SUMIF('Wage Ceilings '!$B$8:'Wage Ceilings '!$B$11,"&lt;="&amp;$K$17,'Wage Ceilings '!$D$8:'Wage Ceilings '!$D$11),$K54)</f>
        <v>0</v>
      </c>
      <c r="AU54" s="91" cm="1">
        <f t="array" ref="AU54">INDEX(Appendix!$G$4:$J$8,_xlfn.IFS(AS54&lt;55,1,AS54&lt;60,2,AS54&lt;65,3,AS54&lt;70,4,TRUE,5),MATCH(YEAR($F$17),Appendix!$G$3:$L$3,0))</f>
        <v>0</v>
      </c>
      <c r="AV54" s="92">
        <f t="shared" si="5"/>
        <v>0</v>
      </c>
      <c r="AW54" s="89" t="str">
        <f t="shared" si="17"/>
        <v>NA</v>
      </c>
      <c r="AX54" s="92">
        <f>IF(L54&gt;=('Wage Ceilings '!$C$3-SUM(Z54,AD54,AH54,AL54,AP54,AT54,BB54,BF54,BJ54,BN54,BR54,BV54)),('Wage Ceilings '!$C$3-SUM(Z54,AD54,AH54,AL54,AP54,AT54,BB54,BF54,BJ54,BN54,BR54,BV54)),L54)</f>
        <v>0</v>
      </c>
      <c r="AY54" s="91" cm="1">
        <f t="array" ref="AY54">INDEX(Appendix!$G$4:$J$8,_xlfn.IFS(AW54&lt;55,1,AW54&lt;60,2,AW54&lt;65,3,AW54&lt;70,4,TRUE,5),MATCH(YEAR($F$17),Appendix!$G$3:$L$3,0))</f>
        <v>0</v>
      </c>
      <c r="AZ54" s="92">
        <f t="shared" si="6"/>
        <v>0</v>
      </c>
      <c r="BA54" s="89">
        <f t="shared" si="18"/>
        <v>124</v>
      </c>
      <c r="BB54" s="90">
        <f>IF($M54&gt;'Wage Ceilings '!$C$7+SUMIF('Wage Ceilings '!$B$8:'Wage Ceilings '!$B$11,"&lt;="&amp;$M$17,'Wage Ceilings '!$D$8:'Wage Ceilings '!$D$11),'Wage Ceilings '!$C$7+SUMIF('Wage Ceilings '!$B$8:'Wage Ceilings '!$B$11,"&lt;="&amp;$M$17,'Wage Ceilings '!$D$8:'Wage Ceilings '!$D$11),$M54)</f>
        <v>0</v>
      </c>
      <c r="BC54" s="91" cm="1">
        <f t="array" ref="BC54">INDEX(Appendix!$G$4:$J$8,_xlfn.IFS(BA54&lt;55,1,BA54&lt;60,2,BA54&lt;65,3,BA54&lt;70,4,TRUE,5),MATCH(YEAR($F$17),Appendix!$G$3:$L$3,0))</f>
        <v>0</v>
      </c>
      <c r="BD54" s="92">
        <f t="shared" si="19"/>
        <v>0</v>
      </c>
      <c r="BE54" s="89">
        <f t="shared" si="20"/>
        <v>124</v>
      </c>
      <c r="BF54" s="90">
        <f>IF($N54&gt;'Wage Ceilings '!$C$7+SUMIF('Wage Ceilings '!$B$8:'Wage Ceilings '!$B$11,"&lt;="&amp;$N$17,'Wage Ceilings '!$D$8:'Wage Ceilings '!$D$11),'Wage Ceilings '!$C$7+SUMIF('Wage Ceilings '!$B$8:'Wage Ceilings '!$B$11,"&lt;="&amp;$N$17,'Wage Ceilings '!$D$8:'Wage Ceilings '!$D$11),$N54)</f>
        <v>0</v>
      </c>
      <c r="BG54" s="91" cm="1">
        <f t="array" ref="BG54">INDEX(Appendix!$G$4:$J$8,_xlfn.IFS(BE54&lt;55,1,BE54&lt;60,2,BE54&lt;65,3,BE54&lt;70,4,TRUE,5),MATCH(YEAR($F$17),Appendix!$G$3:$L$3,0))</f>
        <v>0</v>
      </c>
      <c r="BH54" s="92">
        <f t="shared" si="7"/>
        <v>0</v>
      </c>
      <c r="BI54" s="89">
        <f t="shared" si="21"/>
        <v>124</v>
      </c>
      <c r="BJ54" s="90">
        <f>IF($O54&gt;'Wage Ceilings '!$C$7+SUMIF('Wage Ceilings '!$B$8:'Wage Ceilings '!$B$11,"&lt;="&amp;$O$17,'Wage Ceilings '!$D$8:'Wage Ceilings '!$D$11),'Wage Ceilings '!$C$7+SUMIF('Wage Ceilings '!$B$8:'Wage Ceilings '!$B$11,"&lt;="&amp;$O$17,'Wage Ceilings '!$D$8:'Wage Ceilings '!$D$11),$O54)</f>
        <v>0</v>
      </c>
      <c r="BK54" s="91" cm="1">
        <f t="array" ref="BK54">INDEX(Appendix!$G$4:$J$8,_xlfn.IFS(BI54&lt;55,1,BI54&lt;60,2,BI54&lt;65,3,BI54&lt;70,4,TRUE,5),MATCH(YEAR($F$17),Appendix!$G$3:$L$3,0))</f>
        <v>0</v>
      </c>
      <c r="BL54" s="92">
        <f t="shared" si="8"/>
        <v>0</v>
      </c>
      <c r="BM54" s="89">
        <f t="shared" si="22"/>
        <v>124</v>
      </c>
      <c r="BN54" s="90">
        <f>IF($P54&gt;'Wage Ceilings '!$C$7+SUMIF('Wage Ceilings '!$B$8:'Wage Ceilings '!$B$11,"&lt;="&amp;$P$17,'Wage Ceilings '!$D$8:'Wage Ceilings '!$D$11),'Wage Ceilings '!$C$7+SUMIF('Wage Ceilings '!$B$8:'Wage Ceilings '!$B$11,"&lt;="&amp;$P$17,'Wage Ceilings '!$D$8:'Wage Ceilings '!$D$11),$P54)</f>
        <v>0</v>
      </c>
      <c r="BO54" s="91" cm="1">
        <f t="array" ref="BO54">INDEX(Appendix!$G$4:$J$8,_xlfn.IFS(BM54&lt;55,1,BM54&lt;60,2,BM54&lt;65,3,BM54&lt;70,4,TRUE,5),MATCH(YEAR($F$17),Appendix!$G$3:$L$3,0))</f>
        <v>0</v>
      </c>
      <c r="BP54" s="92">
        <f t="shared" si="9"/>
        <v>0</v>
      </c>
      <c r="BQ54" s="89">
        <f t="shared" si="23"/>
        <v>124</v>
      </c>
      <c r="BR54" s="90">
        <f>IF($Q54&gt;'Wage Ceilings '!$C$7+SUMIF('Wage Ceilings '!$B$8:'Wage Ceilings '!$B$11,"&lt;="&amp;$Q$17,'Wage Ceilings '!$D$8:'Wage Ceilings '!$D$11),'Wage Ceilings '!$C$7+SUMIF('Wage Ceilings '!$B$8:'Wage Ceilings '!$B$11,"&lt;="&amp;$Q$17,'Wage Ceilings '!$D$8:'Wage Ceilings '!$D$11),$Q54)</f>
        <v>0</v>
      </c>
      <c r="BS54" s="91" cm="1">
        <f t="array" ref="BS54">INDEX(Appendix!$G$4:$J$8,_xlfn.IFS(BQ54&lt;55,1,BQ54&lt;60,2,BQ54&lt;65,3,BQ54&lt;70,4,TRUE,5),MATCH(YEAR($F$17),Appendix!$G$3:$L$3,0))</f>
        <v>0</v>
      </c>
      <c r="BT54" s="92">
        <f t="shared" si="10"/>
        <v>0</v>
      </c>
      <c r="BU54" s="89">
        <f t="shared" si="24"/>
        <v>124</v>
      </c>
      <c r="BV54" s="90">
        <f>IF($R54&gt;'Wage Ceilings '!$C$7+SUMIF('Wage Ceilings '!$B$8:'Wage Ceilings '!$B$11,"&lt;="&amp;$R$17,'Wage Ceilings '!$D$8:'Wage Ceilings '!$D$11),'Wage Ceilings '!$C$7+SUMIF('Wage Ceilings '!$B$8:'Wage Ceilings '!$B$11,"&lt;="&amp;$R$17,'Wage Ceilings '!$D$8:'Wage Ceilings '!$D$11),$R54)</f>
        <v>0</v>
      </c>
      <c r="BW54" s="91" cm="1">
        <f t="array" ref="BW54">INDEX(Appendix!$G$4:$J$8,_xlfn.IFS(BU54&lt;55,1,BU54&lt;60,2,BU54&lt;65,3,BU54&lt;70,4,TRUE,5),MATCH(YEAR($F$17),Appendix!$G$3:$L$3,0))</f>
        <v>0</v>
      </c>
      <c r="BX54" s="92">
        <f t="shared" si="11"/>
        <v>0</v>
      </c>
      <c r="BY54" s="89" t="str">
        <f t="shared" si="25"/>
        <v>NA</v>
      </c>
      <c r="BZ54" s="92">
        <f>IF(S54&gt;=('Wage Ceilings '!$C$3-SUM(Z54,AD54,AH54,AL54,AP54,AX54,AT54,BB54,BF54,BJ54,BN54,BR54,BV54)),('Wage Ceilings '!$C$3-SUM(Z54,AD54,AH54,AL54,AP54,AX54,AT54,BB54,BF54,BJ54,BN54,BR54,BV54)),S54)</f>
        <v>0</v>
      </c>
      <c r="CA54" s="91" cm="1">
        <f t="array" ref="CA54">INDEX(Appendix!$G$4:$J$8,_xlfn.IFS(BY54&lt;55,1,BY54&lt;60,2,BY54&lt;65,3,BY54&lt;70,4,TRUE,5),MATCH(YEAR($F$17),Appendix!$G$3:$L$3,0))</f>
        <v>0</v>
      </c>
      <c r="CB54" s="92">
        <f t="shared" si="32"/>
        <v>0</v>
      </c>
      <c r="CC54" s="99"/>
    </row>
    <row r="55" spans="1:81" x14ac:dyDescent="0.2">
      <c r="A55" s="64" t="s">
        <v>53</v>
      </c>
      <c r="B55" s="65"/>
      <c r="C55" s="65"/>
      <c r="D55" s="66"/>
      <c r="E55" s="66"/>
      <c r="F55" s="67"/>
      <c r="G55" s="67"/>
      <c r="H55" s="67"/>
      <c r="I55" s="67"/>
      <c r="J55" s="67"/>
      <c r="K55" s="67"/>
      <c r="L55" s="67"/>
      <c r="M55" s="67"/>
      <c r="N55" s="67"/>
      <c r="O55" s="67"/>
      <c r="P55" s="67"/>
      <c r="Q55" s="67"/>
      <c r="R55" s="67"/>
      <c r="S55" s="67"/>
      <c r="T55" s="57">
        <f t="shared" si="26"/>
        <v>0</v>
      </c>
      <c r="U55" s="57">
        <f t="shared" si="27"/>
        <v>0</v>
      </c>
      <c r="V55" s="58">
        <f t="shared" si="28"/>
        <v>0</v>
      </c>
      <c r="W55" s="58">
        <f t="shared" si="29"/>
        <v>0</v>
      </c>
      <c r="X55" s="58">
        <f t="shared" si="30"/>
        <v>0</v>
      </c>
      <c r="Y55" s="89">
        <f t="shared" si="12"/>
        <v>123</v>
      </c>
      <c r="Z55" s="90">
        <f>IF($F55&gt;'Wage Ceilings '!$C$7+SUMIF('Wage Ceilings '!$B$8:'Wage Ceilings '!$B$11,"&lt;="&amp;$F$17,'Wage Ceilings '!$D$8:'Wage Ceilings '!$D$11),'Wage Ceilings '!$C$7+SUMIF('Wage Ceilings '!$B$8:'Wage Ceilings '!$B$11,"&lt;="&amp;$F$17,'Wage Ceilings '!$D$8:'Wage Ceilings '!$D$11),$F55)</f>
        <v>0</v>
      </c>
      <c r="AA55" s="91" cm="1">
        <f t="array" ref="AA55">INDEX(Appendix!$G$4:$J$8,_xlfn.IFS(Y55&lt;55,1,Y55&lt;60,2,Y55&lt;65,3,Y55&lt;70,4,TRUE,5),MATCH(YEAR($F$17),Appendix!$G$3:$L$3,0))</f>
        <v>0</v>
      </c>
      <c r="AB55" s="92">
        <f t="shared" si="0"/>
        <v>0</v>
      </c>
      <c r="AC55" s="89">
        <f t="shared" si="13"/>
        <v>124</v>
      </c>
      <c r="AD55" s="90">
        <f>IF($G55&gt;'Wage Ceilings '!$C$7+SUMIF('Wage Ceilings '!$B$8:'Wage Ceilings '!$B$11,"&lt;="&amp;$G$17,'Wage Ceilings '!$D$8:'Wage Ceilings '!$D$11),'Wage Ceilings '!$C$7+SUMIF('Wage Ceilings '!$B$8:'Wage Ceilings '!$B$11,"&lt;="&amp;$G$17,'Wage Ceilings '!$D$8:'Wage Ceilings '!$D$11),$G55)</f>
        <v>0</v>
      </c>
      <c r="AE55" s="91" cm="1">
        <f t="array" ref="AE55">INDEX(Appendix!$G$4:$J$8,_xlfn.IFS(AC55&lt;55,1,AC55&lt;60,2,AC55&lt;65,3,AC55&lt;70,4,TRUE,5),MATCH(YEAR($F$17),Appendix!$G$3:$L$3,0))</f>
        <v>0</v>
      </c>
      <c r="AF55" s="92">
        <f t="shared" si="1"/>
        <v>0</v>
      </c>
      <c r="AG55" s="89">
        <f t="shared" si="14"/>
        <v>124</v>
      </c>
      <c r="AH55" s="90">
        <f>IF($H55&gt;'Wage Ceilings '!$C$7+SUMIF('Wage Ceilings '!$B$8:'Wage Ceilings '!$B$11,"&lt;="&amp;$H$17,'Wage Ceilings '!$D$8:'Wage Ceilings '!$D$11),'Wage Ceilings '!$C$7+SUMIF('Wage Ceilings '!$B$8:'Wage Ceilings '!$B$11,"&lt;="&amp;$H$17,'Wage Ceilings '!$D$8:'Wage Ceilings '!$D$11),$H55)</f>
        <v>0</v>
      </c>
      <c r="AI55" s="91" cm="1">
        <f t="array" ref="AI55">INDEX(Appendix!$G$4:$J$8,_xlfn.IFS(AG55&lt;55,1,AG55&lt;60,2,AG55&lt;65,3,AG55&lt;70,4,TRUE,5),MATCH(YEAR($F$17),Appendix!$G$3:$L$3,0))</f>
        <v>0</v>
      </c>
      <c r="AJ55" s="92">
        <f t="shared" si="2"/>
        <v>0</v>
      </c>
      <c r="AK55" s="89">
        <f t="shared" si="15"/>
        <v>124</v>
      </c>
      <c r="AL55" s="90">
        <f>IF($I55&gt;'Wage Ceilings '!$C$7+SUMIF('Wage Ceilings '!$B$8:'Wage Ceilings '!$B$11,"&lt;="&amp;$I$17,'Wage Ceilings '!$D$8:'Wage Ceilings '!$D$11),'Wage Ceilings '!$C$7+SUMIF('Wage Ceilings '!$B$8:'Wage Ceilings '!$B$11,"&lt;="&amp;$I$17,'Wage Ceilings '!$D$8:'Wage Ceilings '!$D$11),$I55)</f>
        <v>0</v>
      </c>
      <c r="AM55" s="91" cm="1">
        <f t="array" ref="AM55">INDEX(Appendix!$G$4:$J$8,_xlfn.IFS(AK55&lt;55,1,AK55&lt;60,2,AK55&lt;65,3,AK55&lt;70,4,TRUE,5),MATCH(YEAR($F$17),Appendix!$G$3:$L$3,0))</f>
        <v>0</v>
      </c>
      <c r="AN55" s="92">
        <f t="shared" si="3"/>
        <v>0</v>
      </c>
      <c r="AO55" s="89">
        <f t="shared" si="16"/>
        <v>124</v>
      </c>
      <c r="AP55" s="90">
        <f>IF($J55&gt;'Wage Ceilings '!$C$7+SUMIF('Wage Ceilings '!$B$8:'Wage Ceilings '!$B$11,"&lt;="&amp;$J$17,'Wage Ceilings '!$D$8:'Wage Ceilings '!$D$11),'Wage Ceilings '!$C$7+SUMIF('Wage Ceilings '!$B$8:'Wage Ceilings '!$B$11,"&lt;="&amp;$J$17,'Wage Ceilings '!$D$8:'Wage Ceilings '!$D$11),$J55)</f>
        <v>0</v>
      </c>
      <c r="AQ55" s="91" cm="1">
        <f t="array" ref="AQ55">INDEX(Appendix!$G$4:$J$8,_xlfn.IFS(AO55&lt;55,1,AO55&lt;60,2,AO55&lt;65,3,AO55&lt;70,4,TRUE,5),MATCH(YEAR($F$17),Appendix!$G$3:$L$3,0))</f>
        <v>0</v>
      </c>
      <c r="AR55" s="92">
        <f t="shared" si="4"/>
        <v>0</v>
      </c>
      <c r="AS55" s="89">
        <f t="shared" si="31"/>
        <v>124</v>
      </c>
      <c r="AT55" s="90">
        <f>IF($K55&gt;'Wage Ceilings '!$C$7+SUMIF('Wage Ceilings '!$B$8:'Wage Ceilings '!$B$11,"&lt;="&amp;$K$17,'Wage Ceilings '!$D$8:'Wage Ceilings '!$D$11),'Wage Ceilings '!$C$7+SUMIF('Wage Ceilings '!$B$8:'Wage Ceilings '!$B$11,"&lt;="&amp;$K$17,'Wage Ceilings '!$D$8:'Wage Ceilings '!$D$11),$K55)</f>
        <v>0</v>
      </c>
      <c r="AU55" s="91" cm="1">
        <f t="array" ref="AU55">INDEX(Appendix!$G$4:$J$8,_xlfn.IFS(AS55&lt;55,1,AS55&lt;60,2,AS55&lt;65,3,AS55&lt;70,4,TRUE,5),MATCH(YEAR($F$17),Appendix!$G$3:$L$3,0))</f>
        <v>0</v>
      </c>
      <c r="AV55" s="92">
        <f t="shared" si="5"/>
        <v>0</v>
      </c>
      <c r="AW55" s="89" t="str">
        <f t="shared" si="17"/>
        <v>NA</v>
      </c>
      <c r="AX55" s="92">
        <f>IF(L55&gt;=('Wage Ceilings '!$C$3-SUM(Z55,AD55,AH55,AL55,AP55,AT55,BB55,BF55,BJ55,BN55,BR55,BV55)),('Wage Ceilings '!$C$3-SUM(Z55,AD55,AH55,AL55,AP55,AT55,BB55,BF55,BJ55,BN55,BR55,BV55)),L55)</f>
        <v>0</v>
      </c>
      <c r="AY55" s="91" cm="1">
        <f t="array" ref="AY55">INDEX(Appendix!$G$4:$J$8,_xlfn.IFS(AW55&lt;55,1,AW55&lt;60,2,AW55&lt;65,3,AW55&lt;70,4,TRUE,5),MATCH(YEAR($F$17),Appendix!$G$3:$L$3,0))</f>
        <v>0</v>
      </c>
      <c r="AZ55" s="92">
        <f t="shared" si="6"/>
        <v>0</v>
      </c>
      <c r="BA55" s="89">
        <f t="shared" si="18"/>
        <v>124</v>
      </c>
      <c r="BB55" s="90">
        <f>IF($M55&gt;'Wage Ceilings '!$C$7+SUMIF('Wage Ceilings '!$B$8:'Wage Ceilings '!$B$11,"&lt;="&amp;$M$17,'Wage Ceilings '!$D$8:'Wage Ceilings '!$D$11),'Wage Ceilings '!$C$7+SUMIF('Wage Ceilings '!$B$8:'Wage Ceilings '!$B$11,"&lt;="&amp;$M$17,'Wage Ceilings '!$D$8:'Wage Ceilings '!$D$11),$M55)</f>
        <v>0</v>
      </c>
      <c r="BC55" s="91" cm="1">
        <f t="array" ref="BC55">INDEX(Appendix!$G$4:$J$8,_xlfn.IFS(BA55&lt;55,1,BA55&lt;60,2,BA55&lt;65,3,BA55&lt;70,4,TRUE,5),MATCH(YEAR($F$17),Appendix!$G$3:$L$3,0))</f>
        <v>0</v>
      </c>
      <c r="BD55" s="92">
        <f t="shared" si="19"/>
        <v>0</v>
      </c>
      <c r="BE55" s="89">
        <f t="shared" si="20"/>
        <v>124</v>
      </c>
      <c r="BF55" s="90">
        <f>IF($N55&gt;'Wage Ceilings '!$C$7+SUMIF('Wage Ceilings '!$B$8:'Wage Ceilings '!$B$11,"&lt;="&amp;$N$17,'Wage Ceilings '!$D$8:'Wage Ceilings '!$D$11),'Wage Ceilings '!$C$7+SUMIF('Wage Ceilings '!$B$8:'Wage Ceilings '!$B$11,"&lt;="&amp;$N$17,'Wage Ceilings '!$D$8:'Wage Ceilings '!$D$11),$N55)</f>
        <v>0</v>
      </c>
      <c r="BG55" s="91" cm="1">
        <f t="array" ref="BG55">INDEX(Appendix!$G$4:$J$8,_xlfn.IFS(BE55&lt;55,1,BE55&lt;60,2,BE55&lt;65,3,BE55&lt;70,4,TRUE,5),MATCH(YEAR($F$17),Appendix!$G$3:$L$3,0))</f>
        <v>0</v>
      </c>
      <c r="BH55" s="92">
        <f t="shared" si="7"/>
        <v>0</v>
      </c>
      <c r="BI55" s="89">
        <f t="shared" si="21"/>
        <v>124</v>
      </c>
      <c r="BJ55" s="90">
        <f>IF($O55&gt;'Wage Ceilings '!$C$7+SUMIF('Wage Ceilings '!$B$8:'Wage Ceilings '!$B$11,"&lt;="&amp;$O$17,'Wage Ceilings '!$D$8:'Wage Ceilings '!$D$11),'Wage Ceilings '!$C$7+SUMIF('Wage Ceilings '!$B$8:'Wage Ceilings '!$B$11,"&lt;="&amp;$O$17,'Wage Ceilings '!$D$8:'Wage Ceilings '!$D$11),$O55)</f>
        <v>0</v>
      </c>
      <c r="BK55" s="91" cm="1">
        <f t="array" ref="BK55">INDEX(Appendix!$G$4:$J$8,_xlfn.IFS(BI55&lt;55,1,BI55&lt;60,2,BI55&lt;65,3,BI55&lt;70,4,TRUE,5),MATCH(YEAR($F$17),Appendix!$G$3:$L$3,0))</f>
        <v>0</v>
      </c>
      <c r="BL55" s="92">
        <f t="shared" si="8"/>
        <v>0</v>
      </c>
      <c r="BM55" s="89">
        <f t="shared" si="22"/>
        <v>124</v>
      </c>
      <c r="BN55" s="90">
        <f>IF($P55&gt;'Wage Ceilings '!$C$7+SUMIF('Wage Ceilings '!$B$8:'Wage Ceilings '!$B$11,"&lt;="&amp;$P$17,'Wage Ceilings '!$D$8:'Wage Ceilings '!$D$11),'Wage Ceilings '!$C$7+SUMIF('Wage Ceilings '!$B$8:'Wage Ceilings '!$B$11,"&lt;="&amp;$P$17,'Wage Ceilings '!$D$8:'Wage Ceilings '!$D$11),$P55)</f>
        <v>0</v>
      </c>
      <c r="BO55" s="91" cm="1">
        <f t="array" ref="BO55">INDEX(Appendix!$G$4:$J$8,_xlfn.IFS(BM55&lt;55,1,BM55&lt;60,2,BM55&lt;65,3,BM55&lt;70,4,TRUE,5),MATCH(YEAR($F$17),Appendix!$G$3:$L$3,0))</f>
        <v>0</v>
      </c>
      <c r="BP55" s="92">
        <f t="shared" si="9"/>
        <v>0</v>
      </c>
      <c r="BQ55" s="89">
        <f t="shared" si="23"/>
        <v>124</v>
      </c>
      <c r="BR55" s="90">
        <f>IF($Q55&gt;'Wage Ceilings '!$C$7+SUMIF('Wage Ceilings '!$B$8:'Wage Ceilings '!$B$11,"&lt;="&amp;$Q$17,'Wage Ceilings '!$D$8:'Wage Ceilings '!$D$11),'Wage Ceilings '!$C$7+SUMIF('Wage Ceilings '!$B$8:'Wage Ceilings '!$B$11,"&lt;="&amp;$Q$17,'Wage Ceilings '!$D$8:'Wage Ceilings '!$D$11),$Q55)</f>
        <v>0</v>
      </c>
      <c r="BS55" s="91" cm="1">
        <f t="array" ref="BS55">INDEX(Appendix!$G$4:$J$8,_xlfn.IFS(BQ55&lt;55,1,BQ55&lt;60,2,BQ55&lt;65,3,BQ55&lt;70,4,TRUE,5),MATCH(YEAR($F$17),Appendix!$G$3:$L$3,0))</f>
        <v>0</v>
      </c>
      <c r="BT55" s="92">
        <f t="shared" si="10"/>
        <v>0</v>
      </c>
      <c r="BU55" s="89">
        <f t="shared" si="24"/>
        <v>124</v>
      </c>
      <c r="BV55" s="90">
        <f>IF($R55&gt;'Wage Ceilings '!$C$7+SUMIF('Wage Ceilings '!$B$8:'Wage Ceilings '!$B$11,"&lt;="&amp;$R$17,'Wage Ceilings '!$D$8:'Wage Ceilings '!$D$11),'Wage Ceilings '!$C$7+SUMIF('Wage Ceilings '!$B$8:'Wage Ceilings '!$B$11,"&lt;="&amp;$R$17,'Wage Ceilings '!$D$8:'Wage Ceilings '!$D$11),$R55)</f>
        <v>0</v>
      </c>
      <c r="BW55" s="91" cm="1">
        <f t="array" ref="BW55">INDEX(Appendix!$G$4:$J$8,_xlfn.IFS(BU55&lt;55,1,BU55&lt;60,2,BU55&lt;65,3,BU55&lt;70,4,TRUE,5),MATCH(YEAR($F$17),Appendix!$G$3:$L$3,0))</f>
        <v>0</v>
      </c>
      <c r="BX55" s="92">
        <f t="shared" si="11"/>
        <v>0</v>
      </c>
      <c r="BY55" s="89" t="str">
        <f t="shared" si="25"/>
        <v>NA</v>
      </c>
      <c r="BZ55" s="92">
        <f>IF(S55&gt;=('Wage Ceilings '!$C$3-SUM(Z55,AD55,AH55,AL55,AP55,AX55,AT55,BB55,BF55,BJ55,BN55,BR55,BV55)),('Wage Ceilings '!$C$3-SUM(Z55,AD55,AH55,AL55,AP55,AX55,AT55,BB55,BF55,BJ55,BN55,BR55,BV55)),S55)</f>
        <v>0</v>
      </c>
      <c r="CA55" s="91" cm="1">
        <f t="array" ref="CA55">INDEX(Appendix!$G$4:$J$8,_xlfn.IFS(BY55&lt;55,1,BY55&lt;60,2,BY55&lt;65,3,BY55&lt;70,4,TRUE,5),MATCH(YEAR($F$17),Appendix!$G$3:$L$3,0))</f>
        <v>0</v>
      </c>
      <c r="CB55" s="92">
        <f t="shared" si="32"/>
        <v>0</v>
      </c>
      <c r="CC55" s="99"/>
    </row>
    <row r="56" spans="1:81" x14ac:dyDescent="0.2">
      <c r="A56" s="64" t="s">
        <v>54</v>
      </c>
      <c r="B56" s="65"/>
      <c r="C56" s="65"/>
      <c r="D56" s="66"/>
      <c r="E56" s="66"/>
      <c r="F56" s="67"/>
      <c r="G56" s="67"/>
      <c r="H56" s="67"/>
      <c r="I56" s="67"/>
      <c r="J56" s="67"/>
      <c r="K56" s="67"/>
      <c r="L56" s="67"/>
      <c r="M56" s="67"/>
      <c r="N56" s="67"/>
      <c r="O56" s="67"/>
      <c r="P56" s="67"/>
      <c r="Q56" s="67"/>
      <c r="R56" s="67"/>
      <c r="S56" s="67"/>
      <c r="T56" s="57">
        <f t="shared" si="26"/>
        <v>0</v>
      </c>
      <c r="U56" s="57">
        <f t="shared" si="27"/>
        <v>0</v>
      </c>
      <c r="V56" s="58">
        <f t="shared" si="28"/>
        <v>0</v>
      </c>
      <c r="W56" s="58">
        <f t="shared" si="29"/>
        <v>0</v>
      </c>
      <c r="X56" s="58">
        <f t="shared" si="30"/>
        <v>0</v>
      </c>
      <c r="Y56" s="89">
        <f t="shared" si="12"/>
        <v>123</v>
      </c>
      <c r="Z56" s="90">
        <f>IF($F56&gt;'Wage Ceilings '!$C$7+SUMIF('Wage Ceilings '!$B$8:'Wage Ceilings '!$B$11,"&lt;="&amp;$F$17,'Wage Ceilings '!$D$8:'Wage Ceilings '!$D$11),'Wage Ceilings '!$C$7+SUMIF('Wage Ceilings '!$B$8:'Wage Ceilings '!$B$11,"&lt;="&amp;$F$17,'Wage Ceilings '!$D$8:'Wage Ceilings '!$D$11),$F56)</f>
        <v>0</v>
      </c>
      <c r="AA56" s="91" cm="1">
        <f t="array" ref="AA56">INDEX(Appendix!$G$4:$J$8,_xlfn.IFS(Y56&lt;55,1,Y56&lt;60,2,Y56&lt;65,3,Y56&lt;70,4,TRUE,5),MATCH(YEAR($F$17),Appendix!$G$3:$L$3,0))</f>
        <v>0</v>
      </c>
      <c r="AB56" s="92">
        <f t="shared" si="0"/>
        <v>0</v>
      </c>
      <c r="AC56" s="89">
        <f t="shared" si="13"/>
        <v>124</v>
      </c>
      <c r="AD56" s="90">
        <f>IF($G56&gt;'Wage Ceilings '!$C$7+SUMIF('Wage Ceilings '!$B$8:'Wage Ceilings '!$B$11,"&lt;="&amp;$G$17,'Wage Ceilings '!$D$8:'Wage Ceilings '!$D$11),'Wage Ceilings '!$C$7+SUMIF('Wage Ceilings '!$B$8:'Wage Ceilings '!$B$11,"&lt;="&amp;$G$17,'Wage Ceilings '!$D$8:'Wage Ceilings '!$D$11),$G56)</f>
        <v>0</v>
      </c>
      <c r="AE56" s="91" cm="1">
        <f t="array" ref="AE56">INDEX(Appendix!$G$4:$J$8,_xlfn.IFS(AC56&lt;55,1,AC56&lt;60,2,AC56&lt;65,3,AC56&lt;70,4,TRUE,5),MATCH(YEAR($F$17),Appendix!$G$3:$L$3,0))</f>
        <v>0</v>
      </c>
      <c r="AF56" s="92">
        <f t="shared" si="1"/>
        <v>0</v>
      </c>
      <c r="AG56" s="89">
        <f t="shared" si="14"/>
        <v>124</v>
      </c>
      <c r="AH56" s="90">
        <f>IF($H56&gt;'Wage Ceilings '!$C$7+SUMIF('Wage Ceilings '!$B$8:'Wage Ceilings '!$B$11,"&lt;="&amp;$H$17,'Wage Ceilings '!$D$8:'Wage Ceilings '!$D$11),'Wage Ceilings '!$C$7+SUMIF('Wage Ceilings '!$B$8:'Wage Ceilings '!$B$11,"&lt;="&amp;$H$17,'Wage Ceilings '!$D$8:'Wage Ceilings '!$D$11),$H56)</f>
        <v>0</v>
      </c>
      <c r="AI56" s="91" cm="1">
        <f t="array" ref="AI56">INDEX(Appendix!$G$4:$J$8,_xlfn.IFS(AG56&lt;55,1,AG56&lt;60,2,AG56&lt;65,3,AG56&lt;70,4,TRUE,5),MATCH(YEAR($F$17),Appendix!$G$3:$L$3,0))</f>
        <v>0</v>
      </c>
      <c r="AJ56" s="92">
        <f t="shared" si="2"/>
        <v>0</v>
      </c>
      <c r="AK56" s="89">
        <f t="shared" si="15"/>
        <v>124</v>
      </c>
      <c r="AL56" s="90">
        <f>IF($I56&gt;'Wage Ceilings '!$C$7+SUMIF('Wage Ceilings '!$B$8:'Wage Ceilings '!$B$11,"&lt;="&amp;$I$17,'Wage Ceilings '!$D$8:'Wage Ceilings '!$D$11),'Wage Ceilings '!$C$7+SUMIF('Wage Ceilings '!$B$8:'Wage Ceilings '!$B$11,"&lt;="&amp;$I$17,'Wage Ceilings '!$D$8:'Wage Ceilings '!$D$11),$I56)</f>
        <v>0</v>
      </c>
      <c r="AM56" s="91" cm="1">
        <f t="array" ref="AM56">INDEX(Appendix!$G$4:$J$8,_xlfn.IFS(AK56&lt;55,1,AK56&lt;60,2,AK56&lt;65,3,AK56&lt;70,4,TRUE,5),MATCH(YEAR($F$17),Appendix!$G$3:$L$3,0))</f>
        <v>0</v>
      </c>
      <c r="AN56" s="92">
        <f t="shared" si="3"/>
        <v>0</v>
      </c>
      <c r="AO56" s="89">
        <f t="shared" si="16"/>
        <v>124</v>
      </c>
      <c r="AP56" s="90">
        <f>IF($J56&gt;'Wage Ceilings '!$C$7+SUMIF('Wage Ceilings '!$B$8:'Wage Ceilings '!$B$11,"&lt;="&amp;$J$17,'Wage Ceilings '!$D$8:'Wage Ceilings '!$D$11),'Wage Ceilings '!$C$7+SUMIF('Wage Ceilings '!$B$8:'Wage Ceilings '!$B$11,"&lt;="&amp;$J$17,'Wage Ceilings '!$D$8:'Wage Ceilings '!$D$11),$J56)</f>
        <v>0</v>
      </c>
      <c r="AQ56" s="91" cm="1">
        <f t="array" ref="AQ56">INDEX(Appendix!$G$4:$J$8,_xlfn.IFS(AO56&lt;55,1,AO56&lt;60,2,AO56&lt;65,3,AO56&lt;70,4,TRUE,5),MATCH(YEAR($F$17),Appendix!$G$3:$L$3,0))</f>
        <v>0</v>
      </c>
      <c r="AR56" s="92">
        <f t="shared" si="4"/>
        <v>0</v>
      </c>
      <c r="AS56" s="89">
        <f t="shared" si="31"/>
        <v>124</v>
      </c>
      <c r="AT56" s="90">
        <f>IF($K56&gt;'Wage Ceilings '!$C$7+SUMIF('Wage Ceilings '!$B$8:'Wage Ceilings '!$B$11,"&lt;="&amp;$K$17,'Wage Ceilings '!$D$8:'Wage Ceilings '!$D$11),'Wage Ceilings '!$C$7+SUMIF('Wage Ceilings '!$B$8:'Wage Ceilings '!$B$11,"&lt;="&amp;$K$17,'Wage Ceilings '!$D$8:'Wage Ceilings '!$D$11),$K56)</f>
        <v>0</v>
      </c>
      <c r="AU56" s="91" cm="1">
        <f t="array" ref="AU56">INDEX(Appendix!$G$4:$J$8,_xlfn.IFS(AS56&lt;55,1,AS56&lt;60,2,AS56&lt;65,3,AS56&lt;70,4,TRUE,5),MATCH(YEAR($F$17),Appendix!$G$3:$L$3,0))</f>
        <v>0</v>
      </c>
      <c r="AV56" s="92">
        <f t="shared" si="5"/>
        <v>0</v>
      </c>
      <c r="AW56" s="89" t="str">
        <f t="shared" si="17"/>
        <v>NA</v>
      </c>
      <c r="AX56" s="92">
        <f>IF(L56&gt;=('Wage Ceilings '!$C$3-SUM(Z56,AD56,AH56,AL56,AP56,AT56,BB56,BF56,BJ56,BN56,BR56,BV56)),('Wage Ceilings '!$C$3-SUM(Z56,AD56,AH56,AL56,AP56,AT56,BB56,BF56,BJ56,BN56,BR56,BV56)),L56)</f>
        <v>0</v>
      </c>
      <c r="AY56" s="91" cm="1">
        <f t="array" ref="AY56">INDEX(Appendix!$G$4:$J$8,_xlfn.IFS(AW56&lt;55,1,AW56&lt;60,2,AW56&lt;65,3,AW56&lt;70,4,TRUE,5),MATCH(YEAR($F$17),Appendix!$G$3:$L$3,0))</f>
        <v>0</v>
      </c>
      <c r="AZ56" s="92">
        <f t="shared" si="6"/>
        <v>0</v>
      </c>
      <c r="BA56" s="89">
        <f t="shared" si="18"/>
        <v>124</v>
      </c>
      <c r="BB56" s="90">
        <f>IF($M56&gt;'Wage Ceilings '!$C$7+SUMIF('Wage Ceilings '!$B$8:'Wage Ceilings '!$B$11,"&lt;="&amp;$M$17,'Wage Ceilings '!$D$8:'Wage Ceilings '!$D$11),'Wage Ceilings '!$C$7+SUMIF('Wage Ceilings '!$B$8:'Wage Ceilings '!$B$11,"&lt;="&amp;$M$17,'Wage Ceilings '!$D$8:'Wage Ceilings '!$D$11),$M56)</f>
        <v>0</v>
      </c>
      <c r="BC56" s="91" cm="1">
        <f t="array" ref="BC56">INDEX(Appendix!$G$4:$J$8,_xlfn.IFS(BA56&lt;55,1,BA56&lt;60,2,BA56&lt;65,3,BA56&lt;70,4,TRUE,5),MATCH(YEAR($F$17),Appendix!$G$3:$L$3,0))</f>
        <v>0</v>
      </c>
      <c r="BD56" s="92">
        <f t="shared" si="19"/>
        <v>0</v>
      </c>
      <c r="BE56" s="89">
        <f t="shared" si="20"/>
        <v>124</v>
      </c>
      <c r="BF56" s="90">
        <f>IF($N56&gt;'Wage Ceilings '!$C$7+SUMIF('Wage Ceilings '!$B$8:'Wage Ceilings '!$B$11,"&lt;="&amp;$N$17,'Wage Ceilings '!$D$8:'Wage Ceilings '!$D$11),'Wage Ceilings '!$C$7+SUMIF('Wage Ceilings '!$B$8:'Wage Ceilings '!$B$11,"&lt;="&amp;$N$17,'Wage Ceilings '!$D$8:'Wage Ceilings '!$D$11),$N56)</f>
        <v>0</v>
      </c>
      <c r="BG56" s="91" cm="1">
        <f t="array" ref="BG56">INDEX(Appendix!$G$4:$J$8,_xlfn.IFS(BE56&lt;55,1,BE56&lt;60,2,BE56&lt;65,3,BE56&lt;70,4,TRUE,5),MATCH(YEAR($F$17),Appendix!$G$3:$L$3,0))</f>
        <v>0</v>
      </c>
      <c r="BH56" s="92">
        <f t="shared" si="7"/>
        <v>0</v>
      </c>
      <c r="BI56" s="89">
        <f t="shared" si="21"/>
        <v>124</v>
      </c>
      <c r="BJ56" s="90">
        <f>IF($O56&gt;'Wage Ceilings '!$C$7+SUMIF('Wage Ceilings '!$B$8:'Wage Ceilings '!$B$11,"&lt;="&amp;$O$17,'Wage Ceilings '!$D$8:'Wage Ceilings '!$D$11),'Wage Ceilings '!$C$7+SUMIF('Wage Ceilings '!$B$8:'Wage Ceilings '!$B$11,"&lt;="&amp;$O$17,'Wage Ceilings '!$D$8:'Wage Ceilings '!$D$11),$O56)</f>
        <v>0</v>
      </c>
      <c r="BK56" s="91" cm="1">
        <f t="array" ref="BK56">INDEX(Appendix!$G$4:$J$8,_xlfn.IFS(BI56&lt;55,1,BI56&lt;60,2,BI56&lt;65,3,BI56&lt;70,4,TRUE,5),MATCH(YEAR($F$17),Appendix!$G$3:$L$3,0))</f>
        <v>0</v>
      </c>
      <c r="BL56" s="92">
        <f t="shared" si="8"/>
        <v>0</v>
      </c>
      <c r="BM56" s="89">
        <f t="shared" si="22"/>
        <v>124</v>
      </c>
      <c r="BN56" s="90">
        <f>IF($P56&gt;'Wage Ceilings '!$C$7+SUMIF('Wage Ceilings '!$B$8:'Wage Ceilings '!$B$11,"&lt;="&amp;$P$17,'Wage Ceilings '!$D$8:'Wage Ceilings '!$D$11),'Wage Ceilings '!$C$7+SUMIF('Wage Ceilings '!$B$8:'Wage Ceilings '!$B$11,"&lt;="&amp;$P$17,'Wage Ceilings '!$D$8:'Wage Ceilings '!$D$11),$P56)</f>
        <v>0</v>
      </c>
      <c r="BO56" s="91" cm="1">
        <f t="array" ref="BO56">INDEX(Appendix!$G$4:$J$8,_xlfn.IFS(BM56&lt;55,1,BM56&lt;60,2,BM56&lt;65,3,BM56&lt;70,4,TRUE,5),MATCH(YEAR($F$17),Appendix!$G$3:$L$3,0))</f>
        <v>0</v>
      </c>
      <c r="BP56" s="92">
        <f t="shared" si="9"/>
        <v>0</v>
      </c>
      <c r="BQ56" s="89">
        <f t="shared" si="23"/>
        <v>124</v>
      </c>
      <c r="BR56" s="90">
        <f>IF($Q56&gt;'Wage Ceilings '!$C$7+SUMIF('Wage Ceilings '!$B$8:'Wage Ceilings '!$B$11,"&lt;="&amp;$Q$17,'Wage Ceilings '!$D$8:'Wage Ceilings '!$D$11),'Wage Ceilings '!$C$7+SUMIF('Wage Ceilings '!$B$8:'Wage Ceilings '!$B$11,"&lt;="&amp;$Q$17,'Wage Ceilings '!$D$8:'Wage Ceilings '!$D$11),$Q56)</f>
        <v>0</v>
      </c>
      <c r="BS56" s="91" cm="1">
        <f t="array" ref="BS56">INDEX(Appendix!$G$4:$J$8,_xlfn.IFS(BQ56&lt;55,1,BQ56&lt;60,2,BQ56&lt;65,3,BQ56&lt;70,4,TRUE,5),MATCH(YEAR($F$17),Appendix!$G$3:$L$3,0))</f>
        <v>0</v>
      </c>
      <c r="BT56" s="92">
        <f t="shared" si="10"/>
        <v>0</v>
      </c>
      <c r="BU56" s="89">
        <f t="shared" si="24"/>
        <v>124</v>
      </c>
      <c r="BV56" s="90">
        <f>IF($R56&gt;'Wage Ceilings '!$C$7+SUMIF('Wage Ceilings '!$B$8:'Wage Ceilings '!$B$11,"&lt;="&amp;$R$17,'Wage Ceilings '!$D$8:'Wage Ceilings '!$D$11),'Wage Ceilings '!$C$7+SUMIF('Wage Ceilings '!$B$8:'Wage Ceilings '!$B$11,"&lt;="&amp;$R$17,'Wage Ceilings '!$D$8:'Wage Ceilings '!$D$11),$R56)</f>
        <v>0</v>
      </c>
      <c r="BW56" s="91" cm="1">
        <f t="array" ref="BW56">INDEX(Appendix!$G$4:$J$8,_xlfn.IFS(BU56&lt;55,1,BU56&lt;60,2,BU56&lt;65,3,BU56&lt;70,4,TRUE,5),MATCH(YEAR($F$17),Appendix!$G$3:$L$3,0))</f>
        <v>0</v>
      </c>
      <c r="BX56" s="92">
        <f t="shared" si="11"/>
        <v>0</v>
      </c>
      <c r="BY56" s="89" t="str">
        <f t="shared" si="25"/>
        <v>NA</v>
      </c>
      <c r="BZ56" s="92">
        <f>IF(S56&gt;=('Wage Ceilings '!$C$3-SUM(Z56,AD56,AH56,AL56,AP56,AX56,AT56,BB56,BF56,BJ56,BN56,BR56,BV56)),('Wage Ceilings '!$C$3-SUM(Z56,AD56,AH56,AL56,AP56,AX56,AT56,BB56,BF56,BJ56,BN56,BR56,BV56)),S56)</f>
        <v>0</v>
      </c>
      <c r="CA56" s="91" cm="1">
        <f t="array" ref="CA56">INDEX(Appendix!$G$4:$J$8,_xlfn.IFS(BY56&lt;55,1,BY56&lt;60,2,BY56&lt;65,3,BY56&lt;70,4,TRUE,5),MATCH(YEAR($F$17),Appendix!$G$3:$L$3,0))</f>
        <v>0</v>
      </c>
      <c r="CB56" s="92">
        <f t="shared" si="32"/>
        <v>0</v>
      </c>
      <c r="CC56" s="99"/>
    </row>
    <row r="57" spans="1:81" x14ac:dyDescent="0.2">
      <c r="A57" s="64" t="s">
        <v>55</v>
      </c>
      <c r="B57" s="65"/>
      <c r="C57" s="65"/>
      <c r="D57" s="66"/>
      <c r="E57" s="66"/>
      <c r="F57" s="67"/>
      <c r="G57" s="67"/>
      <c r="H57" s="67"/>
      <c r="I57" s="67"/>
      <c r="J57" s="67"/>
      <c r="K57" s="67"/>
      <c r="L57" s="67"/>
      <c r="M57" s="67"/>
      <c r="N57" s="67"/>
      <c r="O57" s="67"/>
      <c r="P57" s="67"/>
      <c r="Q57" s="67"/>
      <c r="R57" s="67"/>
      <c r="S57" s="67"/>
      <c r="T57" s="57">
        <f t="shared" si="26"/>
        <v>0</v>
      </c>
      <c r="U57" s="57">
        <f t="shared" si="27"/>
        <v>0</v>
      </c>
      <c r="V57" s="58">
        <f t="shared" si="28"/>
        <v>0</v>
      </c>
      <c r="W57" s="58">
        <f t="shared" si="29"/>
        <v>0</v>
      </c>
      <c r="X57" s="58">
        <f t="shared" si="30"/>
        <v>0</v>
      </c>
      <c r="Y57" s="89">
        <f t="shared" si="12"/>
        <v>123</v>
      </c>
      <c r="Z57" s="90">
        <f>IF($F57&gt;'Wage Ceilings '!$C$7+SUMIF('Wage Ceilings '!$B$8:'Wage Ceilings '!$B$11,"&lt;="&amp;$F$17,'Wage Ceilings '!$D$8:'Wage Ceilings '!$D$11),'Wage Ceilings '!$C$7+SUMIF('Wage Ceilings '!$B$8:'Wage Ceilings '!$B$11,"&lt;="&amp;$F$17,'Wage Ceilings '!$D$8:'Wage Ceilings '!$D$11),$F57)</f>
        <v>0</v>
      </c>
      <c r="AA57" s="91" cm="1">
        <f t="array" ref="AA57">INDEX(Appendix!$G$4:$J$8,_xlfn.IFS(Y57&lt;55,1,Y57&lt;60,2,Y57&lt;65,3,Y57&lt;70,4,TRUE,5),MATCH(YEAR($F$17),Appendix!$G$3:$L$3,0))</f>
        <v>0</v>
      </c>
      <c r="AB57" s="92">
        <f t="shared" si="0"/>
        <v>0</v>
      </c>
      <c r="AC57" s="89">
        <f t="shared" si="13"/>
        <v>124</v>
      </c>
      <c r="AD57" s="90">
        <f>IF($G57&gt;'Wage Ceilings '!$C$7+SUMIF('Wage Ceilings '!$B$8:'Wage Ceilings '!$B$11,"&lt;="&amp;$G$17,'Wage Ceilings '!$D$8:'Wage Ceilings '!$D$11),'Wage Ceilings '!$C$7+SUMIF('Wage Ceilings '!$B$8:'Wage Ceilings '!$B$11,"&lt;="&amp;$G$17,'Wage Ceilings '!$D$8:'Wage Ceilings '!$D$11),$G57)</f>
        <v>0</v>
      </c>
      <c r="AE57" s="91" cm="1">
        <f t="array" ref="AE57">INDEX(Appendix!$G$4:$J$8,_xlfn.IFS(AC57&lt;55,1,AC57&lt;60,2,AC57&lt;65,3,AC57&lt;70,4,TRUE,5),MATCH(YEAR($F$17),Appendix!$G$3:$L$3,0))</f>
        <v>0</v>
      </c>
      <c r="AF57" s="92">
        <f t="shared" si="1"/>
        <v>0</v>
      </c>
      <c r="AG57" s="89">
        <f t="shared" si="14"/>
        <v>124</v>
      </c>
      <c r="AH57" s="90">
        <f>IF($H57&gt;'Wage Ceilings '!$C$7+SUMIF('Wage Ceilings '!$B$8:'Wage Ceilings '!$B$11,"&lt;="&amp;$H$17,'Wage Ceilings '!$D$8:'Wage Ceilings '!$D$11),'Wage Ceilings '!$C$7+SUMIF('Wage Ceilings '!$B$8:'Wage Ceilings '!$B$11,"&lt;="&amp;$H$17,'Wage Ceilings '!$D$8:'Wage Ceilings '!$D$11),$H57)</f>
        <v>0</v>
      </c>
      <c r="AI57" s="91" cm="1">
        <f t="array" ref="AI57">INDEX(Appendix!$G$4:$J$8,_xlfn.IFS(AG57&lt;55,1,AG57&lt;60,2,AG57&lt;65,3,AG57&lt;70,4,TRUE,5),MATCH(YEAR($F$17),Appendix!$G$3:$L$3,0))</f>
        <v>0</v>
      </c>
      <c r="AJ57" s="92">
        <f t="shared" si="2"/>
        <v>0</v>
      </c>
      <c r="AK57" s="89">
        <f t="shared" si="15"/>
        <v>124</v>
      </c>
      <c r="AL57" s="90">
        <f>IF($I57&gt;'Wage Ceilings '!$C$7+SUMIF('Wage Ceilings '!$B$8:'Wage Ceilings '!$B$11,"&lt;="&amp;$I$17,'Wage Ceilings '!$D$8:'Wage Ceilings '!$D$11),'Wage Ceilings '!$C$7+SUMIF('Wage Ceilings '!$B$8:'Wage Ceilings '!$B$11,"&lt;="&amp;$I$17,'Wage Ceilings '!$D$8:'Wage Ceilings '!$D$11),$I57)</f>
        <v>0</v>
      </c>
      <c r="AM57" s="91" cm="1">
        <f t="array" ref="AM57">INDEX(Appendix!$G$4:$J$8,_xlfn.IFS(AK57&lt;55,1,AK57&lt;60,2,AK57&lt;65,3,AK57&lt;70,4,TRUE,5),MATCH(YEAR($F$17),Appendix!$G$3:$L$3,0))</f>
        <v>0</v>
      </c>
      <c r="AN57" s="92">
        <f t="shared" si="3"/>
        <v>0</v>
      </c>
      <c r="AO57" s="89">
        <f t="shared" si="16"/>
        <v>124</v>
      </c>
      <c r="AP57" s="90">
        <f>IF($J57&gt;'Wage Ceilings '!$C$7+SUMIF('Wage Ceilings '!$B$8:'Wage Ceilings '!$B$11,"&lt;="&amp;$J$17,'Wage Ceilings '!$D$8:'Wage Ceilings '!$D$11),'Wage Ceilings '!$C$7+SUMIF('Wage Ceilings '!$B$8:'Wage Ceilings '!$B$11,"&lt;="&amp;$J$17,'Wage Ceilings '!$D$8:'Wage Ceilings '!$D$11),$J57)</f>
        <v>0</v>
      </c>
      <c r="AQ57" s="91" cm="1">
        <f t="array" ref="AQ57">INDEX(Appendix!$G$4:$J$8,_xlfn.IFS(AO57&lt;55,1,AO57&lt;60,2,AO57&lt;65,3,AO57&lt;70,4,TRUE,5),MATCH(YEAR($F$17),Appendix!$G$3:$L$3,0))</f>
        <v>0</v>
      </c>
      <c r="AR57" s="92">
        <f t="shared" si="4"/>
        <v>0</v>
      </c>
      <c r="AS57" s="89">
        <f t="shared" si="31"/>
        <v>124</v>
      </c>
      <c r="AT57" s="90">
        <f>IF($K57&gt;'Wage Ceilings '!$C$7+SUMIF('Wage Ceilings '!$B$8:'Wage Ceilings '!$B$11,"&lt;="&amp;$K$17,'Wage Ceilings '!$D$8:'Wage Ceilings '!$D$11),'Wage Ceilings '!$C$7+SUMIF('Wage Ceilings '!$B$8:'Wage Ceilings '!$B$11,"&lt;="&amp;$K$17,'Wage Ceilings '!$D$8:'Wage Ceilings '!$D$11),$K57)</f>
        <v>0</v>
      </c>
      <c r="AU57" s="91" cm="1">
        <f t="array" ref="AU57">INDEX(Appendix!$G$4:$J$8,_xlfn.IFS(AS57&lt;55,1,AS57&lt;60,2,AS57&lt;65,3,AS57&lt;70,4,TRUE,5),MATCH(YEAR($F$17),Appendix!$G$3:$L$3,0))</f>
        <v>0</v>
      </c>
      <c r="AV57" s="92">
        <f t="shared" si="5"/>
        <v>0</v>
      </c>
      <c r="AW57" s="89" t="str">
        <f t="shared" si="17"/>
        <v>NA</v>
      </c>
      <c r="AX57" s="92">
        <f>IF(L57&gt;=('Wage Ceilings '!$C$3-SUM(Z57,AD57,AH57,AL57,AP57,AT57,BB57,BF57,BJ57,BN57,BR57,BV57)),('Wage Ceilings '!$C$3-SUM(Z57,AD57,AH57,AL57,AP57,AT57,BB57,BF57,BJ57,BN57,BR57,BV57)),L57)</f>
        <v>0</v>
      </c>
      <c r="AY57" s="91" cm="1">
        <f t="array" ref="AY57">INDEX(Appendix!$G$4:$J$8,_xlfn.IFS(AW57&lt;55,1,AW57&lt;60,2,AW57&lt;65,3,AW57&lt;70,4,TRUE,5),MATCH(YEAR($F$17),Appendix!$G$3:$L$3,0))</f>
        <v>0</v>
      </c>
      <c r="AZ57" s="92">
        <f t="shared" si="6"/>
        <v>0</v>
      </c>
      <c r="BA57" s="89">
        <f t="shared" si="18"/>
        <v>124</v>
      </c>
      <c r="BB57" s="90">
        <f>IF($M57&gt;'Wage Ceilings '!$C$7+SUMIF('Wage Ceilings '!$B$8:'Wage Ceilings '!$B$11,"&lt;="&amp;$M$17,'Wage Ceilings '!$D$8:'Wage Ceilings '!$D$11),'Wage Ceilings '!$C$7+SUMIF('Wage Ceilings '!$B$8:'Wage Ceilings '!$B$11,"&lt;="&amp;$M$17,'Wage Ceilings '!$D$8:'Wage Ceilings '!$D$11),$M57)</f>
        <v>0</v>
      </c>
      <c r="BC57" s="91" cm="1">
        <f t="array" ref="BC57">INDEX(Appendix!$G$4:$J$8,_xlfn.IFS(BA57&lt;55,1,BA57&lt;60,2,BA57&lt;65,3,BA57&lt;70,4,TRUE,5),MATCH(YEAR($F$17),Appendix!$G$3:$L$3,0))</f>
        <v>0</v>
      </c>
      <c r="BD57" s="92">
        <f t="shared" si="19"/>
        <v>0</v>
      </c>
      <c r="BE57" s="89">
        <f t="shared" si="20"/>
        <v>124</v>
      </c>
      <c r="BF57" s="90">
        <f>IF($N57&gt;'Wage Ceilings '!$C$7+SUMIF('Wage Ceilings '!$B$8:'Wage Ceilings '!$B$11,"&lt;="&amp;$N$17,'Wage Ceilings '!$D$8:'Wage Ceilings '!$D$11),'Wage Ceilings '!$C$7+SUMIF('Wage Ceilings '!$B$8:'Wage Ceilings '!$B$11,"&lt;="&amp;$N$17,'Wage Ceilings '!$D$8:'Wage Ceilings '!$D$11),$N57)</f>
        <v>0</v>
      </c>
      <c r="BG57" s="91" cm="1">
        <f t="array" ref="BG57">INDEX(Appendix!$G$4:$J$8,_xlfn.IFS(BE57&lt;55,1,BE57&lt;60,2,BE57&lt;65,3,BE57&lt;70,4,TRUE,5),MATCH(YEAR($F$17),Appendix!$G$3:$L$3,0))</f>
        <v>0</v>
      </c>
      <c r="BH57" s="92">
        <f t="shared" si="7"/>
        <v>0</v>
      </c>
      <c r="BI57" s="89">
        <f t="shared" si="21"/>
        <v>124</v>
      </c>
      <c r="BJ57" s="90">
        <f>IF($O57&gt;'Wage Ceilings '!$C$7+SUMIF('Wage Ceilings '!$B$8:'Wage Ceilings '!$B$11,"&lt;="&amp;$O$17,'Wage Ceilings '!$D$8:'Wage Ceilings '!$D$11),'Wage Ceilings '!$C$7+SUMIF('Wage Ceilings '!$B$8:'Wage Ceilings '!$B$11,"&lt;="&amp;$O$17,'Wage Ceilings '!$D$8:'Wage Ceilings '!$D$11),$O57)</f>
        <v>0</v>
      </c>
      <c r="BK57" s="91" cm="1">
        <f t="array" ref="BK57">INDEX(Appendix!$G$4:$J$8,_xlfn.IFS(BI57&lt;55,1,BI57&lt;60,2,BI57&lt;65,3,BI57&lt;70,4,TRUE,5),MATCH(YEAR($F$17),Appendix!$G$3:$L$3,0))</f>
        <v>0</v>
      </c>
      <c r="BL57" s="92">
        <f t="shared" si="8"/>
        <v>0</v>
      </c>
      <c r="BM57" s="89">
        <f t="shared" si="22"/>
        <v>124</v>
      </c>
      <c r="BN57" s="90">
        <f>IF($P57&gt;'Wage Ceilings '!$C$7+SUMIF('Wage Ceilings '!$B$8:'Wage Ceilings '!$B$11,"&lt;="&amp;$P$17,'Wage Ceilings '!$D$8:'Wage Ceilings '!$D$11),'Wage Ceilings '!$C$7+SUMIF('Wage Ceilings '!$B$8:'Wage Ceilings '!$B$11,"&lt;="&amp;$P$17,'Wage Ceilings '!$D$8:'Wage Ceilings '!$D$11),$P57)</f>
        <v>0</v>
      </c>
      <c r="BO57" s="91" cm="1">
        <f t="array" ref="BO57">INDEX(Appendix!$G$4:$J$8,_xlfn.IFS(BM57&lt;55,1,BM57&lt;60,2,BM57&lt;65,3,BM57&lt;70,4,TRUE,5),MATCH(YEAR($F$17),Appendix!$G$3:$L$3,0))</f>
        <v>0</v>
      </c>
      <c r="BP57" s="92">
        <f t="shared" si="9"/>
        <v>0</v>
      </c>
      <c r="BQ57" s="89">
        <f t="shared" si="23"/>
        <v>124</v>
      </c>
      <c r="BR57" s="90">
        <f>IF($Q57&gt;'Wage Ceilings '!$C$7+SUMIF('Wage Ceilings '!$B$8:'Wage Ceilings '!$B$11,"&lt;="&amp;$Q$17,'Wage Ceilings '!$D$8:'Wage Ceilings '!$D$11),'Wage Ceilings '!$C$7+SUMIF('Wage Ceilings '!$B$8:'Wage Ceilings '!$B$11,"&lt;="&amp;$Q$17,'Wage Ceilings '!$D$8:'Wage Ceilings '!$D$11),$Q57)</f>
        <v>0</v>
      </c>
      <c r="BS57" s="91" cm="1">
        <f t="array" ref="BS57">INDEX(Appendix!$G$4:$J$8,_xlfn.IFS(BQ57&lt;55,1,BQ57&lt;60,2,BQ57&lt;65,3,BQ57&lt;70,4,TRUE,5),MATCH(YEAR($F$17),Appendix!$G$3:$L$3,0))</f>
        <v>0</v>
      </c>
      <c r="BT57" s="92">
        <f t="shared" si="10"/>
        <v>0</v>
      </c>
      <c r="BU57" s="89">
        <f t="shared" si="24"/>
        <v>124</v>
      </c>
      <c r="BV57" s="90">
        <f>IF($R57&gt;'Wage Ceilings '!$C$7+SUMIF('Wage Ceilings '!$B$8:'Wage Ceilings '!$B$11,"&lt;="&amp;$R$17,'Wage Ceilings '!$D$8:'Wage Ceilings '!$D$11),'Wage Ceilings '!$C$7+SUMIF('Wage Ceilings '!$B$8:'Wage Ceilings '!$B$11,"&lt;="&amp;$R$17,'Wage Ceilings '!$D$8:'Wage Ceilings '!$D$11),$R57)</f>
        <v>0</v>
      </c>
      <c r="BW57" s="91" cm="1">
        <f t="array" ref="BW57">INDEX(Appendix!$G$4:$J$8,_xlfn.IFS(BU57&lt;55,1,BU57&lt;60,2,BU57&lt;65,3,BU57&lt;70,4,TRUE,5),MATCH(YEAR($F$17),Appendix!$G$3:$L$3,0))</f>
        <v>0</v>
      </c>
      <c r="BX57" s="92">
        <f t="shared" si="11"/>
        <v>0</v>
      </c>
      <c r="BY57" s="89" t="str">
        <f t="shared" si="25"/>
        <v>NA</v>
      </c>
      <c r="BZ57" s="92">
        <f>IF(S57&gt;=('Wage Ceilings '!$C$3-SUM(Z57,AD57,AH57,AL57,AP57,AX57,AT57,BB57,BF57,BJ57,BN57,BR57,BV57)),('Wage Ceilings '!$C$3-SUM(Z57,AD57,AH57,AL57,AP57,AX57,AT57,BB57,BF57,BJ57,BN57,BR57,BV57)),S57)</f>
        <v>0</v>
      </c>
      <c r="CA57" s="91" cm="1">
        <f t="array" ref="CA57">INDEX(Appendix!$G$4:$J$8,_xlfn.IFS(BY57&lt;55,1,BY57&lt;60,2,BY57&lt;65,3,BY57&lt;70,4,TRUE,5),MATCH(YEAR($F$17),Appendix!$G$3:$L$3,0))</f>
        <v>0</v>
      </c>
      <c r="CB57" s="92">
        <f t="shared" si="32"/>
        <v>0</v>
      </c>
      <c r="CC57" s="99"/>
    </row>
    <row r="58" spans="1:81" x14ac:dyDescent="0.2">
      <c r="A58" s="64" t="s">
        <v>56</v>
      </c>
      <c r="B58" s="65"/>
      <c r="C58" s="65"/>
      <c r="D58" s="66"/>
      <c r="E58" s="66"/>
      <c r="F58" s="67"/>
      <c r="G58" s="67"/>
      <c r="H58" s="67"/>
      <c r="I58" s="67"/>
      <c r="J58" s="67"/>
      <c r="K58" s="67"/>
      <c r="L58" s="67"/>
      <c r="M58" s="67"/>
      <c r="N58" s="67"/>
      <c r="O58" s="67"/>
      <c r="P58" s="67"/>
      <c r="Q58" s="67"/>
      <c r="R58" s="67"/>
      <c r="S58" s="67"/>
      <c r="T58" s="57">
        <f t="shared" si="26"/>
        <v>0</v>
      </c>
      <c r="U58" s="57">
        <f t="shared" si="27"/>
        <v>0</v>
      </c>
      <c r="V58" s="58">
        <f t="shared" si="28"/>
        <v>0</v>
      </c>
      <c r="W58" s="58">
        <f t="shared" si="29"/>
        <v>0</v>
      </c>
      <c r="X58" s="58">
        <f t="shared" si="30"/>
        <v>0</v>
      </c>
      <c r="Y58" s="89">
        <f t="shared" si="12"/>
        <v>123</v>
      </c>
      <c r="Z58" s="90">
        <f>IF($F58&gt;'Wage Ceilings '!$C$7+SUMIF('Wage Ceilings '!$B$8:'Wage Ceilings '!$B$11,"&lt;="&amp;$F$17,'Wage Ceilings '!$D$8:'Wage Ceilings '!$D$11),'Wage Ceilings '!$C$7+SUMIF('Wage Ceilings '!$B$8:'Wage Ceilings '!$B$11,"&lt;="&amp;$F$17,'Wage Ceilings '!$D$8:'Wage Ceilings '!$D$11),$F58)</f>
        <v>0</v>
      </c>
      <c r="AA58" s="91" cm="1">
        <f t="array" ref="AA58">INDEX(Appendix!$G$4:$J$8,_xlfn.IFS(Y58&lt;55,1,Y58&lt;60,2,Y58&lt;65,3,Y58&lt;70,4,TRUE,5),MATCH(YEAR($F$17),Appendix!$G$3:$L$3,0))</f>
        <v>0</v>
      </c>
      <c r="AB58" s="92">
        <f t="shared" si="0"/>
        <v>0</v>
      </c>
      <c r="AC58" s="89">
        <f t="shared" si="13"/>
        <v>124</v>
      </c>
      <c r="AD58" s="90">
        <f>IF($G58&gt;'Wage Ceilings '!$C$7+SUMIF('Wage Ceilings '!$B$8:'Wage Ceilings '!$B$11,"&lt;="&amp;$G$17,'Wage Ceilings '!$D$8:'Wage Ceilings '!$D$11),'Wage Ceilings '!$C$7+SUMIF('Wage Ceilings '!$B$8:'Wage Ceilings '!$B$11,"&lt;="&amp;$G$17,'Wage Ceilings '!$D$8:'Wage Ceilings '!$D$11),$G58)</f>
        <v>0</v>
      </c>
      <c r="AE58" s="91" cm="1">
        <f t="array" ref="AE58">INDEX(Appendix!$G$4:$J$8,_xlfn.IFS(AC58&lt;55,1,AC58&lt;60,2,AC58&lt;65,3,AC58&lt;70,4,TRUE,5),MATCH(YEAR($F$17),Appendix!$G$3:$L$3,0))</f>
        <v>0</v>
      </c>
      <c r="AF58" s="92">
        <f t="shared" si="1"/>
        <v>0</v>
      </c>
      <c r="AG58" s="89">
        <f t="shared" si="14"/>
        <v>124</v>
      </c>
      <c r="AH58" s="90">
        <f>IF($H58&gt;'Wage Ceilings '!$C$7+SUMIF('Wage Ceilings '!$B$8:'Wage Ceilings '!$B$11,"&lt;="&amp;$H$17,'Wage Ceilings '!$D$8:'Wage Ceilings '!$D$11),'Wage Ceilings '!$C$7+SUMIF('Wage Ceilings '!$B$8:'Wage Ceilings '!$B$11,"&lt;="&amp;$H$17,'Wage Ceilings '!$D$8:'Wage Ceilings '!$D$11),$H58)</f>
        <v>0</v>
      </c>
      <c r="AI58" s="91" cm="1">
        <f t="array" ref="AI58">INDEX(Appendix!$G$4:$J$8,_xlfn.IFS(AG58&lt;55,1,AG58&lt;60,2,AG58&lt;65,3,AG58&lt;70,4,TRUE,5),MATCH(YEAR($F$17),Appendix!$G$3:$L$3,0))</f>
        <v>0</v>
      </c>
      <c r="AJ58" s="92">
        <f t="shared" si="2"/>
        <v>0</v>
      </c>
      <c r="AK58" s="89">
        <f t="shared" si="15"/>
        <v>124</v>
      </c>
      <c r="AL58" s="90">
        <f>IF($I58&gt;'Wage Ceilings '!$C$7+SUMIF('Wage Ceilings '!$B$8:'Wage Ceilings '!$B$11,"&lt;="&amp;$I$17,'Wage Ceilings '!$D$8:'Wage Ceilings '!$D$11),'Wage Ceilings '!$C$7+SUMIF('Wage Ceilings '!$B$8:'Wage Ceilings '!$B$11,"&lt;="&amp;$I$17,'Wage Ceilings '!$D$8:'Wage Ceilings '!$D$11),$I58)</f>
        <v>0</v>
      </c>
      <c r="AM58" s="91" cm="1">
        <f t="array" ref="AM58">INDEX(Appendix!$G$4:$J$8,_xlfn.IFS(AK58&lt;55,1,AK58&lt;60,2,AK58&lt;65,3,AK58&lt;70,4,TRUE,5),MATCH(YEAR($F$17),Appendix!$G$3:$L$3,0))</f>
        <v>0</v>
      </c>
      <c r="AN58" s="92">
        <f t="shared" si="3"/>
        <v>0</v>
      </c>
      <c r="AO58" s="89">
        <f t="shared" si="16"/>
        <v>124</v>
      </c>
      <c r="AP58" s="90">
        <f>IF($J58&gt;'Wage Ceilings '!$C$7+SUMIF('Wage Ceilings '!$B$8:'Wage Ceilings '!$B$11,"&lt;="&amp;$J$17,'Wage Ceilings '!$D$8:'Wage Ceilings '!$D$11),'Wage Ceilings '!$C$7+SUMIF('Wage Ceilings '!$B$8:'Wage Ceilings '!$B$11,"&lt;="&amp;$J$17,'Wage Ceilings '!$D$8:'Wage Ceilings '!$D$11),$J58)</f>
        <v>0</v>
      </c>
      <c r="AQ58" s="91" cm="1">
        <f t="array" ref="AQ58">INDEX(Appendix!$G$4:$J$8,_xlfn.IFS(AO58&lt;55,1,AO58&lt;60,2,AO58&lt;65,3,AO58&lt;70,4,TRUE,5),MATCH(YEAR($F$17),Appendix!$G$3:$L$3,0))</f>
        <v>0</v>
      </c>
      <c r="AR58" s="92">
        <f t="shared" si="4"/>
        <v>0</v>
      </c>
      <c r="AS58" s="89">
        <f t="shared" si="31"/>
        <v>124</v>
      </c>
      <c r="AT58" s="90">
        <f>IF($K58&gt;'Wage Ceilings '!$C$7+SUMIF('Wage Ceilings '!$B$8:'Wage Ceilings '!$B$11,"&lt;="&amp;$K$17,'Wage Ceilings '!$D$8:'Wage Ceilings '!$D$11),'Wage Ceilings '!$C$7+SUMIF('Wage Ceilings '!$B$8:'Wage Ceilings '!$B$11,"&lt;="&amp;$K$17,'Wage Ceilings '!$D$8:'Wage Ceilings '!$D$11),$K58)</f>
        <v>0</v>
      </c>
      <c r="AU58" s="91" cm="1">
        <f t="array" ref="AU58">INDEX(Appendix!$G$4:$J$8,_xlfn.IFS(AS58&lt;55,1,AS58&lt;60,2,AS58&lt;65,3,AS58&lt;70,4,TRUE,5),MATCH(YEAR($F$17),Appendix!$G$3:$L$3,0))</f>
        <v>0</v>
      </c>
      <c r="AV58" s="92">
        <f t="shared" si="5"/>
        <v>0</v>
      </c>
      <c r="AW58" s="89" t="str">
        <f t="shared" si="17"/>
        <v>NA</v>
      </c>
      <c r="AX58" s="92">
        <f>IF(L58&gt;=('Wage Ceilings '!$C$3-SUM(Z58,AD58,AH58,AL58,AP58,AT58,BB58,BF58,BJ58,BN58,BR58,BV58)),('Wage Ceilings '!$C$3-SUM(Z58,AD58,AH58,AL58,AP58,AT58,BB58,BF58,BJ58,BN58,BR58,BV58)),L58)</f>
        <v>0</v>
      </c>
      <c r="AY58" s="91" cm="1">
        <f t="array" ref="AY58">INDEX(Appendix!$G$4:$J$8,_xlfn.IFS(AW58&lt;55,1,AW58&lt;60,2,AW58&lt;65,3,AW58&lt;70,4,TRUE,5),MATCH(YEAR($F$17),Appendix!$G$3:$L$3,0))</f>
        <v>0</v>
      </c>
      <c r="AZ58" s="92">
        <f t="shared" si="6"/>
        <v>0</v>
      </c>
      <c r="BA58" s="89">
        <f t="shared" si="18"/>
        <v>124</v>
      </c>
      <c r="BB58" s="90">
        <f>IF($M58&gt;'Wage Ceilings '!$C$7+SUMIF('Wage Ceilings '!$B$8:'Wage Ceilings '!$B$11,"&lt;="&amp;$M$17,'Wage Ceilings '!$D$8:'Wage Ceilings '!$D$11),'Wage Ceilings '!$C$7+SUMIF('Wage Ceilings '!$B$8:'Wage Ceilings '!$B$11,"&lt;="&amp;$M$17,'Wage Ceilings '!$D$8:'Wage Ceilings '!$D$11),$M58)</f>
        <v>0</v>
      </c>
      <c r="BC58" s="91" cm="1">
        <f t="array" ref="BC58">INDEX(Appendix!$G$4:$J$8,_xlfn.IFS(BA58&lt;55,1,BA58&lt;60,2,BA58&lt;65,3,BA58&lt;70,4,TRUE,5),MATCH(YEAR($F$17),Appendix!$G$3:$L$3,0))</f>
        <v>0</v>
      </c>
      <c r="BD58" s="92">
        <f t="shared" si="19"/>
        <v>0</v>
      </c>
      <c r="BE58" s="89">
        <f t="shared" si="20"/>
        <v>124</v>
      </c>
      <c r="BF58" s="90">
        <f>IF($N58&gt;'Wage Ceilings '!$C$7+SUMIF('Wage Ceilings '!$B$8:'Wage Ceilings '!$B$11,"&lt;="&amp;$N$17,'Wage Ceilings '!$D$8:'Wage Ceilings '!$D$11),'Wage Ceilings '!$C$7+SUMIF('Wage Ceilings '!$B$8:'Wage Ceilings '!$B$11,"&lt;="&amp;$N$17,'Wage Ceilings '!$D$8:'Wage Ceilings '!$D$11),$N58)</f>
        <v>0</v>
      </c>
      <c r="BG58" s="91" cm="1">
        <f t="array" ref="BG58">INDEX(Appendix!$G$4:$J$8,_xlfn.IFS(BE58&lt;55,1,BE58&lt;60,2,BE58&lt;65,3,BE58&lt;70,4,TRUE,5),MATCH(YEAR($F$17),Appendix!$G$3:$L$3,0))</f>
        <v>0</v>
      </c>
      <c r="BH58" s="92">
        <f t="shared" si="7"/>
        <v>0</v>
      </c>
      <c r="BI58" s="89">
        <f t="shared" si="21"/>
        <v>124</v>
      </c>
      <c r="BJ58" s="90">
        <f>IF($O58&gt;'Wage Ceilings '!$C$7+SUMIF('Wage Ceilings '!$B$8:'Wage Ceilings '!$B$11,"&lt;="&amp;$O$17,'Wage Ceilings '!$D$8:'Wage Ceilings '!$D$11),'Wage Ceilings '!$C$7+SUMIF('Wage Ceilings '!$B$8:'Wage Ceilings '!$B$11,"&lt;="&amp;$O$17,'Wage Ceilings '!$D$8:'Wage Ceilings '!$D$11),$O58)</f>
        <v>0</v>
      </c>
      <c r="BK58" s="91" cm="1">
        <f t="array" ref="BK58">INDEX(Appendix!$G$4:$J$8,_xlfn.IFS(BI58&lt;55,1,BI58&lt;60,2,BI58&lt;65,3,BI58&lt;70,4,TRUE,5),MATCH(YEAR($F$17),Appendix!$G$3:$L$3,0))</f>
        <v>0</v>
      </c>
      <c r="BL58" s="92">
        <f t="shared" si="8"/>
        <v>0</v>
      </c>
      <c r="BM58" s="89">
        <f t="shared" si="22"/>
        <v>124</v>
      </c>
      <c r="BN58" s="90">
        <f>IF($P58&gt;'Wage Ceilings '!$C$7+SUMIF('Wage Ceilings '!$B$8:'Wage Ceilings '!$B$11,"&lt;="&amp;$P$17,'Wage Ceilings '!$D$8:'Wage Ceilings '!$D$11),'Wage Ceilings '!$C$7+SUMIF('Wage Ceilings '!$B$8:'Wage Ceilings '!$B$11,"&lt;="&amp;$P$17,'Wage Ceilings '!$D$8:'Wage Ceilings '!$D$11),$P58)</f>
        <v>0</v>
      </c>
      <c r="BO58" s="91" cm="1">
        <f t="array" ref="BO58">INDEX(Appendix!$G$4:$J$8,_xlfn.IFS(BM58&lt;55,1,BM58&lt;60,2,BM58&lt;65,3,BM58&lt;70,4,TRUE,5),MATCH(YEAR($F$17),Appendix!$G$3:$L$3,0))</f>
        <v>0</v>
      </c>
      <c r="BP58" s="92">
        <f t="shared" si="9"/>
        <v>0</v>
      </c>
      <c r="BQ58" s="89">
        <f t="shared" si="23"/>
        <v>124</v>
      </c>
      <c r="BR58" s="90">
        <f>IF($Q58&gt;'Wage Ceilings '!$C$7+SUMIF('Wage Ceilings '!$B$8:'Wage Ceilings '!$B$11,"&lt;="&amp;$Q$17,'Wage Ceilings '!$D$8:'Wage Ceilings '!$D$11),'Wage Ceilings '!$C$7+SUMIF('Wage Ceilings '!$B$8:'Wage Ceilings '!$B$11,"&lt;="&amp;$Q$17,'Wage Ceilings '!$D$8:'Wage Ceilings '!$D$11),$Q58)</f>
        <v>0</v>
      </c>
      <c r="BS58" s="91" cm="1">
        <f t="array" ref="BS58">INDEX(Appendix!$G$4:$J$8,_xlfn.IFS(BQ58&lt;55,1,BQ58&lt;60,2,BQ58&lt;65,3,BQ58&lt;70,4,TRUE,5),MATCH(YEAR($F$17),Appendix!$G$3:$L$3,0))</f>
        <v>0</v>
      </c>
      <c r="BT58" s="92">
        <f t="shared" si="10"/>
        <v>0</v>
      </c>
      <c r="BU58" s="89">
        <f t="shared" si="24"/>
        <v>124</v>
      </c>
      <c r="BV58" s="90">
        <f>IF($R58&gt;'Wage Ceilings '!$C$7+SUMIF('Wage Ceilings '!$B$8:'Wage Ceilings '!$B$11,"&lt;="&amp;$R$17,'Wage Ceilings '!$D$8:'Wage Ceilings '!$D$11),'Wage Ceilings '!$C$7+SUMIF('Wage Ceilings '!$B$8:'Wage Ceilings '!$B$11,"&lt;="&amp;$R$17,'Wage Ceilings '!$D$8:'Wage Ceilings '!$D$11),$R58)</f>
        <v>0</v>
      </c>
      <c r="BW58" s="91" cm="1">
        <f t="array" ref="BW58">INDEX(Appendix!$G$4:$J$8,_xlfn.IFS(BU58&lt;55,1,BU58&lt;60,2,BU58&lt;65,3,BU58&lt;70,4,TRUE,5),MATCH(YEAR($F$17),Appendix!$G$3:$L$3,0))</f>
        <v>0</v>
      </c>
      <c r="BX58" s="92">
        <f t="shared" si="11"/>
        <v>0</v>
      </c>
      <c r="BY58" s="89" t="str">
        <f t="shared" si="25"/>
        <v>NA</v>
      </c>
      <c r="BZ58" s="92">
        <f>IF(S58&gt;=('Wage Ceilings '!$C$3-SUM(Z58,AD58,AH58,AL58,AP58,AX58,AT58,BB58,BF58,BJ58,BN58,BR58,BV58)),('Wage Ceilings '!$C$3-SUM(Z58,AD58,AH58,AL58,AP58,AX58,AT58,BB58,BF58,BJ58,BN58,BR58,BV58)),S58)</f>
        <v>0</v>
      </c>
      <c r="CA58" s="91" cm="1">
        <f t="array" ref="CA58">INDEX(Appendix!$G$4:$J$8,_xlfn.IFS(BY58&lt;55,1,BY58&lt;60,2,BY58&lt;65,3,BY58&lt;70,4,TRUE,5),MATCH(YEAR($F$17),Appendix!$G$3:$L$3,0))</f>
        <v>0</v>
      </c>
      <c r="CB58" s="92">
        <f t="shared" si="32"/>
        <v>0</v>
      </c>
      <c r="CC58" s="99"/>
    </row>
    <row r="59" spans="1:81" x14ac:dyDescent="0.2">
      <c r="A59" s="64" t="s">
        <v>57</v>
      </c>
      <c r="B59" s="65"/>
      <c r="C59" s="65"/>
      <c r="D59" s="66"/>
      <c r="E59" s="66"/>
      <c r="F59" s="67"/>
      <c r="G59" s="67"/>
      <c r="H59" s="67"/>
      <c r="I59" s="67"/>
      <c r="J59" s="67"/>
      <c r="K59" s="67"/>
      <c r="L59" s="67"/>
      <c r="M59" s="67"/>
      <c r="N59" s="67"/>
      <c r="O59" s="67"/>
      <c r="P59" s="67"/>
      <c r="Q59" s="67"/>
      <c r="R59" s="67"/>
      <c r="S59" s="67"/>
      <c r="T59" s="57">
        <f t="shared" si="26"/>
        <v>0</v>
      </c>
      <c r="U59" s="57">
        <f t="shared" si="27"/>
        <v>0</v>
      </c>
      <c r="V59" s="58">
        <f t="shared" si="28"/>
        <v>0</v>
      </c>
      <c r="W59" s="58">
        <f t="shared" si="29"/>
        <v>0</v>
      </c>
      <c r="X59" s="58">
        <f t="shared" si="30"/>
        <v>0</v>
      </c>
      <c r="Y59" s="89">
        <f t="shared" si="12"/>
        <v>123</v>
      </c>
      <c r="Z59" s="90">
        <f>IF($F59&gt;'Wage Ceilings '!$C$7+SUMIF('Wage Ceilings '!$B$8:'Wage Ceilings '!$B$11,"&lt;="&amp;$F$17,'Wage Ceilings '!$D$8:'Wage Ceilings '!$D$11),'Wage Ceilings '!$C$7+SUMIF('Wage Ceilings '!$B$8:'Wage Ceilings '!$B$11,"&lt;="&amp;$F$17,'Wage Ceilings '!$D$8:'Wage Ceilings '!$D$11),$F59)</f>
        <v>0</v>
      </c>
      <c r="AA59" s="91" cm="1">
        <f t="array" ref="AA59">INDEX(Appendix!$G$4:$J$8,_xlfn.IFS(Y59&lt;55,1,Y59&lt;60,2,Y59&lt;65,3,Y59&lt;70,4,TRUE,5),MATCH(YEAR($F$17),Appendix!$G$3:$L$3,0))</f>
        <v>0</v>
      </c>
      <c r="AB59" s="92">
        <f t="shared" si="0"/>
        <v>0</v>
      </c>
      <c r="AC59" s="89">
        <f t="shared" si="13"/>
        <v>124</v>
      </c>
      <c r="AD59" s="90">
        <f>IF($G59&gt;'Wage Ceilings '!$C$7+SUMIF('Wage Ceilings '!$B$8:'Wage Ceilings '!$B$11,"&lt;="&amp;$G$17,'Wage Ceilings '!$D$8:'Wage Ceilings '!$D$11),'Wage Ceilings '!$C$7+SUMIF('Wage Ceilings '!$B$8:'Wage Ceilings '!$B$11,"&lt;="&amp;$G$17,'Wage Ceilings '!$D$8:'Wage Ceilings '!$D$11),$G59)</f>
        <v>0</v>
      </c>
      <c r="AE59" s="91" cm="1">
        <f t="array" ref="AE59">INDEX(Appendix!$G$4:$J$8,_xlfn.IFS(AC59&lt;55,1,AC59&lt;60,2,AC59&lt;65,3,AC59&lt;70,4,TRUE,5),MATCH(YEAR($F$17),Appendix!$G$3:$L$3,0))</f>
        <v>0</v>
      </c>
      <c r="AF59" s="92">
        <f t="shared" si="1"/>
        <v>0</v>
      </c>
      <c r="AG59" s="89">
        <f t="shared" si="14"/>
        <v>124</v>
      </c>
      <c r="AH59" s="90">
        <f>IF($H59&gt;'Wage Ceilings '!$C$7+SUMIF('Wage Ceilings '!$B$8:'Wage Ceilings '!$B$11,"&lt;="&amp;$H$17,'Wage Ceilings '!$D$8:'Wage Ceilings '!$D$11),'Wage Ceilings '!$C$7+SUMIF('Wage Ceilings '!$B$8:'Wage Ceilings '!$B$11,"&lt;="&amp;$H$17,'Wage Ceilings '!$D$8:'Wage Ceilings '!$D$11),$H59)</f>
        <v>0</v>
      </c>
      <c r="AI59" s="91" cm="1">
        <f t="array" ref="AI59">INDEX(Appendix!$G$4:$J$8,_xlfn.IFS(AG59&lt;55,1,AG59&lt;60,2,AG59&lt;65,3,AG59&lt;70,4,TRUE,5),MATCH(YEAR($F$17),Appendix!$G$3:$L$3,0))</f>
        <v>0</v>
      </c>
      <c r="AJ59" s="92">
        <f t="shared" si="2"/>
        <v>0</v>
      </c>
      <c r="AK59" s="89">
        <f t="shared" si="15"/>
        <v>124</v>
      </c>
      <c r="AL59" s="90">
        <f>IF($I59&gt;'Wage Ceilings '!$C$7+SUMIF('Wage Ceilings '!$B$8:'Wage Ceilings '!$B$11,"&lt;="&amp;$I$17,'Wage Ceilings '!$D$8:'Wage Ceilings '!$D$11),'Wage Ceilings '!$C$7+SUMIF('Wage Ceilings '!$B$8:'Wage Ceilings '!$B$11,"&lt;="&amp;$I$17,'Wage Ceilings '!$D$8:'Wage Ceilings '!$D$11),$I59)</f>
        <v>0</v>
      </c>
      <c r="AM59" s="91" cm="1">
        <f t="array" ref="AM59">INDEX(Appendix!$G$4:$J$8,_xlfn.IFS(AK59&lt;55,1,AK59&lt;60,2,AK59&lt;65,3,AK59&lt;70,4,TRUE,5),MATCH(YEAR($F$17),Appendix!$G$3:$L$3,0))</f>
        <v>0</v>
      </c>
      <c r="AN59" s="92">
        <f t="shared" si="3"/>
        <v>0</v>
      </c>
      <c r="AO59" s="89">
        <f t="shared" si="16"/>
        <v>124</v>
      </c>
      <c r="AP59" s="90">
        <f>IF($J59&gt;'Wage Ceilings '!$C$7+SUMIF('Wage Ceilings '!$B$8:'Wage Ceilings '!$B$11,"&lt;="&amp;$J$17,'Wage Ceilings '!$D$8:'Wage Ceilings '!$D$11),'Wage Ceilings '!$C$7+SUMIF('Wage Ceilings '!$B$8:'Wage Ceilings '!$B$11,"&lt;="&amp;$J$17,'Wage Ceilings '!$D$8:'Wage Ceilings '!$D$11),$J59)</f>
        <v>0</v>
      </c>
      <c r="AQ59" s="91" cm="1">
        <f t="array" ref="AQ59">INDEX(Appendix!$G$4:$J$8,_xlfn.IFS(AO59&lt;55,1,AO59&lt;60,2,AO59&lt;65,3,AO59&lt;70,4,TRUE,5),MATCH(YEAR($F$17),Appendix!$G$3:$L$3,0))</f>
        <v>0</v>
      </c>
      <c r="AR59" s="92">
        <f t="shared" si="4"/>
        <v>0</v>
      </c>
      <c r="AS59" s="89">
        <f t="shared" si="31"/>
        <v>124</v>
      </c>
      <c r="AT59" s="90">
        <f>IF($K59&gt;'Wage Ceilings '!$C$7+SUMIF('Wage Ceilings '!$B$8:'Wage Ceilings '!$B$11,"&lt;="&amp;$K$17,'Wage Ceilings '!$D$8:'Wage Ceilings '!$D$11),'Wage Ceilings '!$C$7+SUMIF('Wage Ceilings '!$B$8:'Wage Ceilings '!$B$11,"&lt;="&amp;$K$17,'Wage Ceilings '!$D$8:'Wage Ceilings '!$D$11),$K59)</f>
        <v>0</v>
      </c>
      <c r="AU59" s="91" cm="1">
        <f t="array" ref="AU59">INDEX(Appendix!$G$4:$J$8,_xlfn.IFS(AS59&lt;55,1,AS59&lt;60,2,AS59&lt;65,3,AS59&lt;70,4,TRUE,5),MATCH(YEAR($F$17),Appendix!$G$3:$L$3,0))</f>
        <v>0</v>
      </c>
      <c r="AV59" s="92">
        <f t="shared" si="5"/>
        <v>0</v>
      </c>
      <c r="AW59" s="89" t="str">
        <f t="shared" si="17"/>
        <v>NA</v>
      </c>
      <c r="AX59" s="92">
        <f>IF(L59&gt;=('Wage Ceilings '!$C$3-SUM(Z59,AD59,AH59,AL59,AP59,AT59,BB59,BF59,BJ59,BN59,BR59,BV59)),('Wage Ceilings '!$C$3-SUM(Z59,AD59,AH59,AL59,AP59,AT59,BB59,BF59,BJ59,BN59,BR59,BV59)),L59)</f>
        <v>0</v>
      </c>
      <c r="AY59" s="91" cm="1">
        <f t="array" ref="AY59">INDEX(Appendix!$G$4:$J$8,_xlfn.IFS(AW59&lt;55,1,AW59&lt;60,2,AW59&lt;65,3,AW59&lt;70,4,TRUE,5),MATCH(YEAR($F$17),Appendix!$G$3:$L$3,0))</f>
        <v>0</v>
      </c>
      <c r="AZ59" s="92">
        <f t="shared" si="6"/>
        <v>0</v>
      </c>
      <c r="BA59" s="89">
        <f t="shared" si="18"/>
        <v>124</v>
      </c>
      <c r="BB59" s="90">
        <f>IF($M59&gt;'Wage Ceilings '!$C$7+SUMIF('Wage Ceilings '!$B$8:'Wage Ceilings '!$B$11,"&lt;="&amp;$M$17,'Wage Ceilings '!$D$8:'Wage Ceilings '!$D$11),'Wage Ceilings '!$C$7+SUMIF('Wage Ceilings '!$B$8:'Wage Ceilings '!$B$11,"&lt;="&amp;$M$17,'Wage Ceilings '!$D$8:'Wage Ceilings '!$D$11),$M59)</f>
        <v>0</v>
      </c>
      <c r="BC59" s="91" cm="1">
        <f t="array" ref="BC59">INDEX(Appendix!$G$4:$J$8,_xlfn.IFS(BA59&lt;55,1,BA59&lt;60,2,BA59&lt;65,3,BA59&lt;70,4,TRUE,5),MATCH(YEAR($F$17),Appendix!$G$3:$L$3,0))</f>
        <v>0</v>
      </c>
      <c r="BD59" s="92">
        <f t="shared" si="19"/>
        <v>0</v>
      </c>
      <c r="BE59" s="89">
        <f t="shared" si="20"/>
        <v>124</v>
      </c>
      <c r="BF59" s="90">
        <f>IF($N59&gt;'Wage Ceilings '!$C$7+SUMIF('Wage Ceilings '!$B$8:'Wage Ceilings '!$B$11,"&lt;="&amp;$N$17,'Wage Ceilings '!$D$8:'Wage Ceilings '!$D$11),'Wage Ceilings '!$C$7+SUMIF('Wage Ceilings '!$B$8:'Wage Ceilings '!$B$11,"&lt;="&amp;$N$17,'Wage Ceilings '!$D$8:'Wage Ceilings '!$D$11),$N59)</f>
        <v>0</v>
      </c>
      <c r="BG59" s="91" cm="1">
        <f t="array" ref="BG59">INDEX(Appendix!$G$4:$J$8,_xlfn.IFS(BE59&lt;55,1,BE59&lt;60,2,BE59&lt;65,3,BE59&lt;70,4,TRUE,5),MATCH(YEAR($F$17),Appendix!$G$3:$L$3,0))</f>
        <v>0</v>
      </c>
      <c r="BH59" s="92">
        <f t="shared" si="7"/>
        <v>0</v>
      </c>
      <c r="BI59" s="89">
        <f t="shared" si="21"/>
        <v>124</v>
      </c>
      <c r="BJ59" s="90">
        <f>IF($O59&gt;'Wage Ceilings '!$C$7+SUMIF('Wage Ceilings '!$B$8:'Wage Ceilings '!$B$11,"&lt;="&amp;$O$17,'Wage Ceilings '!$D$8:'Wage Ceilings '!$D$11),'Wage Ceilings '!$C$7+SUMIF('Wage Ceilings '!$B$8:'Wage Ceilings '!$B$11,"&lt;="&amp;$O$17,'Wage Ceilings '!$D$8:'Wage Ceilings '!$D$11),$O59)</f>
        <v>0</v>
      </c>
      <c r="BK59" s="91" cm="1">
        <f t="array" ref="BK59">INDEX(Appendix!$G$4:$J$8,_xlfn.IFS(BI59&lt;55,1,BI59&lt;60,2,BI59&lt;65,3,BI59&lt;70,4,TRUE,5),MATCH(YEAR($F$17),Appendix!$G$3:$L$3,0))</f>
        <v>0</v>
      </c>
      <c r="BL59" s="92">
        <f t="shared" si="8"/>
        <v>0</v>
      </c>
      <c r="BM59" s="89">
        <f t="shared" si="22"/>
        <v>124</v>
      </c>
      <c r="BN59" s="90">
        <f>IF($P59&gt;'Wage Ceilings '!$C$7+SUMIF('Wage Ceilings '!$B$8:'Wage Ceilings '!$B$11,"&lt;="&amp;$P$17,'Wage Ceilings '!$D$8:'Wage Ceilings '!$D$11),'Wage Ceilings '!$C$7+SUMIF('Wage Ceilings '!$B$8:'Wage Ceilings '!$B$11,"&lt;="&amp;$P$17,'Wage Ceilings '!$D$8:'Wage Ceilings '!$D$11),$P59)</f>
        <v>0</v>
      </c>
      <c r="BO59" s="91" cm="1">
        <f t="array" ref="BO59">INDEX(Appendix!$G$4:$J$8,_xlfn.IFS(BM59&lt;55,1,BM59&lt;60,2,BM59&lt;65,3,BM59&lt;70,4,TRUE,5),MATCH(YEAR($F$17),Appendix!$G$3:$L$3,0))</f>
        <v>0</v>
      </c>
      <c r="BP59" s="92">
        <f t="shared" si="9"/>
        <v>0</v>
      </c>
      <c r="BQ59" s="89">
        <f t="shared" si="23"/>
        <v>124</v>
      </c>
      <c r="BR59" s="90">
        <f>IF($Q59&gt;'Wage Ceilings '!$C$7+SUMIF('Wage Ceilings '!$B$8:'Wage Ceilings '!$B$11,"&lt;="&amp;$Q$17,'Wage Ceilings '!$D$8:'Wage Ceilings '!$D$11),'Wage Ceilings '!$C$7+SUMIF('Wage Ceilings '!$B$8:'Wage Ceilings '!$B$11,"&lt;="&amp;$Q$17,'Wage Ceilings '!$D$8:'Wage Ceilings '!$D$11),$Q59)</f>
        <v>0</v>
      </c>
      <c r="BS59" s="91" cm="1">
        <f t="array" ref="BS59">INDEX(Appendix!$G$4:$J$8,_xlfn.IFS(BQ59&lt;55,1,BQ59&lt;60,2,BQ59&lt;65,3,BQ59&lt;70,4,TRUE,5),MATCH(YEAR($F$17),Appendix!$G$3:$L$3,0))</f>
        <v>0</v>
      </c>
      <c r="BT59" s="92">
        <f t="shared" si="10"/>
        <v>0</v>
      </c>
      <c r="BU59" s="89">
        <f t="shared" si="24"/>
        <v>124</v>
      </c>
      <c r="BV59" s="90">
        <f>IF($R59&gt;'Wage Ceilings '!$C$7+SUMIF('Wage Ceilings '!$B$8:'Wage Ceilings '!$B$11,"&lt;="&amp;$R$17,'Wage Ceilings '!$D$8:'Wage Ceilings '!$D$11),'Wage Ceilings '!$C$7+SUMIF('Wage Ceilings '!$B$8:'Wage Ceilings '!$B$11,"&lt;="&amp;$R$17,'Wage Ceilings '!$D$8:'Wage Ceilings '!$D$11),$R59)</f>
        <v>0</v>
      </c>
      <c r="BW59" s="91" cm="1">
        <f t="array" ref="BW59">INDEX(Appendix!$G$4:$J$8,_xlfn.IFS(BU59&lt;55,1,BU59&lt;60,2,BU59&lt;65,3,BU59&lt;70,4,TRUE,5),MATCH(YEAR($F$17),Appendix!$G$3:$L$3,0))</f>
        <v>0</v>
      </c>
      <c r="BX59" s="92">
        <f t="shared" si="11"/>
        <v>0</v>
      </c>
      <c r="BY59" s="89" t="str">
        <f t="shared" si="25"/>
        <v>NA</v>
      </c>
      <c r="BZ59" s="92">
        <f>IF(S59&gt;=('Wage Ceilings '!$C$3-SUM(Z59,AD59,AH59,AL59,AP59,AX59,AT59,BB59,BF59,BJ59,BN59,BR59,BV59)),('Wage Ceilings '!$C$3-SUM(Z59,AD59,AH59,AL59,AP59,AX59,AT59,BB59,BF59,BJ59,BN59,BR59,BV59)),S59)</f>
        <v>0</v>
      </c>
      <c r="CA59" s="91" cm="1">
        <f t="array" ref="CA59">INDEX(Appendix!$G$4:$J$8,_xlfn.IFS(BY59&lt;55,1,BY59&lt;60,2,BY59&lt;65,3,BY59&lt;70,4,TRUE,5),MATCH(YEAR($F$17),Appendix!$G$3:$L$3,0))</f>
        <v>0</v>
      </c>
      <c r="CB59" s="92">
        <f t="shared" si="32"/>
        <v>0</v>
      </c>
      <c r="CC59" s="99"/>
    </row>
    <row r="60" spans="1:81" x14ac:dyDescent="0.2">
      <c r="A60" s="64" t="s">
        <v>58</v>
      </c>
      <c r="B60" s="65"/>
      <c r="C60" s="65"/>
      <c r="D60" s="66"/>
      <c r="E60" s="66"/>
      <c r="F60" s="67"/>
      <c r="G60" s="67"/>
      <c r="H60" s="67"/>
      <c r="I60" s="67"/>
      <c r="J60" s="67"/>
      <c r="K60" s="67"/>
      <c r="L60" s="67"/>
      <c r="M60" s="67"/>
      <c r="N60" s="67"/>
      <c r="O60" s="67"/>
      <c r="P60" s="67"/>
      <c r="Q60" s="67"/>
      <c r="R60" s="67"/>
      <c r="S60" s="67"/>
      <c r="T60" s="57">
        <f t="shared" si="26"/>
        <v>0</v>
      </c>
      <c r="U60" s="57">
        <f t="shared" si="27"/>
        <v>0</v>
      </c>
      <c r="V60" s="58">
        <f t="shared" si="28"/>
        <v>0</v>
      </c>
      <c r="W60" s="58">
        <f t="shared" si="29"/>
        <v>0</v>
      </c>
      <c r="X60" s="58">
        <f t="shared" si="30"/>
        <v>0</v>
      </c>
      <c r="Y60" s="89">
        <f t="shared" si="12"/>
        <v>123</v>
      </c>
      <c r="Z60" s="90">
        <f>IF($F60&gt;'Wage Ceilings '!$C$7+SUMIF('Wage Ceilings '!$B$8:'Wage Ceilings '!$B$11,"&lt;="&amp;$F$17,'Wage Ceilings '!$D$8:'Wage Ceilings '!$D$11),'Wage Ceilings '!$C$7+SUMIF('Wage Ceilings '!$B$8:'Wage Ceilings '!$B$11,"&lt;="&amp;$F$17,'Wage Ceilings '!$D$8:'Wage Ceilings '!$D$11),$F60)</f>
        <v>0</v>
      </c>
      <c r="AA60" s="91" cm="1">
        <f t="array" ref="AA60">INDEX(Appendix!$G$4:$J$8,_xlfn.IFS(Y60&lt;55,1,Y60&lt;60,2,Y60&lt;65,3,Y60&lt;70,4,TRUE,5),MATCH(YEAR($F$17),Appendix!$G$3:$L$3,0))</f>
        <v>0</v>
      </c>
      <c r="AB60" s="92">
        <f t="shared" si="0"/>
        <v>0</v>
      </c>
      <c r="AC60" s="89">
        <f t="shared" si="13"/>
        <v>124</v>
      </c>
      <c r="AD60" s="90">
        <f>IF($G60&gt;'Wage Ceilings '!$C$7+SUMIF('Wage Ceilings '!$B$8:'Wage Ceilings '!$B$11,"&lt;="&amp;$G$17,'Wage Ceilings '!$D$8:'Wage Ceilings '!$D$11),'Wage Ceilings '!$C$7+SUMIF('Wage Ceilings '!$B$8:'Wage Ceilings '!$B$11,"&lt;="&amp;$G$17,'Wage Ceilings '!$D$8:'Wage Ceilings '!$D$11),$G60)</f>
        <v>0</v>
      </c>
      <c r="AE60" s="91" cm="1">
        <f t="array" ref="AE60">INDEX(Appendix!$G$4:$J$8,_xlfn.IFS(AC60&lt;55,1,AC60&lt;60,2,AC60&lt;65,3,AC60&lt;70,4,TRUE,5),MATCH(YEAR($F$17),Appendix!$G$3:$L$3,0))</f>
        <v>0</v>
      </c>
      <c r="AF60" s="92">
        <f t="shared" si="1"/>
        <v>0</v>
      </c>
      <c r="AG60" s="89">
        <f t="shared" si="14"/>
        <v>124</v>
      </c>
      <c r="AH60" s="90">
        <f>IF($H60&gt;'Wage Ceilings '!$C$7+SUMIF('Wage Ceilings '!$B$8:'Wage Ceilings '!$B$11,"&lt;="&amp;$H$17,'Wage Ceilings '!$D$8:'Wage Ceilings '!$D$11),'Wage Ceilings '!$C$7+SUMIF('Wage Ceilings '!$B$8:'Wage Ceilings '!$B$11,"&lt;="&amp;$H$17,'Wage Ceilings '!$D$8:'Wage Ceilings '!$D$11),$H60)</f>
        <v>0</v>
      </c>
      <c r="AI60" s="91" cm="1">
        <f t="array" ref="AI60">INDEX(Appendix!$G$4:$J$8,_xlfn.IFS(AG60&lt;55,1,AG60&lt;60,2,AG60&lt;65,3,AG60&lt;70,4,TRUE,5),MATCH(YEAR($F$17),Appendix!$G$3:$L$3,0))</f>
        <v>0</v>
      </c>
      <c r="AJ60" s="92">
        <f t="shared" si="2"/>
        <v>0</v>
      </c>
      <c r="AK60" s="89">
        <f t="shared" si="15"/>
        <v>124</v>
      </c>
      <c r="AL60" s="90">
        <f>IF($I60&gt;'Wage Ceilings '!$C$7+SUMIF('Wage Ceilings '!$B$8:'Wage Ceilings '!$B$11,"&lt;="&amp;$I$17,'Wage Ceilings '!$D$8:'Wage Ceilings '!$D$11),'Wage Ceilings '!$C$7+SUMIF('Wage Ceilings '!$B$8:'Wage Ceilings '!$B$11,"&lt;="&amp;$I$17,'Wage Ceilings '!$D$8:'Wage Ceilings '!$D$11),$I60)</f>
        <v>0</v>
      </c>
      <c r="AM60" s="91" cm="1">
        <f t="array" ref="AM60">INDEX(Appendix!$G$4:$J$8,_xlfn.IFS(AK60&lt;55,1,AK60&lt;60,2,AK60&lt;65,3,AK60&lt;70,4,TRUE,5),MATCH(YEAR($F$17),Appendix!$G$3:$L$3,0))</f>
        <v>0</v>
      </c>
      <c r="AN60" s="92">
        <f t="shared" si="3"/>
        <v>0</v>
      </c>
      <c r="AO60" s="89">
        <f t="shared" si="16"/>
        <v>124</v>
      </c>
      <c r="AP60" s="90">
        <f>IF($J60&gt;'Wage Ceilings '!$C$7+SUMIF('Wage Ceilings '!$B$8:'Wage Ceilings '!$B$11,"&lt;="&amp;$J$17,'Wage Ceilings '!$D$8:'Wage Ceilings '!$D$11),'Wage Ceilings '!$C$7+SUMIF('Wage Ceilings '!$B$8:'Wage Ceilings '!$B$11,"&lt;="&amp;$J$17,'Wage Ceilings '!$D$8:'Wage Ceilings '!$D$11),$J60)</f>
        <v>0</v>
      </c>
      <c r="AQ60" s="91" cm="1">
        <f t="array" ref="AQ60">INDEX(Appendix!$G$4:$J$8,_xlfn.IFS(AO60&lt;55,1,AO60&lt;60,2,AO60&lt;65,3,AO60&lt;70,4,TRUE,5),MATCH(YEAR($F$17),Appendix!$G$3:$L$3,0))</f>
        <v>0</v>
      </c>
      <c r="AR60" s="92">
        <f t="shared" si="4"/>
        <v>0</v>
      </c>
      <c r="AS60" s="89">
        <f t="shared" si="31"/>
        <v>124</v>
      </c>
      <c r="AT60" s="90">
        <f>IF($K60&gt;'Wage Ceilings '!$C$7+SUMIF('Wage Ceilings '!$B$8:'Wage Ceilings '!$B$11,"&lt;="&amp;$K$17,'Wage Ceilings '!$D$8:'Wage Ceilings '!$D$11),'Wage Ceilings '!$C$7+SUMIF('Wage Ceilings '!$B$8:'Wage Ceilings '!$B$11,"&lt;="&amp;$K$17,'Wage Ceilings '!$D$8:'Wage Ceilings '!$D$11),$K60)</f>
        <v>0</v>
      </c>
      <c r="AU60" s="91" cm="1">
        <f t="array" ref="AU60">INDEX(Appendix!$G$4:$J$8,_xlfn.IFS(AS60&lt;55,1,AS60&lt;60,2,AS60&lt;65,3,AS60&lt;70,4,TRUE,5),MATCH(YEAR($F$17),Appendix!$G$3:$L$3,0))</f>
        <v>0</v>
      </c>
      <c r="AV60" s="92">
        <f t="shared" si="5"/>
        <v>0</v>
      </c>
      <c r="AW60" s="89" t="str">
        <f t="shared" si="17"/>
        <v>NA</v>
      </c>
      <c r="AX60" s="92">
        <f>IF(L60&gt;=('Wage Ceilings '!$C$3-SUM(Z60,AD60,AH60,AL60,AP60,AT60,BB60,BF60,BJ60,BN60,BR60,BV60)),('Wage Ceilings '!$C$3-SUM(Z60,AD60,AH60,AL60,AP60,AT60,BB60,BF60,BJ60,BN60,BR60,BV60)),L60)</f>
        <v>0</v>
      </c>
      <c r="AY60" s="91" cm="1">
        <f t="array" ref="AY60">INDEX(Appendix!$G$4:$J$8,_xlfn.IFS(AW60&lt;55,1,AW60&lt;60,2,AW60&lt;65,3,AW60&lt;70,4,TRUE,5),MATCH(YEAR($F$17),Appendix!$G$3:$L$3,0))</f>
        <v>0</v>
      </c>
      <c r="AZ60" s="92">
        <f t="shared" si="6"/>
        <v>0</v>
      </c>
      <c r="BA60" s="89">
        <f t="shared" si="18"/>
        <v>124</v>
      </c>
      <c r="BB60" s="90">
        <f>IF($M60&gt;'Wage Ceilings '!$C$7+SUMIF('Wage Ceilings '!$B$8:'Wage Ceilings '!$B$11,"&lt;="&amp;$M$17,'Wage Ceilings '!$D$8:'Wage Ceilings '!$D$11),'Wage Ceilings '!$C$7+SUMIF('Wage Ceilings '!$B$8:'Wage Ceilings '!$B$11,"&lt;="&amp;$M$17,'Wage Ceilings '!$D$8:'Wage Ceilings '!$D$11),$M60)</f>
        <v>0</v>
      </c>
      <c r="BC60" s="91" cm="1">
        <f t="array" ref="BC60">INDEX(Appendix!$G$4:$J$8,_xlfn.IFS(BA60&lt;55,1,BA60&lt;60,2,BA60&lt;65,3,BA60&lt;70,4,TRUE,5),MATCH(YEAR($F$17),Appendix!$G$3:$L$3,0))</f>
        <v>0</v>
      </c>
      <c r="BD60" s="92">
        <f t="shared" si="19"/>
        <v>0</v>
      </c>
      <c r="BE60" s="89">
        <f t="shared" si="20"/>
        <v>124</v>
      </c>
      <c r="BF60" s="90">
        <f>IF($N60&gt;'Wage Ceilings '!$C$7+SUMIF('Wage Ceilings '!$B$8:'Wage Ceilings '!$B$11,"&lt;="&amp;$N$17,'Wage Ceilings '!$D$8:'Wage Ceilings '!$D$11),'Wage Ceilings '!$C$7+SUMIF('Wage Ceilings '!$B$8:'Wage Ceilings '!$B$11,"&lt;="&amp;$N$17,'Wage Ceilings '!$D$8:'Wage Ceilings '!$D$11),$N60)</f>
        <v>0</v>
      </c>
      <c r="BG60" s="91" cm="1">
        <f t="array" ref="BG60">INDEX(Appendix!$G$4:$J$8,_xlfn.IFS(BE60&lt;55,1,BE60&lt;60,2,BE60&lt;65,3,BE60&lt;70,4,TRUE,5),MATCH(YEAR($F$17),Appendix!$G$3:$L$3,0))</f>
        <v>0</v>
      </c>
      <c r="BH60" s="92">
        <f t="shared" si="7"/>
        <v>0</v>
      </c>
      <c r="BI60" s="89">
        <f t="shared" si="21"/>
        <v>124</v>
      </c>
      <c r="BJ60" s="90">
        <f>IF($O60&gt;'Wage Ceilings '!$C$7+SUMIF('Wage Ceilings '!$B$8:'Wage Ceilings '!$B$11,"&lt;="&amp;$O$17,'Wage Ceilings '!$D$8:'Wage Ceilings '!$D$11),'Wage Ceilings '!$C$7+SUMIF('Wage Ceilings '!$B$8:'Wage Ceilings '!$B$11,"&lt;="&amp;$O$17,'Wage Ceilings '!$D$8:'Wage Ceilings '!$D$11),$O60)</f>
        <v>0</v>
      </c>
      <c r="BK60" s="91" cm="1">
        <f t="array" ref="BK60">INDEX(Appendix!$G$4:$J$8,_xlfn.IFS(BI60&lt;55,1,BI60&lt;60,2,BI60&lt;65,3,BI60&lt;70,4,TRUE,5),MATCH(YEAR($F$17),Appendix!$G$3:$L$3,0))</f>
        <v>0</v>
      </c>
      <c r="BL60" s="92">
        <f t="shared" si="8"/>
        <v>0</v>
      </c>
      <c r="BM60" s="89">
        <f t="shared" si="22"/>
        <v>124</v>
      </c>
      <c r="BN60" s="90">
        <f>IF($P60&gt;'Wage Ceilings '!$C$7+SUMIF('Wage Ceilings '!$B$8:'Wage Ceilings '!$B$11,"&lt;="&amp;$P$17,'Wage Ceilings '!$D$8:'Wage Ceilings '!$D$11),'Wage Ceilings '!$C$7+SUMIF('Wage Ceilings '!$B$8:'Wage Ceilings '!$B$11,"&lt;="&amp;$P$17,'Wage Ceilings '!$D$8:'Wage Ceilings '!$D$11),$P60)</f>
        <v>0</v>
      </c>
      <c r="BO60" s="91" cm="1">
        <f t="array" ref="BO60">INDEX(Appendix!$G$4:$J$8,_xlfn.IFS(BM60&lt;55,1,BM60&lt;60,2,BM60&lt;65,3,BM60&lt;70,4,TRUE,5),MATCH(YEAR($F$17),Appendix!$G$3:$L$3,0))</f>
        <v>0</v>
      </c>
      <c r="BP60" s="92">
        <f t="shared" si="9"/>
        <v>0</v>
      </c>
      <c r="BQ60" s="89">
        <f t="shared" si="23"/>
        <v>124</v>
      </c>
      <c r="BR60" s="90">
        <f>IF($Q60&gt;'Wage Ceilings '!$C$7+SUMIF('Wage Ceilings '!$B$8:'Wage Ceilings '!$B$11,"&lt;="&amp;$Q$17,'Wage Ceilings '!$D$8:'Wage Ceilings '!$D$11),'Wage Ceilings '!$C$7+SUMIF('Wage Ceilings '!$B$8:'Wage Ceilings '!$B$11,"&lt;="&amp;$Q$17,'Wage Ceilings '!$D$8:'Wage Ceilings '!$D$11),$Q60)</f>
        <v>0</v>
      </c>
      <c r="BS60" s="91" cm="1">
        <f t="array" ref="BS60">INDEX(Appendix!$G$4:$J$8,_xlfn.IFS(BQ60&lt;55,1,BQ60&lt;60,2,BQ60&lt;65,3,BQ60&lt;70,4,TRUE,5),MATCH(YEAR($F$17),Appendix!$G$3:$L$3,0))</f>
        <v>0</v>
      </c>
      <c r="BT60" s="92">
        <f t="shared" si="10"/>
        <v>0</v>
      </c>
      <c r="BU60" s="89">
        <f t="shared" si="24"/>
        <v>124</v>
      </c>
      <c r="BV60" s="90">
        <f>IF($R60&gt;'Wage Ceilings '!$C$7+SUMIF('Wage Ceilings '!$B$8:'Wage Ceilings '!$B$11,"&lt;="&amp;$R$17,'Wage Ceilings '!$D$8:'Wage Ceilings '!$D$11),'Wage Ceilings '!$C$7+SUMIF('Wage Ceilings '!$B$8:'Wage Ceilings '!$B$11,"&lt;="&amp;$R$17,'Wage Ceilings '!$D$8:'Wage Ceilings '!$D$11),$R60)</f>
        <v>0</v>
      </c>
      <c r="BW60" s="91" cm="1">
        <f t="array" ref="BW60">INDEX(Appendix!$G$4:$J$8,_xlfn.IFS(BU60&lt;55,1,BU60&lt;60,2,BU60&lt;65,3,BU60&lt;70,4,TRUE,5),MATCH(YEAR($F$17),Appendix!$G$3:$L$3,0))</f>
        <v>0</v>
      </c>
      <c r="BX60" s="92">
        <f t="shared" si="11"/>
        <v>0</v>
      </c>
      <c r="BY60" s="89" t="str">
        <f t="shared" si="25"/>
        <v>NA</v>
      </c>
      <c r="BZ60" s="92">
        <f>IF(S60&gt;=('Wage Ceilings '!$C$3-SUM(Z60,AD60,AH60,AL60,AP60,AX60,AT60,BB60,BF60,BJ60,BN60,BR60,BV60)),('Wage Ceilings '!$C$3-SUM(Z60,AD60,AH60,AL60,AP60,AX60,AT60,BB60,BF60,BJ60,BN60,BR60,BV60)),S60)</f>
        <v>0</v>
      </c>
      <c r="CA60" s="91" cm="1">
        <f t="array" ref="CA60">INDEX(Appendix!$G$4:$J$8,_xlfn.IFS(BY60&lt;55,1,BY60&lt;60,2,BY60&lt;65,3,BY60&lt;70,4,TRUE,5),MATCH(YEAR($F$17),Appendix!$G$3:$L$3,0))</f>
        <v>0</v>
      </c>
      <c r="CB60" s="92">
        <f t="shared" si="32"/>
        <v>0</v>
      </c>
      <c r="CC60" s="99"/>
    </row>
    <row r="61" spans="1:81" x14ac:dyDescent="0.2">
      <c r="A61" s="64" t="s">
        <v>59</v>
      </c>
      <c r="B61" s="65"/>
      <c r="C61" s="65"/>
      <c r="D61" s="66"/>
      <c r="E61" s="66"/>
      <c r="F61" s="67"/>
      <c r="G61" s="67"/>
      <c r="H61" s="67"/>
      <c r="I61" s="67"/>
      <c r="J61" s="67"/>
      <c r="K61" s="67"/>
      <c r="L61" s="67"/>
      <c r="M61" s="67"/>
      <c r="N61" s="67"/>
      <c r="O61" s="67"/>
      <c r="P61" s="67"/>
      <c r="Q61" s="67"/>
      <c r="R61" s="67"/>
      <c r="S61" s="67"/>
      <c r="T61" s="57">
        <f t="shared" si="26"/>
        <v>0</v>
      </c>
      <c r="U61" s="57">
        <f t="shared" si="27"/>
        <v>0</v>
      </c>
      <c r="V61" s="58">
        <f t="shared" si="28"/>
        <v>0</v>
      </c>
      <c r="W61" s="58">
        <f t="shared" si="29"/>
        <v>0</v>
      </c>
      <c r="X61" s="58">
        <f t="shared" si="30"/>
        <v>0</v>
      </c>
      <c r="Y61" s="89">
        <f t="shared" si="12"/>
        <v>123</v>
      </c>
      <c r="Z61" s="90">
        <f>IF($F61&gt;'Wage Ceilings '!$C$7+SUMIF('Wage Ceilings '!$B$8:'Wage Ceilings '!$B$11,"&lt;="&amp;$F$17,'Wage Ceilings '!$D$8:'Wage Ceilings '!$D$11),'Wage Ceilings '!$C$7+SUMIF('Wage Ceilings '!$B$8:'Wage Ceilings '!$B$11,"&lt;="&amp;$F$17,'Wage Ceilings '!$D$8:'Wage Ceilings '!$D$11),$F61)</f>
        <v>0</v>
      </c>
      <c r="AA61" s="91" cm="1">
        <f t="array" ref="AA61">INDEX(Appendix!$G$4:$J$8,_xlfn.IFS(Y61&lt;55,1,Y61&lt;60,2,Y61&lt;65,3,Y61&lt;70,4,TRUE,5),MATCH(YEAR($F$17),Appendix!$G$3:$L$3,0))</f>
        <v>0</v>
      </c>
      <c r="AB61" s="92">
        <f t="shared" si="0"/>
        <v>0</v>
      </c>
      <c r="AC61" s="89">
        <f t="shared" si="13"/>
        <v>124</v>
      </c>
      <c r="AD61" s="90">
        <f>IF($G61&gt;'Wage Ceilings '!$C$7+SUMIF('Wage Ceilings '!$B$8:'Wage Ceilings '!$B$11,"&lt;="&amp;$G$17,'Wage Ceilings '!$D$8:'Wage Ceilings '!$D$11),'Wage Ceilings '!$C$7+SUMIF('Wage Ceilings '!$B$8:'Wage Ceilings '!$B$11,"&lt;="&amp;$G$17,'Wage Ceilings '!$D$8:'Wage Ceilings '!$D$11),$G61)</f>
        <v>0</v>
      </c>
      <c r="AE61" s="91" cm="1">
        <f t="array" ref="AE61">INDEX(Appendix!$G$4:$J$8,_xlfn.IFS(AC61&lt;55,1,AC61&lt;60,2,AC61&lt;65,3,AC61&lt;70,4,TRUE,5),MATCH(YEAR($F$17),Appendix!$G$3:$L$3,0))</f>
        <v>0</v>
      </c>
      <c r="AF61" s="92">
        <f t="shared" si="1"/>
        <v>0</v>
      </c>
      <c r="AG61" s="89">
        <f t="shared" si="14"/>
        <v>124</v>
      </c>
      <c r="AH61" s="90">
        <f>IF($H61&gt;'Wage Ceilings '!$C$7+SUMIF('Wage Ceilings '!$B$8:'Wage Ceilings '!$B$11,"&lt;="&amp;$H$17,'Wage Ceilings '!$D$8:'Wage Ceilings '!$D$11),'Wage Ceilings '!$C$7+SUMIF('Wage Ceilings '!$B$8:'Wage Ceilings '!$B$11,"&lt;="&amp;$H$17,'Wage Ceilings '!$D$8:'Wage Ceilings '!$D$11),$H61)</f>
        <v>0</v>
      </c>
      <c r="AI61" s="91" cm="1">
        <f t="array" ref="AI61">INDEX(Appendix!$G$4:$J$8,_xlfn.IFS(AG61&lt;55,1,AG61&lt;60,2,AG61&lt;65,3,AG61&lt;70,4,TRUE,5),MATCH(YEAR($F$17),Appendix!$G$3:$L$3,0))</f>
        <v>0</v>
      </c>
      <c r="AJ61" s="92">
        <f t="shared" si="2"/>
        <v>0</v>
      </c>
      <c r="AK61" s="89">
        <f t="shared" si="15"/>
        <v>124</v>
      </c>
      <c r="AL61" s="90">
        <f>IF($I61&gt;'Wage Ceilings '!$C$7+SUMIF('Wage Ceilings '!$B$8:'Wage Ceilings '!$B$11,"&lt;="&amp;$I$17,'Wage Ceilings '!$D$8:'Wage Ceilings '!$D$11),'Wage Ceilings '!$C$7+SUMIF('Wage Ceilings '!$B$8:'Wage Ceilings '!$B$11,"&lt;="&amp;$I$17,'Wage Ceilings '!$D$8:'Wage Ceilings '!$D$11),$I61)</f>
        <v>0</v>
      </c>
      <c r="AM61" s="91" cm="1">
        <f t="array" ref="AM61">INDEX(Appendix!$G$4:$J$8,_xlfn.IFS(AK61&lt;55,1,AK61&lt;60,2,AK61&lt;65,3,AK61&lt;70,4,TRUE,5),MATCH(YEAR($F$17),Appendix!$G$3:$L$3,0))</f>
        <v>0</v>
      </c>
      <c r="AN61" s="92">
        <f t="shared" si="3"/>
        <v>0</v>
      </c>
      <c r="AO61" s="89">
        <f t="shared" si="16"/>
        <v>124</v>
      </c>
      <c r="AP61" s="90">
        <f>IF($J61&gt;'Wage Ceilings '!$C$7+SUMIF('Wage Ceilings '!$B$8:'Wage Ceilings '!$B$11,"&lt;="&amp;$J$17,'Wage Ceilings '!$D$8:'Wage Ceilings '!$D$11),'Wage Ceilings '!$C$7+SUMIF('Wage Ceilings '!$B$8:'Wage Ceilings '!$B$11,"&lt;="&amp;$J$17,'Wage Ceilings '!$D$8:'Wage Ceilings '!$D$11),$J61)</f>
        <v>0</v>
      </c>
      <c r="AQ61" s="91" cm="1">
        <f t="array" ref="AQ61">INDEX(Appendix!$G$4:$J$8,_xlfn.IFS(AO61&lt;55,1,AO61&lt;60,2,AO61&lt;65,3,AO61&lt;70,4,TRUE,5),MATCH(YEAR($F$17),Appendix!$G$3:$L$3,0))</f>
        <v>0</v>
      </c>
      <c r="AR61" s="92">
        <f t="shared" si="4"/>
        <v>0</v>
      </c>
      <c r="AS61" s="89">
        <f t="shared" si="31"/>
        <v>124</v>
      </c>
      <c r="AT61" s="90">
        <f>IF($K61&gt;'Wage Ceilings '!$C$7+SUMIF('Wage Ceilings '!$B$8:'Wage Ceilings '!$B$11,"&lt;="&amp;$K$17,'Wage Ceilings '!$D$8:'Wage Ceilings '!$D$11),'Wage Ceilings '!$C$7+SUMIF('Wage Ceilings '!$B$8:'Wage Ceilings '!$B$11,"&lt;="&amp;$K$17,'Wage Ceilings '!$D$8:'Wage Ceilings '!$D$11),$K61)</f>
        <v>0</v>
      </c>
      <c r="AU61" s="91" cm="1">
        <f t="array" ref="AU61">INDEX(Appendix!$G$4:$J$8,_xlfn.IFS(AS61&lt;55,1,AS61&lt;60,2,AS61&lt;65,3,AS61&lt;70,4,TRUE,5),MATCH(YEAR($F$17),Appendix!$G$3:$L$3,0))</f>
        <v>0</v>
      </c>
      <c r="AV61" s="92">
        <f t="shared" si="5"/>
        <v>0</v>
      </c>
      <c r="AW61" s="89" t="str">
        <f t="shared" si="17"/>
        <v>NA</v>
      </c>
      <c r="AX61" s="92">
        <f>IF(L61&gt;=('Wage Ceilings '!$C$3-SUM(Z61,AD61,AH61,AL61,AP61,AT61,BB61,BF61,BJ61,BN61,BR61,BV61)),('Wage Ceilings '!$C$3-SUM(Z61,AD61,AH61,AL61,AP61,AT61,BB61,BF61,BJ61,BN61,BR61,BV61)),L61)</f>
        <v>0</v>
      </c>
      <c r="AY61" s="91" cm="1">
        <f t="array" ref="AY61">INDEX(Appendix!$G$4:$J$8,_xlfn.IFS(AW61&lt;55,1,AW61&lt;60,2,AW61&lt;65,3,AW61&lt;70,4,TRUE,5),MATCH(YEAR($F$17),Appendix!$G$3:$L$3,0))</f>
        <v>0</v>
      </c>
      <c r="AZ61" s="92">
        <f t="shared" si="6"/>
        <v>0</v>
      </c>
      <c r="BA61" s="89">
        <f t="shared" si="18"/>
        <v>124</v>
      </c>
      <c r="BB61" s="90">
        <f>IF($M61&gt;'Wage Ceilings '!$C$7+SUMIF('Wage Ceilings '!$B$8:'Wage Ceilings '!$B$11,"&lt;="&amp;$M$17,'Wage Ceilings '!$D$8:'Wage Ceilings '!$D$11),'Wage Ceilings '!$C$7+SUMIF('Wage Ceilings '!$B$8:'Wage Ceilings '!$B$11,"&lt;="&amp;$M$17,'Wage Ceilings '!$D$8:'Wage Ceilings '!$D$11),$M61)</f>
        <v>0</v>
      </c>
      <c r="BC61" s="91" cm="1">
        <f t="array" ref="BC61">INDEX(Appendix!$G$4:$J$8,_xlfn.IFS(BA61&lt;55,1,BA61&lt;60,2,BA61&lt;65,3,BA61&lt;70,4,TRUE,5),MATCH(YEAR($F$17),Appendix!$G$3:$L$3,0))</f>
        <v>0</v>
      </c>
      <c r="BD61" s="92">
        <f t="shared" si="19"/>
        <v>0</v>
      </c>
      <c r="BE61" s="89">
        <f t="shared" si="20"/>
        <v>124</v>
      </c>
      <c r="BF61" s="90">
        <f>IF($N61&gt;'Wage Ceilings '!$C$7+SUMIF('Wage Ceilings '!$B$8:'Wage Ceilings '!$B$11,"&lt;="&amp;$N$17,'Wage Ceilings '!$D$8:'Wage Ceilings '!$D$11),'Wage Ceilings '!$C$7+SUMIF('Wage Ceilings '!$B$8:'Wage Ceilings '!$B$11,"&lt;="&amp;$N$17,'Wage Ceilings '!$D$8:'Wage Ceilings '!$D$11),$N61)</f>
        <v>0</v>
      </c>
      <c r="BG61" s="91" cm="1">
        <f t="array" ref="BG61">INDEX(Appendix!$G$4:$J$8,_xlfn.IFS(BE61&lt;55,1,BE61&lt;60,2,BE61&lt;65,3,BE61&lt;70,4,TRUE,5),MATCH(YEAR($F$17),Appendix!$G$3:$L$3,0))</f>
        <v>0</v>
      </c>
      <c r="BH61" s="92">
        <f t="shared" si="7"/>
        <v>0</v>
      </c>
      <c r="BI61" s="89">
        <f t="shared" si="21"/>
        <v>124</v>
      </c>
      <c r="BJ61" s="90">
        <f>IF($O61&gt;'Wage Ceilings '!$C$7+SUMIF('Wage Ceilings '!$B$8:'Wage Ceilings '!$B$11,"&lt;="&amp;$O$17,'Wage Ceilings '!$D$8:'Wage Ceilings '!$D$11),'Wage Ceilings '!$C$7+SUMIF('Wage Ceilings '!$B$8:'Wage Ceilings '!$B$11,"&lt;="&amp;$O$17,'Wage Ceilings '!$D$8:'Wage Ceilings '!$D$11),$O61)</f>
        <v>0</v>
      </c>
      <c r="BK61" s="91" cm="1">
        <f t="array" ref="BK61">INDEX(Appendix!$G$4:$J$8,_xlfn.IFS(BI61&lt;55,1,BI61&lt;60,2,BI61&lt;65,3,BI61&lt;70,4,TRUE,5),MATCH(YEAR($F$17),Appendix!$G$3:$L$3,0))</f>
        <v>0</v>
      </c>
      <c r="BL61" s="92">
        <f t="shared" si="8"/>
        <v>0</v>
      </c>
      <c r="BM61" s="89">
        <f t="shared" si="22"/>
        <v>124</v>
      </c>
      <c r="BN61" s="90">
        <f>IF($P61&gt;'Wage Ceilings '!$C$7+SUMIF('Wage Ceilings '!$B$8:'Wage Ceilings '!$B$11,"&lt;="&amp;$P$17,'Wage Ceilings '!$D$8:'Wage Ceilings '!$D$11),'Wage Ceilings '!$C$7+SUMIF('Wage Ceilings '!$B$8:'Wage Ceilings '!$B$11,"&lt;="&amp;$P$17,'Wage Ceilings '!$D$8:'Wage Ceilings '!$D$11),$P61)</f>
        <v>0</v>
      </c>
      <c r="BO61" s="91" cm="1">
        <f t="array" ref="BO61">INDEX(Appendix!$G$4:$J$8,_xlfn.IFS(BM61&lt;55,1,BM61&lt;60,2,BM61&lt;65,3,BM61&lt;70,4,TRUE,5),MATCH(YEAR($F$17),Appendix!$G$3:$L$3,0))</f>
        <v>0</v>
      </c>
      <c r="BP61" s="92">
        <f t="shared" si="9"/>
        <v>0</v>
      </c>
      <c r="BQ61" s="89">
        <f t="shared" si="23"/>
        <v>124</v>
      </c>
      <c r="BR61" s="90">
        <f>IF($Q61&gt;'Wage Ceilings '!$C$7+SUMIF('Wage Ceilings '!$B$8:'Wage Ceilings '!$B$11,"&lt;="&amp;$Q$17,'Wage Ceilings '!$D$8:'Wage Ceilings '!$D$11),'Wage Ceilings '!$C$7+SUMIF('Wage Ceilings '!$B$8:'Wage Ceilings '!$B$11,"&lt;="&amp;$Q$17,'Wage Ceilings '!$D$8:'Wage Ceilings '!$D$11),$Q61)</f>
        <v>0</v>
      </c>
      <c r="BS61" s="91" cm="1">
        <f t="array" ref="BS61">INDEX(Appendix!$G$4:$J$8,_xlfn.IFS(BQ61&lt;55,1,BQ61&lt;60,2,BQ61&lt;65,3,BQ61&lt;70,4,TRUE,5),MATCH(YEAR($F$17),Appendix!$G$3:$L$3,0))</f>
        <v>0</v>
      </c>
      <c r="BT61" s="92">
        <f t="shared" si="10"/>
        <v>0</v>
      </c>
      <c r="BU61" s="89">
        <f t="shared" si="24"/>
        <v>124</v>
      </c>
      <c r="BV61" s="90">
        <f>IF($R61&gt;'Wage Ceilings '!$C$7+SUMIF('Wage Ceilings '!$B$8:'Wage Ceilings '!$B$11,"&lt;="&amp;$R$17,'Wage Ceilings '!$D$8:'Wage Ceilings '!$D$11),'Wage Ceilings '!$C$7+SUMIF('Wage Ceilings '!$B$8:'Wage Ceilings '!$B$11,"&lt;="&amp;$R$17,'Wage Ceilings '!$D$8:'Wage Ceilings '!$D$11),$R61)</f>
        <v>0</v>
      </c>
      <c r="BW61" s="91" cm="1">
        <f t="array" ref="BW61">INDEX(Appendix!$G$4:$J$8,_xlfn.IFS(BU61&lt;55,1,BU61&lt;60,2,BU61&lt;65,3,BU61&lt;70,4,TRUE,5),MATCH(YEAR($F$17),Appendix!$G$3:$L$3,0))</f>
        <v>0</v>
      </c>
      <c r="BX61" s="92">
        <f t="shared" si="11"/>
        <v>0</v>
      </c>
      <c r="BY61" s="89" t="str">
        <f t="shared" si="25"/>
        <v>NA</v>
      </c>
      <c r="BZ61" s="92">
        <f>IF(S61&gt;=('Wage Ceilings '!$C$3-SUM(Z61,AD61,AH61,AL61,AP61,AX61,AT61,BB61,BF61,BJ61,BN61,BR61,BV61)),('Wage Ceilings '!$C$3-SUM(Z61,AD61,AH61,AL61,AP61,AX61,AT61,BB61,BF61,BJ61,BN61,BR61,BV61)),S61)</f>
        <v>0</v>
      </c>
      <c r="CA61" s="91" cm="1">
        <f t="array" ref="CA61">INDEX(Appendix!$G$4:$J$8,_xlfn.IFS(BY61&lt;55,1,BY61&lt;60,2,BY61&lt;65,3,BY61&lt;70,4,TRUE,5),MATCH(YEAR($F$17),Appendix!$G$3:$L$3,0))</f>
        <v>0</v>
      </c>
      <c r="CB61" s="92">
        <f t="shared" si="32"/>
        <v>0</v>
      </c>
      <c r="CC61" s="99"/>
    </row>
    <row r="62" spans="1:81" x14ac:dyDescent="0.2">
      <c r="A62" s="64" t="s">
        <v>60</v>
      </c>
      <c r="B62" s="65"/>
      <c r="C62" s="65"/>
      <c r="D62" s="66"/>
      <c r="E62" s="66"/>
      <c r="F62" s="67"/>
      <c r="G62" s="67"/>
      <c r="H62" s="67"/>
      <c r="I62" s="67"/>
      <c r="J62" s="67"/>
      <c r="K62" s="67"/>
      <c r="L62" s="67"/>
      <c r="M62" s="67"/>
      <c r="N62" s="67"/>
      <c r="O62" s="67"/>
      <c r="P62" s="67"/>
      <c r="Q62" s="67"/>
      <c r="R62" s="67"/>
      <c r="S62" s="67"/>
      <c r="T62" s="57">
        <f t="shared" si="26"/>
        <v>0</v>
      </c>
      <c r="U62" s="57">
        <f t="shared" si="27"/>
        <v>0</v>
      </c>
      <c r="V62" s="58">
        <f t="shared" si="28"/>
        <v>0</v>
      </c>
      <c r="W62" s="58">
        <f t="shared" si="29"/>
        <v>0</v>
      </c>
      <c r="X62" s="58">
        <f t="shared" si="30"/>
        <v>0</v>
      </c>
      <c r="Y62" s="89">
        <f t="shared" si="12"/>
        <v>123</v>
      </c>
      <c r="Z62" s="90">
        <f>IF($F62&gt;'Wage Ceilings '!$C$7+SUMIF('Wage Ceilings '!$B$8:'Wage Ceilings '!$B$11,"&lt;="&amp;$F$17,'Wage Ceilings '!$D$8:'Wage Ceilings '!$D$11),'Wage Ceilings '!$C$7+SUMIF('Wage Ceilings '!$B$8:'Wage Ceilings '!$B$11,"&lt;="&amp;$F$17,'Wage Ceilings '!$D$8:'Wage Ceilings '!$D$11),$F62)</f>
        <v>0</v>
      </c>
      <c r="AA62" s="91" cm="1">
        <f t="array" ref="AA62">INDEX(Appendix!$G$4:$J$8,_xlfn.IFS(Y62&lt;55,1,Y62&lt;60,2,Y62&lt;65,3,Y62&lt;70,4,TRUE,5),MATCH(YEAR($F$17),Appendix!$G$3:$L$3,0))</f>
        <v>0</v>
      </c>
      <c r="AB62" s="92">
        <f t="shared" si="0"/>
        <v>0</v>
      </c>
      <c r="AC62" s="89">
        <f t="shared" si="13"/>
        <v>124</v>
      </c>
      <c r="AD62" s="90">
        <f>IF($G62&gt;'Wage Ceilings '!$C$7+SUMIF('Wage Ceilings '!$B$8:'Wage Ceilings '!$B$11,"&lt;="&amp;$G$17,'Wage Ceilings '!$D$8:'Wage Ceilings '!$D$11),'Wage Ceilings '!$C$7+SUMIF('Wage Ceilings '!$B$8:'Wage Ceilings '!$B$11,"&lt;="&amp;$G$17,'Wage Ceilings '!$D$8:'Wage Ceilings '!$D$11),$G62)</f>
        <v>0</v>
      </c>
      <c r="AE62" s="91" cm="1">
        <f t="array" ref="AE62">INDEX(Appendix!$G$4:$J$8,_xlfn.IFS(AC62&lt;55,1,AC62&lt;60,2,AC62&lt;65,3,AC62&lt;70,4,TRUE,5),MATCH(YEAR($F$17),Appendix!$G$3:$L$3,0))</f>
        <v>0</v>
      </c>
      <c r="AF62" s="92">
        <f t="shared" si="1"/>
        <v>0</v>
      </c>
      <c r="AG62" s="89">
        <f t="shared" si="14"/>
        <v>124</v>
      </c>
      <c r="AH62" s="90">
        <f>IF($H62&gt;'Wage Ceilings '!$C$7+SUMIF('Wage Ceilings '!$B$8:'Wage Ceilings '!$B$11,"&lt;="&amp;$H$17,'Wage Ceilings '!$D$8:'Wage Ceilings '!$D$11),'Wage Ceilings '!$C$7+SUMIF('Wage Ceilings '!$B$8:'Wage Ceilings '!$B$11,"&lt;="&amp;$H$17,'Wage Ceilings '!$D$8:'Wage Ceilings '!$D$11),$H62)</f>
        <v>0</v>
      </c>
      <c r="AI62" s="91" cm="1">
        <f t="array" ref="AI62">INDEX(Appendix!$G$4:$J$8,_xlfn.IFS(AG62&lt;55,1,AG62&lt;60,2,AG62&lt;65,3,AG62&lt;70,4,TRUE,5),MATCH(YEAR($F$17),Appendix!$G$3:$L$3,0))</f>
        <v>0</v>
      </c>
      <c r="AJ62" s="92">
        <f t="shared" si="2"/>
        <v>0</v>
      </c>
      <c r="AK62" s="89">
        <f t="shared" si="15"/>
        <v>124</v>
      </c>
      <c r="AL62" s="90">
        <f>IF($I62&gt;'Wage Ceilings '!$C$7+SUMIF('Wage Ceilings '!$B$8:'Wage Ceilings '!$B$11,"&lt;="&amp;$I$17,'Wage Ceilings '!$D$8:'Wage Ceilings '!$D$11),'Wage Ceilings '!$C$7+SUMIF('Wage Ceilings '!$B$8:'Wage Ceilings '!$B$11,"&lt;="&amp;$I$17,'Wage Ceilings '!$D$8:'Wage Ceilings '!$D$11),$I62)</f>
        <v>0</v>
      </c>
      <c r="AM62" s="91" cm="1">
        <f t="array" ref="AM62">INDEX(Appendix!$G$4:$J$8,_xlfn.IFS(AK62&lt;55,1,AK62&lt;60,2,AK62&lt;65,3,AK62&lt;70,4,TRUE,5),MATCH(YEAR($F$17),Appendix!$G$3:$L$3,0))</f>
        <v>0</v>
      </c>
      <c r="AN62" s="92">
        <f t="shared" si="3"/>
        <v>0</v>
      </c>
      <c r="AO62" s="89">
        <f t="shared" si="16"/>
        <v>124</v>
      </c>
      <c r="AP62" s="90">
        <f>IF($J62&gt;'Wage Ceilings '!$C$7+SUMIF('Wage Ceilings '!$B$8:'Wage Ceilings '!$B$11,"&lt;="&amp;$J$17,'Wage Ceilings '!$D$8:'Wage Ceilings '!$D$11),'Wage Ceilings '!$C$7+SUMIF('Wage Ceilings '!$B$8:'Wage Ceilings '!$B$11,"&lt;="&amp;$J$17,'Wage Ceilings '!$D$8:'Wage Ceilings '!$D$11),$J62)</f>
        <v>0</v>
      </c>
      <c r="AQ62" s="91" cm="1">
        <f t="array" ref="AQ62">INDEX(Appendix!$G$4:$J$8,_xlfn.IFS(AO62&lt;55,1,AO62&lt;60,2,AO62&lt;65,3,AO62&lt;70,4,TRUE,5),MATCH(YEAR($F$17),Appendix!$G$3:$L$3,0))</f>
        <v>0</v>
      </c>
      <c r="AR62" s="92">
        <f t="shared" si="4"/>
        <v>0</v>
      </c>
      <c r="AS62" s="89">
        <f t="shared" si="31"/>
        <v>124</v>
      </c>
      <c r="AT62" s="90">
        <f>IF($K62&gt;'Wage Ceilings '!$C$7+SUMIF('Wage Ceilings '!$B$8:'Wage Ceilings '!$B$11,"&lt;="&amp;$K$17,'Wage Ceilings '!$D$8:'Wage Ceilings '!$D$11),'Wage Ceilings '!$C$7+SUMIF('Wage Ceilings '!$B$8:'Wage Ceilings '!$B$11,"&lt;="&amp;$K$17,'Wage Ceilings '!$D$8:'Wage Ceilings '!$D$11),$K62)</f>
        <v>0</v>
      </c>
      <c r="AU62" s="91" cm="1">
        <f t="array" ref="AU62">INDEX(Appendix!$G$4:$J$8,_xlfn.IFS(AS62&lt;55,1,AS62&lt;60,2,AS62&lt;65,3,AS62&lt;70,4,TRUE,5),MATCH(YEAR($F$17),Appendix!$G$3:$L$3,0))</f>
        <v>0</v>
      </c>
      <c r="AV62" s="92">
        <f t="shared" si="5"/>
        <v>0</v>
      </c>
      <c r="AW62" s="89" t="str">
        <f t="shared" si="17"/>
        <v>NA</v>
      </c>
      <c r="AX62" s="92">
        <f>IF(L62&gt;=('Wage Ceilings '!$C$3-SUM(Z62,AD62,AH62,AL62,AP62,AT62,BB62,BF62,BJ62,BN62,BR62,BV62)),('Wage Ceilings '!$C$3-SUM(Z62,AD62,AH62,AL62,AP62,AT62,BB62,BF62,BJ62,BN62,BR62,BV62)),L62)</f>
        <v>0</v>
      </c>
      <c r="AY62" s="91" cm="1">
        <f t="array" ref="AY62">INDEX(Appendix!$G$4:$J$8,_xlfn.IFS(AW62&lt;55,1,AW62&lt;60,2,AW62&lt;65,3,AW62&lt;70,4,TRUE,5),MATCH(YEAR($F$17),Appendix!$G$3:$L$3,0))</f>
        <v>0</v>
      </c>
      <c r="AZ62" s="92">
        <f t="shared" si="6"/>
        <v>0</v>
      </c>
      <c r="BA62" s="89">
        <f t="shared" si="18"/>
        <v>124</v>
      </c>
      <c r="BB62" s="90">
        <f>IF($M62&gt;'Wage Ceilings '!$C$7+SUMIF('Wage Ceilings '!$B$8:'Wage Ceilings '!$B$11,"&lt;="&amp;$M$17,'Wage Ceilings '!$D$8:'Wage Ceilings '!$D$11),'Wage Ceilings '!$C$7+SUMIF('Wage Ceilings '!$B$8:'Wage Ceilings '!$B$11,"&lt;="&amp;$M$17,'Wage Ceilings '!$D$8:'Wage Ceilings '!$D$11),$M62)</f>
        <v>0</v>
      </c>
      <c r="BC62" s="91" cm="1">
        <f t="array" ref="BC62">INDEX(Appendix!$G$4:$J$8,_xlfn.IFS(BA62&lt;55,1,BA62&lt;60,2,BA62&lt;65,3,BA62&lt;70,4,TRUE,5),MATCH(YEAR($F$17),Appendix!$G$3:$L$3,0))</f>
        <v>0</v>
      </c>
      <c r="BD62" s="92">
        <f t="shared" si="19"/>
        <v>0</v>
      </c>
      <c r="BE62" s="89">
        <f t="shared" si="20"/>
        <v>124</v>
      </c>
      <c r="BF62" s="90">
        <f>IF($N62&gt;'Wage Ceilings '!$C$7+SUMIF('Wage Ceilings '!$B$8:'Wage Ceilings '!$B$11,"&lt;="&amp;$N$17,'Wage Ceilings '!$D$8:'Wage Ceilings '!$D$11),'Wage Ceilings '!$C$7+SUMIF('Wage Ceilings '!$B$8:'Wage Ceilings '!$B$11,"&lt;="&amp;$N$17,'Wage Ceilings '!$D$8:'Wage Ceilings '!$D$11),$N62)</f>
        <v>0</v>
      </c>
      <c r="BG62" s="91" cm="1">
        <f t="array" ref="BG62">INDEX(Appendix!$G$4:$J$8,_xlfn.IFS(BE62&lt;55,1,BE62&lt;60,2,BE62&lt;65,3,BE62&lt;70,4,TRUE,5),MATCH(YEAR($F$17),Appendix!$G$3:$L$3,0))</f>
        <v>0</v>
      </c>
      <c r="BH62" s="92">
        <f t="shared" si="7"/>
        <v>0</v>
      </c>
      <c r="BI62" s="89">
        <f t="shared" si="21"/>
        <v>124</v>
      </c>
      <c r="BJ62" s="90">
        <f>IF($O62&gt;'Wage Ceilings '!$C$7+SUMIF('Wage Ceilings '!$B$8:'Wage Ceilings '!$B$11,"&lt;="&amp;$O$17,'Wage Ceilings '!$D$8:'Wage Ceilings '!$D$11),'Wage Ceilings '!$C$7+SUMIF('Wage Ceilings '!$B$8:'Wage Ceilings '!$B$11,"&lt;="&amp;$O$17,'Wage Ceilings '!$D$8:'Wage Ceilings '!$D$11),$O62)</f>
        <v>0</v>
      </c>
      <c r="BK62" s="91" cm="1">
        <f t="array" ref="BK62">INDEX(Appendix!$G$4:$J$8,_xlfn.IFS(BI62&lt;55,1,BI62&lt;60,2,BI62&lt;65,3,BI62&lt;70,4,TRUE,5),MATCH(YEAR($F$17),Appendix!$G$3:$L$3,0))</f>
        <v>0</v>
      </c>
      <c r="BL62" s="92">
        <f t="shared" si="8"/>
        <v>0</v>
      </c>
      <c r="BM62" s="89">
        <f t="shared" si="22"/>
        <v>124</v>
      </c>
      <c r="BN62" s="90">
        <f>IF($P62&gt;'Wage Ceilings '!$C$7+SUMIF('Wage Ceilings '!$B$8:'Wage Ceilings '!$B$11,"&lt;="&amp;$P$17,'Wage Ceilings '!$D$8:'Wage Ceilings '!$D$11),'Wage Ceilings '!$C$7+SUMIF('Wage Ceilings '!$B$8:'Wage Ceilings '!$B$11,"&lt;="&amp;$P$17,'Wage Ceilings '!$D$8:'Wage Ceilings '!$D$11),$P62)</f>
        <v>0</v>
      </c>
      <c r="BO62" s="91" cm="1">
        <f t="array" ref="BO62">INDEX(Appendix!$G$4:$J$8,_xlfn.IFS(BM62&lt;55,1,BM62&lt;60,2,BM62&lt;65,3,BM62&lt;70,4,TRUE,5),MATCH(YEAR($F$17),Appendix!$G$3:$L$3,0))</f>
        <v>0</v>
      </c>
      <c r="BP62" s="92">
        <f t="shared" si="9"/>
        <v>0</v>
      </c>
      <c r="BQ62" s="89">
        <f t="shared" si="23"/>
        <v>124</v>
      </c>
      <c r="BR62" s="90">
        <f>IF($Q62&gt;'Wage Ceilings '!$C$7+SUMIF('Wage Ceilings '!$B$8:'Wage Ceilings '!$B$11,"&lt;="&amp;$Q$17,'Wage Ceilings '!$D$8:'Wage Ceilings '!$D$11),'Wage Ceilings '!$C$7+SUMIF('Wage Ceilings '!$B$8:'Wage Ceilings '!$B$11,"&lt;="&amp;$Q$17,'Wage Ceilings '!$D$8:'Wage Ceilings '!$D$11),$Q62)</f>
        <v>0</v>
      </c>
      <c r="BS62" s="91" cm="1">
        <f t="array" ref="BS62">INDEX(Appendix!$G$4:$J$8,_xlfn.IFS(BQ62&lt;55,1,BQ62&lt;60,2,BQ62&lt;65,3,BQ62&lt;70,4,TRUE,5),MATCH(YEAR($F$17),Appendix!$G$3:$L$3,0))</f>
        <v>0</v>
      </c>
      <c r="BT62" s="92">
        <f t="shared" si="10"/>
        <v>0</v>
      </c>
      <c r="BU62" s="89">
        <f t="shared" si="24"/>
        <v>124</v>
      </c>
      <c r="BV62" s="90">
        <f>IF($R62&gt;'Wage Ceilings '!$C$7+SUMIF('Wage Ceilings '!$B$8:'Wage Ceilings '!$B$11,"&lt;="&amp;$R$17,'Wage Ceilings '!$D$8:'Wage Ceilings '!$D$11),'Wage Ceilings '!$C$7+SUMIF('Wage Ceilings '!$B$8:'Wage Ceilings '!$B$11,"&lt;="&amp;$R$17,'Wage Ceilings '!$D$8:'Wage Ceilings '!$D$11),$R62)</f>
        <v>0</v>
      </c>
      <c r="BW62" s="91" cm="1">
        <f t="array" ref="BW62">INDEX(Appendix!$G$4:$J$8,_xlfn.IFS(BU62&lt;55,1,BU62&lt;60,2,BU62&lt;65,3,BU62&lt;70,4,TRUE,5),MATCH(YEAR($F$17),Appendix!$G$3:$L$3,0))</f>
        <v>0</v>
      </c>
      <c r="BX62" s="92">
        <f t="shared" si="11"/>
        <v>0</v>
      </c>
      <c r="BY62" s="89" t="str">
        <f t="shared" si="25"/>
        <v>NA</v>
      </c>
      <c r="BZ62" s="92">
        <f>IF(S62&gt;=('Wage Ceilings '!$C$3-SUM(Z62,AD62,AH62,AL62,AP62,AX62,AT62,BB62,BF62,BJ62,BN62,BR62,BV62)),('Wage Ceilings '!$C$3-SUM(Z62,AD62,AH62,AL62,AP62,AX62,AT62,BB62,BF62,BJ62,BN62,BR62,BV62)),S62)</f>
        <v>0</v>
      </c>
      <c r="CA62" s="91" cm="1">
        <f t="array" ref="CA62">INDEX(Appendix!$G$4:$J$8,_xlfn.IFS(BY62&lt;55,1,BY62&lt;60,2,BY62&lt;65,3,BY62&lt;70,4,TRUE,5),MATCH(YEAR($F$17),Appendix!$G$3:$L$3,0))</f>
        <v>0</v>
      </c>
      <c r="CB62" s="92">
        <f t="shared" si="32"/>
        <v>0</v>
      </c>
      <c r="CC62" s="99"/>
    </row>
    <row r="63" spans="1:81" x14ac:dyDescent="0.2">
      <c r="A63" s="64" t="s">
        <v>61</v>
      </c>
      <c r="B63" s="65"/>
      <c r="C63" s="65"/>
      <c r="D63" s="66"/>
      <c r="E63" s="66"/>
      <c r="F63" s="67"/>
      <c r="G63" s="67"/>
      <c r="H63" s="67"/>
      <c r="I63" s="67"/>
      <c r="J63" s="67"/>
      <c r="K63" s="67"/>
      <c r="L63" s="67"/>
      <c r="M63" s="67"/>
      <c r="N63" s="67"/>
      <c r="O63" s="67"/>
      <c r="P63" s="67"/>
      <c r="Q63" s="67"/>
      <c r="R63" s="67"/>
      <c r="S63" s="67"/>
      <c r="T63" s="57">
        <f t="shared" si="26"/>
        <v>0</v>
      </c>
      <c r="U63" s="57">
        <f t="shared" si="27"/>
        <v>0</v>
      </c>
      <c r="V63" s="58">
        <f t="shared" si="28"/>
        <v>0</v>
      </c>
      <c r="W63" s="58">
        <f t="shared" si="29"/>
        <v>0</v>
      </c>
      <c r="X63" s="58">
        <f t="shared" si="30"/>
        <v>0</v>
      </c>
      <c r="Y63" s="89">
        <f t="shared" si="12"/>
        <v>123</v>
      </c>
      <c r="Z63" s="90">
        <f>IF($F63&gt;'Wage Ceilings '!$C$7+SUMIF('Wage Ceilings '!$B$8:'Wage Ceilings '!$B$11,"&lt;="&amp;$F$17,'Wage Ceilings '!$D$8:'Wage Ceilings '!$D$11),'Wage Ceilings '!$C$7+SUMIF('Wage Ceilings '!$B$8:'Wage Ceilings '!$B$11,"&lt;="&amp;$F$17,'Wage Ceilings '!$D$8:'Wage Ceilings '!$D$11),$F63)</f>
        <v>0</v>
      </c>
      <c r="AA63" s="91" cm="1">
        <f t="array" ref="AA63">INDEX(Appendix!$G$4:$J$8,_xlfn.IFS(Y63&lt;55,1,Y63&lt;60,2,Y63&lt;65,3,Y63&lt;70,4,TRUE,5),MATCH(YEAR($F$17),Appendix!$G$3:$L$3,0))</f>
        <v>0</v>
      </c>
      <c r="AB63" s="92">
        <f t="shared" si="0"/>
        <v>0</v>
      </c>
      <c r="AC63" s="89">
        <f t="shared" si="13"/>
        <v>124</v>
      </c>
      <c r="AD63" s="90">
        <f>IF($G63&gt;'Wage Ceilings '!$C$7+SUMIF('Wage Ceilings '!$B$8:'Wage Ceilings '!$B$11,"&lt;="&amp;$G$17,'Wage Ceilings '!$D$8:'Wage Ceilings '!$D$11),'Wage Ceilings '!$C$7+SUMIF('Wage Ceilings '!$B$8:'Wage Ceilings '!$B$11,"&lt;="&amp;$G$17,'Wage Ceilings '!$D$8:'Wage Ceilings '!$D$11),$G63)</f>
        <v>0</v>
      </c>
      <c r="AE63" s="91" cm="1">
        <f t="array" ref="AE63">INDEX(Appendix!$G$4:$J$8,_xlfn.IFS(AC63&lt;55,1,AC63&lt;60,2,AC63&lt;65,3,AC63&lt;70,4,TRUE,5),MATCH(YEAR($F$17),Appendix!$G$3:$L$3,0))</f>
        <v>0</v>
      </c>
      <c r="AF63" s="92">
        <f t="shared" si="1"/>
        <v>0</v>
      </c>
      <c r="AG63" s="89">
        <f t="shared" si="14"/>
        <v>124</v>
      </c>
      <c r="AH63" s="90">
        <f>IF($H63&gt;'Wage Ceilings '!$C$7+SUMIF('Wage Ceilings '!$B$8:'Wage Ceilings '!$B$11,"&lt;="&amp;$H$17,'Wage Ceilings '!$D$8:'Wage Ceilings '!$D$11),'Wage Ceilings '!$C$7+SUMIF('Wage Ceilings '!$B$8:'Wage Ceilings '!$B$11,"&lt;="&amp;$H$17,'Wage Ceilings '!$D$8:'Wage Ceilings '!$D$11),$H63)</f>
        <v>0</v>
      </c>
      <c r="AI63" s="91" cm="1">
        <f t="array" ref="AI63">INDEX(Appendix!$G$4:$J$8,_xlfn.IFS(AG63&lt;55,1,AG63&lt;60,2,AG63&lt;65,3,AG63&lt;70,4,TRUE,5),MATCH(YEAR($F$17),Appendix!$G$3:$L$3,0))</f>
        <v>0</v>
      </c>
      <c r="AJ63" s="92">
        <f t="shared" si="2"/>
        <v>0</v>
      </c>
      <c r="AK63" s="89">
        <f t="shared" si="15"/>
        <v>124</v>
      </c>
      <c r="AL63" s="90">
        <f>IF($I63&gt;'Wage Ceilings '!$C$7+SUMIF('Wage Ceilings '!$B$8:'Wage Ceilings '!$B$11,"&lt;="&amp;$I$17,'Wage Ceilings '!$D$8:'Wage Ceilings '!$D$11),'Wage Ceilings '!$C$7+SUMIF('Wage Ceilings '!$B$8:'Wage Ceilings '!$B$11,"&lt;="&amp;$I$17,'Wage Ceilings '!$D$8:'Wage Ceilings '!$D$11),$I63)</f>
        <v>0</v>
      </c>
      <c r="AM63" s="91" cm="1">
        <f t="array" ref="AM63">INDEX(Appendix!$G$4:$J$8,_xlfn.IFS(AK63&lt;55,1,AK63&lt;60,2,AK63&lt;65,3,AK63&lt;70,4,TRUE,5),MATCH(YEAR($F$17),Appendix!$G$3:$L$3,0))</f>
        <v>0</v>
      </c>
      <c r="AN63" s="92">
        <f t="shared" si="3"/>
        <v>0</v>
      </c>
      <c r="AO63" s="89">
        <f t="shared" si="16"/>
        <v>124</v>
      </c>
      <c r="AP63" s="90">
        <f>IF($J63&gt;'Wage Ceilings '!$C$7+SUMIF('Wage Ceilings '!$B$8:'Wage Ceilings '!$B$11,"&lt;="&amp;$J$17,'Wage Ceilings '!$D$8:'Wage Ceilings '!$D$11),'Wage Ceilings '!$C$7+SUMIF('Wage Ceilings '!$B$8:'Wage Ceilings '!$B$11,"&lt;="&amp;$J$17,'Wage Ceilings '!$D$8:'Wage Ceilings '!$D$11),$J63)</f>
        <v>0</v>
      </c>
      <c r="AQ63" s="91" cm="1">
        <f t="array" ref="AQ63">INDEX(Appendix!$G$4:$J$8,_xlfn.IFS(AO63&lt;55,1,AO63&lt;60,2,AO63&lt;65,3,AO63&lt;70,4,TRUE,5),MATCH(YEAR($F$17),Appendix!$G$3:$L$3,0))</f>
        <v>0</v>
      </c>
      <c r="AR63" s="92">
        <f t="shared" si="4"/>
        <v>0</v>
      </c>
      <c r="AS63" s="89">
        <f t="shared" si="31"/>
        <v>124</v>
      </c>
      <c r="AT63" s="90">
        <f>IF($K63&gt;'Wage Ceilings '!$C$7+SUMIF('Wage Ceilings '!$B$8:'Wage Ceilings '!$B$11,"&lt;="&amp;$K$17,'Wage Ceilings '!$D$8:'Wage Ceilings '!$D$11),'Wage Ceilings '!$C$7+SUMIF('Wage Ceilings '!$B$8:'Wage Ceilings '!$B$11,"&lt;="&amp;$K$17,'Wage Ceilings '!$D$8:'Wage Ceilings '!$D$11),$K63)</f>
        <v>0</v>
      </c>
      <c r="AU63" s="91" cm="1">
        <f t="array" ref="AU63">INDEX(Appendix!$G$4:$J$8,_xlfn.IFS(AS63&lt;55,1,AS63&lt;60,2,AS63&lt;65,3,AS63&lt;70,4,TRUE,5),MATCH(YEAR($F$17),Appendix!$G$3:$L$3,0))</f>
        <v>0</v>
      </c>
      <c r="AV63" s="92">
        <f t="shared" si="5"/>
        <v>0</v>
      </c>
      <c r="AW63" s="89" t="str">
        <f t="shared" si="17"/>
        <v>NA</v>
      </c>
      <c r="AX63" s="92">
        <f>IF(L63&gt;=('Wage Ceilings '!$C$3-SUM(Z63,AD63,AH63,AL63,AP63,AT63,BB63,BF63,BJ63,BN63,BR63,BV63)),('Wage Ceilings '!$C$3-SUM(Z63,AD63,AH63,AL63,AP63,AT63,BB63,BF63,BJ63,BN63,BR63,BV63)),L63)</f>
        <v>0</v>
      </c>
      <c r="AY63" s="91" cm="1">
        <f t="array" ref="AY63">INDEX(Appendix!$G$4:$J$8,_xlfn.IFS(AW63&lt;55,1,AW63&lt;60,2,AW63&lt;65,3,AW63&lt;70,4,TRUE,5),MATCH(YEAR($F$17),Appendix!$G$3:$L$3,0))</f>
        <v>0</v>
      </c>
      <c r="AZ63" s="92">
        <f t="shared" si="6"/>
        <v>0</v>
      </c>
      <c r="BA63" s="89">
        <f t="shared" si="18"/>
        <v>124</v>
      </c>
      <c r="BB63" s="90">
        <f>IF($M63&gt;'Wage Ceilings '!$C$7+SUMIF('Wage Ceilings '!$B$8:'Wage Ceilings '!$B$11,"&lt;="&amp;$M$17,'Wage Ceilings '!$D$8:'Wage Ceilings '!$D$11),'Wage Ceilings '!$C$7+SUMIF('Wage Ceilings '!$B$8:'Wage Ceilings '!$B$11,"&lt;="&amp;$M$17,'Wage Ceilings '!$D$8:'Wage Ceilings '!$D$11),$M63)</f>
        <v>0</v>
      </c>
      <c r="BC63" s="91" cm="1">
        <f t="array" ref="BC63">INDEX(Appendix!$G$4:$J$8,_xlfn.IFS(BA63&lt;55,1,BA63&lt;60,2,BA63&lt;65,3,BA63&lt;70,4,TRUE,5),MATCH(YEAR($F$17),Appendix!$G$3:$L$3,0))</f>
        <v>0</v>
      </c>
      <c r="BD63" s="92">
        <f t="shared" si="19"/>
        <v>0</v>
      </c>
      <c r="BE63" s="89">
        <f t="shared" si="20"/>
        <v>124</v>
      </c>
      <c r="BF63" s="90">
        <f>IF($N63&gt;'Wage Ceilings '!$C$7+SUMIF('Wage Ceilings '!$B$8:'Wage Ceilings '!$B$11,"&lt;="&amp;$N$17,'Wage Ceilings '!$D$8:'Wage Ceilings '!$D$11),'Wage Ceilings '!$C$7+SUMIF('Wage Ceilings '!$B$8:'Wage Ceilings '!$B$11,"&lt;="&amp;$N$17,'Wage Ceilings '!$D$8:'Wage Ceilings '!$D$11),$N63)</f>
        <v>0</v>
      </c>
      <c r="BG63" s="91" cm="1">
        <f t="array" ref="BG63">INDEX(Appendix!$G$4:$J$8,_xlfn.IFS(BE63&lt;55,1,BE63&lt;60,2,BE63&lt;65,3,BE63&lt;70,4,TRUE,5),MATCH(YEAR($F$17),Appendix!$G$3:$L$3,0))</f>
        <v>0</v>
      </c>
      <c r="BH63" s="92">
        <f t="shared" si="7"/>
        <v>0</v>
      </c>
      <c r="BI63" s="89">
        <f t="shared" si="21"/>
        <v>124</v>
      </c>
      <c r="BJ63" s="90">
        <f>IF($O63&gt;'Wage Ceilings '!$C$7+SUMIF('Wage Ceilings '!$B$8:'Wage Ceilings '!$B$11,"&lt;="&amp;$O$17,'Wage Ceilings '!$D$8:'Wage Ceilings '!$D$11),'Wage Ceilings '!$C$7+SUMIF('Wage Ceilings '!$B$8:'Wage Ceilings '!$B$11,"&lt;="&amp;$O$17,'Wage Ceilings '!$D$8:'Wage Ceilings '!$D$11),$O63)</f>
        <v>0</v>
      </c>
      <c r="BK63" s="91" cm="1">
        <f t="array" ref="BK63">INDEX(Appendix!$G$4:$J$8,_xlfn.IFS(BI63&lt;55,1,BI63&lt;60,2,BI63&lt;65,3,BI63&lt;70,4,TRUE,5),MATCH(YEAR($F$17),Appendix!$G$3:$L$3,0))</f>
        <v>0</v>
      </c>
      <c r="BL63" s="92">
        <f t="shared" si="8"/>
        <v>0</v>
      </c>
      <c r="BM63" s="89">
        <f t="shared" si="22"/>
        <v>124</v>
      </c>
      <c r="BN63" s="90">
        <f>IF($P63&gt;'Wage Ceilings '!$C$7+SUMIF('Wage Ceilings '!$B$8:'Wage Ceilings '!$B$11,"&lt;="&amp;$P$17,'Wage Ceilings '!$D$8:'Wage Ceilings '!$D$11),'Wage Ceilings '!$C$7+SUMIF('Wage Ceilings '!$B$8:'Wage Ceilings '!$B$11,"&lt;="&amp;$P$17,'Wage Ceilings '!$D$8:'Wage Ceilings '!$D$11),$P63)</f>
        <v>0</v>
      </c>
      <c r="BO63" s="91" cm="1">
        <f t="array" ref="BO63">INDEX(Appendix!$G$4:$J$8,_xlfn.IFS(BM63&lt;55,1,BM63&lt;60,2,BM63&lt;65,3,BM63&lt;70,4,TRUE,5),MATCH(YEAR($F$17),Appendix!$G$3:$L$3,0))</f>
        <v>0</v>
      </c>
      <c r="BP63" s="92">
        <f t="shared" si="9"/>
        <v>0</v>
      </c>
      <c r="BQ63" s="89">
        <f t="shared" si="23"/>
        <v>124</v>
      </c>
      <c r="BR63" s="90">
        <f>IF($Q63&gt;'Wage Ceilings '!$C$7+SUMIF('Wage Ceilings '!$B$8:'Wage Ceilings '!$B$11,"&lt;="&amp;$Q$17,'Wage Ceilings '!$D$8:'Wage Ceilings '!$D$11),'Wage Ceilings '!$C$7+SUMIF('Wage Ceilings '!$B$8:'Wage Ceilings '!$B$11,"&lt;="&amp;$Q$17,'Wage Ceilings '!$D$8:'Wage Ceilings '!$D$11),$Q63)</f>
        <v>0</v>
      </c>
      <c r="BS63" s="91" cm="1">
        <f t="array" ref="BS63">INDEX(Appendix!$G$4:$J$8,_xlfn.IFS(BQ63&lt;55,1,BQ63&lt;60,2,BQ63&lt;65,3,BQ63&lt;70,4,TRUE,5),MATCH(YEAR($F$17),Appendix!$G$3:$L$3,0))</f>
        <v>0</v>
      </c>
      <c r="BT63" s="92">
        <f t="shared" si="10"/>
        <v>0</v>
      </c>
      <c r="BU63" s="89">
        <f t="shared" si="24"/>
        <v>124</v>
      </c>
      <c r="BV63" s="90">
        <f>IF($R63&gt;'Wage Ceilings '!$C$7+SUMIF('Wage Ceilings '!$B$8:'Wage Ceilings '!$B$11,"&lt;="&amp;$R$17,'Wage Ceilings '!$D$8:'Wage Ceilings '!$D$11),'Wage Ceilings '!$C$7+SUMIF('Wage Ceilings '!$B$8:'Wage Ceilings '!$B$11,"&lt;="&amp;$R$17,'Wage Ceilings '!$D$8:'Wage Ceilings '!$D$11),$R63)</f>
        <v>0</v>
      </c>
      <c r="BW63" s="91" cm="1">
        <f t="array" ref="BW63">INDEX(Appendix!$G$4:$J$8,_xlfn.IFS(BU63&lt;55,1,BU63&lt;60,2,BU63&lt;65,3,BU63&lt;70,4,TRUE,5),MATCH(YEAR($F$17),Appendix!$G$3:$L$3,0))</f>
        <v>0</v>
      </c>
      <c r="BX63" s="92">
        <f t="shared" si="11"/>
        <v>0</v>
      </c>
      <c r="BY63" s="89" t="str">
        <f t="shared" si="25"/>
        <v>NA</v>
      </c>
      <c r="BZ63" s="92">
        <f>IF(S63&gt;=('Wage Ceilings '!$C$3-SUM(Z63,AD63,AH63,AL63,AP63,AX63,AT63,BB63,BF63,BJ63,BN63,BR63,BV63)),('Wage Ceilings '!$C$3-SUM(Z63,AD63,AH63,AL63,AP63,AX63,AT63,BB63,BF63,BJ63,BN63,BR63,BV63)),S63)</f>
        <v>0</v>
      </c>
      <c r="CA63" s="91" cm="1">
        <f t="array" ref="CA63">INDEX(Appendix!$G$4:$J$8,_xlfn.IFS(BY63&lt;55,1,BY63&lt;60,2,BY63&lt;65,3,BY63&lt;70,4,TRUE,5),MATCH(YEAR($F$17),Appendix!$G$3:$L$3,0))</f>
        <v>0</v>
      </c>
      <c r="CB63" s="92">
        <f t="shared" si="32"/>
        <v>0</v>
      </c>
      <c r="CC63" s="99"/>
    </row>
    <row r="64" spans="1:81" x14ac:dyDescent="0.2">
      <c r="A64" s="64" t="s">
        <v>62</v>
      </c>
      <c r="B64" s="65"/>
      <c r="C64" s="65"/>
      <c r="D64" s="66"/>
      <c r="E64" s="66"/>
      <c r="F64" s="67"/>
      <c r="G64" s="67"/>
      <c r="H64" s="67"/>
      <c r="I64" s="67"/>
      <c r="J64" s="67"/>
      <c r="K64" s="67"/>
      <c r="L64" s="67"/>
      <c r="M64" s="67"/>
      <c r="N64" s="67"/>
      <c r="O64" s="67"/>
      <c r="P64" s="67"/>
      <c r="Q64" s="67"/>
      <c r="R64" s="67"/>
      <c r="S64" s="67"/>
      <c r="T64" s="57">
        <f t="shared" si="26"/>
        <v>0</v>
      </c>
      <c r="U64" s="57">
        <f t="shared" si="27"/>
        <v>0</v>
      </c>
      <c r="V64" s="58">
        <f t="shared" si="28"/>
        <v>0</v>
      </c>
      <c r="W64" s="58">
        <f t="shared" si="29"/>
        <v>0</v>
      </c>
      <c r="X64" s="58">
        <f t="shared" si="30"/>
        <v>0</v>
      </c>
      <c r="Y64" s="89">
        <f t="shared" si="12"/>
        <v>123</v>
      </c>
      <c r="Z64" s="90">
        <f>IF($F64&gt;'Wage Ceilings '!$C$7+SUMIF('Wage Ceilings '!$B$8:'Wage Ceilings '!$B$11,"&lt;="&amp;$F$17,'Wage Ceilings '!$D$8:'Wage Ceilings '!$D$11),'Wage Ceilings '!$C$7+SUMIF('Wage Ceilings '!$B$8:'Wage Ceilings '!$B$11,"&lt;="&amp;$F$17,'Wage Ceilings '!$D$8:'Wage Ceilings '!$D$11),$F64)</f>
        <v>0</v>
      </c>
      <c r="AA64" s="91" cm="1">
        <f t="array" ref="AA64">INDEX(Appendix!$G$4:$J$8,_xlfn.IFS(Y64&lt;55,1,Y64&lt;60,2,Y64&lt;65,3,Y64&lt;70,4,TRUE,5),MATCH(YEAR($F$17),Appendix!$G$3:$L$3,0))</f>
        <v>0</v>
      </c>
      <c r="AB64" s="92">
        <f t="shared" si="0"/>
        <v>0</v>
      </c>
      <c r="AC64" s="89">
        <f t="shared" si="13"/>
        <v>124</v>
      </c>
      <c r="AD64" s="90">
        <f>IF($G64&gt;'Wage Ceilings '!$C$7+SUMIF('Wage Ceilings '!$B$8:'Wage Ceilings '!$B$11,"&lt;="&amp;$G$17,'Wage Ceilings '!$D$8:'Wage Ceilings '!$D$11),'Wage Ceilings '!$C$7+SUMIF('Wage Ceilings '!$B$8:'Wage Ceilings '!$B$11,"&lt;="&amp;$G$17,'Wage Ceilings '!$D$8:'Wage Ceilings '!$D$11),$G64)</f>
        <v>0</v>
      </c>
      <c r="AE64" s="91" cm="1">
        <f t="array" ref="AE64">INDEX(Appendix!$G$4:$J$8,_xlfn.IFS(AC64&lt;55,1,AC64&lt;60,2,AC64&lt;65,3,AC64&lt;70,4,TRUE,5),MATCH(YEAR($F$17),Appendix!$G$3:$L$3,0))</f>
        <v>0</v>
      </c>
      <c r="AF64" s="92">
        <f t="shared" si="1"/>
        <v>0</v>
      </c>
      <c r="AG64" s="89">
        <f t="shared" si="14"/>
        <v>124</v>
      </c>
      <c r="AH64" s="90">
        <f>IF($H64&gt;'Wage Ceilings '!$C$7+SUMIF('Wage Ceilings '!$B$8:'Wage Ceilings '!$B$11,"&lt;="&amp;$H$17,'Wage Ceilings '!$D$8:'Wage Ceilings '!$D$11),'Wage Ceilings '!$C$7+SUMIF('Wage Ceilings '!$B$8:'Wage Ceilings '!$B$11,"&lt;="&amp;$H$17,'Wage Ceilings '!$D$8:'Wage Ceilings '!$D$11),$H64)</f>
        <v>0</v>
      </c>
      <c r="AI64" s="91" cm="1">
        <f t="array" ref="AI64">INDEX(Appendix!$G$4:$J$8,_xlfn.IFS(AG64&lt;55,1,AG64&lt;60,2,AG64&lt;65,3,AG64&lt;70,4,TRUE,5),MATCH(YEAR($F$17),Appendix!$G$3:$L$3,0))</f>
        <v>0</v>
      </c>
      <c r="AJ64" s="92">
        <f t="shared" si="2"/>
        <v>0</v>
      </c>
      <c r="AK64" s="89">
        <f t="shared" si="15"/>
        <v>124</v>
      </c>
      <c r="AL64" s="90">
        <f>IF($I64&gt;'Wage Ceilings '!$C$7+SUMIF('Wage Ceilings '!$B$8:'Wage Ceilings '!$B$11,"&lt;="&amp;$I$17,'Wage Ceilings '!$D$8:'Wage Ceilings '!$D$11),'Wage Ceilings '!$C$7+SUMIF('Wage Ceilings '!$B$8:'Wage Ceilings '!$B$11,"&lt;="&amp;$I$17,'Wage Ceilings '!$D$8:'Wage Ceilings '!$D$11),$I64)</f>
        <v>0</v>
      </c>
      <c r="AM64" s="91" cm="1">
        <f t="array" ref="AM64">INDEX(Appendix!$G$4:$J$8,_xlfn.IFS(AK64&lt;55,1,AK64&lt;60,2,AK64&lt;65,3,AK64&lt;70,4,TRUE,5),MATCH(YEAR($F$17),Appendix!$G$3:$L$3,0))</f>
        <v>0</v>
      </c>
      <c r="AN64" s="92">
        <f t="shared" si="3"/>
        <v>0</v>
      </c>
      <c r="AO64" s="89">
        <f t="shared" si="16"/>
        <v>124</v>
      </c>
      <c r="AP64" s="90">
        <f>IF($J64&gt;'Wage Ceilings '!$C$7+SUMIF('Wage Ceilings '!$B$8:'Wage Ceilings '!$B$11,"&lt;="&amp;$J$17,'Wage Ceilings '!$D$8:'Wage Ceilings '!$D$11),'Wage Ceilings '!$C$7+SUMIF('Wage Ceilings '!$B$8:'Wage Ceilings '!$B$11,"&lt;="&amp;$J$17,'Wage Ceilings '!$D$8:'Wage Ceilings '!$D$11),$J64)</f>
        <v>0</v>
      </c>
      <c r="AQ64" s="91" cm="1">
        <f t="array" ref="AQ64">INDEX(Appendix!$G$4:$J$8,_xlfn.IFS(AO64&lt;55,1,AO64&lt;60,2,AO64&lt;65,3,AO64&lt;70,4,TRUE,5),MATCH(YEAR($F$17),Appendix!$G$3:$L$3,0))</f>
        <v>0</v>
      </c>
      <c r="AR64" s="92">
        <f t="shared" si="4"/>
        <v>0</v>
      </c>
      <c r="AS64" s="89">
        <f t="shared" si="31"/>
        <v>124</v>
      </c>
      <c r="AT64" s="90">
        <f>IF($K64&gt;'Wage Ceilings '!$C$7+SUMIF('Wage Ceilings '!$B$8:'Wage Ceilings '!$B$11,"&lt;="&amp;$K$17,'Wage Ceilings '!$D$8:'Wage Ceilings '!$D$11),'Wage Ceilings '!$C$7+SUMIF('Wage Ceilings '!$B$8:'Wage Ceilings '!$B$11,"&lt;="&amp;$K$17,'Wage Ceilings '!$D$8:'Wage Ceilings '!$D$11),$K64)</f>
        <v>0</v>
      </c>
      <c r="AU64" s="91" cm="1">
        <f t="array" ref="AU64">INDEX(Appendix!$G$4:$J$8,_xlfn.IFS(AS64&lt;55,1,AS64&lt;60,2,AS64&lt;65,3,AS64&lt;70,4,TRUE,5),MATCH(YEAR($F$17),Appendix!$G$3:$L$3,0))</f>
        <v>0</v>
      </c>
      <c r="AV64" s="92">
        <f t="shared" si="5"/>
        <v>0</v>
      </c>
      <c r="AW64" s="89" t="str">
        <f t="shared" si="17"/>
        <v>NA</v>
      </c>
      <c r="AX64" s="92">
        <f>IF(L64&gt;=('Wage Ceilings '!$C$3-SUM(Z64,AD64,AH64,AL64,AP64,AT64,BB64,BF64,BJ64,BN64,BR64,BV64)),('Wage Ceilings '!$C$3-SUM(Z64,AD64,AH64,AL64,AP64,AT64,BB64,BF64,BJ64,BN64,BR64,BV64)),L64)</f>
        <v>0</v>
      </c>
      <c r="AY64" s="91" cm="1">
        <f t="array" ref="AY64">INDEX(Appendix!$G$4:$J$8,_xlfn.IFS(AW64&lt;55,1,AW64&lt;60,2,AW64&lt;65,3,AW64&lt;70,4,TRUE,5),MATCH(YEAR($F$17),Appendix!$G$3:$L$3,0))</f>
        <v>0</v>
      </c>
      <c r="AZ64" s="92">
        <f t="shared" si="6"/>
        <v>0</v>
      </c>
      <c r="BA64" s="89">
        <f t="shared" si="18"/>
        <v>124</v>
      </c>
      <c r="BB64" s="90">
        <f>IF($M64&gt;'Wage Ceilings '!$C$7+SUMIF('Wage Ceilings '!$B$8:'Wage Ceilings '!$B$11,"&lt;="&amp;$M$17,'Wage Ceilings '!$D$8:'Wage Ceilings '!$D$11),'Wage Ceilings '!$C$7+SUMIF('Wage Ceilings '!$B$8:'Wage Ceilings '!$B$11,"&lt;="&amp;$M$17,'Wage Ceilings '!$D$8:'Wage Ceilings '!$D$11),$M64)</f>
        <v>0</v>
      </c>
      <c r="BC64" s="91" cm="1">
        <f t="array" ref="BC64">INDEX(Appendix!$G$4:$J$8,_xlfn.IFS(BA64&lt;55,1,BA64&lt;60,2,BA64&lt;65,3,BA64&lt;70,4,TRUE,5),MATCH(YEAR($F$17),Appendix!$G$3:$L$3,0))</f>
        <v>0</v>
      </c>
      <c r="BD64" s="92">
        <f t="shared" si="19"/>
        <v>0</v>
      </c>
      <c r="BE64" s="89">
        <f t="shared" si="20"/>
        <v>124</v>
      </c>
      <c r="BF64" s="90">
        <f>IF($N64&gt;'Wage Ceilings '!$C$7+SUMIF('Wage Ceilings '!$B$8:'Wage Ceilings '!$B$11,"&lt;="&amp;$N$17,'Wage Ceilings '!$D$8:'Wage Ceilings '!$D$11),'Wage Ceilings '!$C$7+SUMIF('Wage Ceilings '!$B$8:'Wage Ceilings '!$B$11,"&lt;="&amp;$N$17,'Wage Ceilings '!$D$8:'Wage Ceilings '!$D$11),$N64)</f>
        <v>0</v>
      </c>
      <c r="BG64" s="91" cm="1">
        <f t="array" ref="BG64">INDEX(Appendix!$G$4:$J$8,_xlfn.IFS(BE64&lt;55,1,BE64&lt;60,2,BE64&lt;65,3,BE64&lt;70,4,TRUE,5),MATCH(YEAR($F$17),Appendix!$G$3:$L$3,0))</f>
        <v>0</v>
      </c>
      <c r="BH64" s="92">
        <f t="shared" si="7"/>
        <v>0</v>
      </c>
      <c r="BI64" s="89">
        <f t="shared" si="21"/>
        <v>124</v>
      </c>
      <c r="BJ64" s="90">
        <f>IF($O64&gt;'Wage Ceilings '!$C$7+SUMIF('Wage Ceilings '!$B$8:'Wage Ceilings '!$B$11,"&lt;="&amp;$O$17,'Wage Ceilings '!$D$8:'Wage Ceilings '!$D$11),'Wage Ceilings '!$C$7+SUMIF('Wage Ceilings '!$B$8:'Wage Ceilings '!$B$11,"&lt;="&amp;$O$17,'Wage Ceilings '!$D$8:'Wage Ceilings '!$D$11),$O64)</f>
        <v>0</v>
      </c>
      <c r="BK64" s="91" cm="1">
        <f t="array" ref="BK64">INDEX(Appendix!$G$4:$J$8,_xlfn.IFS(BI64&lt;55,1,BI64&lt;60,2,BI64&lt;65,3,BI64&lt;70,4,TRUE,5),MATCH(YEAR($F$17),Appendix!$G$3:$L$3,0))</f>
        <v>0</v>
      </c>
      <c r="BL64" s="92">
        <f t="shared" si="8"/>
        <v>0</v>
      </c>
      <c r="BM64" s="89">
        <f t="shared" si="22"/>
        <v>124</v>
      </c>
      <c r="BN64" s="90">
        <f>IF($P64&gt;'Wage Ceilings '!$C$7+SUMIF('Wage Ceilings '!$B$8:'Wage Ceilings '!$B$11,"&lt;="&amp;$P$17,'Wage Ceilings '!$D$8:'Wage Ceilings '!$D$11),'Wage Ceilings '!$C$7+SUMIF('Wage Ceilings '!$B$8:'Wage Ceilings '!$B$11,"&lt;="&amp;$P$17,'Wage Ceilings '!$D$8:'Wage Ceilings '!$D$11),$P64)</f>
        <v>0</v>
      </c>
      <c r="BO64" s="91" cm="1">
        <f t="array" ref="BO64">INDEX(Appendix!$G$4:$J$8,_xlfn.IFS(BM64&lt;55,1,BM64&lt;60,2,BM64&lt;65,3,BM64&lt;70,4,TRUE,5),MATCH(YEAR($F$17),Appendix!$G$3:$L$3,0))</f>
        <v>0</v>
      </c>
      <c r="BP64" s="92">
        <f t="shared" si="9"/>
        <v>0</v>
      </c>
      <c r="BQ64" s="89">
        <f t="shared" si="23"/>
        <v>124</v>
      </c>
      <c r="BR64" s="90">
        <f>IF($Q64&gt;'Wage Ceilings '!$C$7+SUMIF('Wage Ceilings '!$B$8:'Wage Ceilings '!$B$11,"&lt;="&amp;$Q$17,'Wage Ceilings '!$D$8:'Wage Ceilings '!$D$11),'Wage Ceilings '!$C$7+SUMIF('Wage Ceilings '!$B$8:'Wage Ceilings '!$B$11,"&lt;="&amp;$Q$17,'Wage Ceilings '!$D$8:'Wage Ceilings '!$D$11),$Q64)</f>
        <v>0</v>
      </c>
      <c r="BS64" s="91" cm="1">
        <f t="array" ref="BS64">INDEX(Appendix!$G$4:$J$8,_xlfn.IFS(BQ64&lt;55,1,BQ64&lt;60,2,BQ64&lt;65,3,BQ64&lt;70,4,TRUE,5),MATCH(YEAR($F$17),Appendix!$G$3:$L$3,0))</f>
        <v>0</v>
      </c>
      <c r="BT64" s="92">
        <f t="shared" si="10"/>
        <v>0</v>
      </c>
      <c r="BU64" s="89">
        <f t="shared" si="24"/>
        <v>124</v>
      </c>
      <c r="BV64" s="90">
        <f>IF($R64&gt;'Wage Ceilings '!$C$7+SUMIF('Wage Ceilings '!$B$8:'Wage Ceilings '!$B$11,"&lt;="&amp;$R$17,'Wage Ceilings '!$D$8:'Wage Ceilings '!$D$11),'Wage Ceilings '!$C$7+SUMIF('Wage Ceilings '!$B$8:'Wage Ceilings '!$B$11,"&lt;="&amp;$R$17,'Wage Ceilings '!$D$8:'Wage Ceilings '!$D$11),$R64)</f>
        <v>0</v>
      </c>
      <c r="BW64" s="91" cm="1">
        <f t="array" ref="BW64">INDEX(Appendix!$G$4:$J$8,_xlfn.IFS(BU64&lt;55,1,BU64&lt;60,2,BU64&lt;65,3,BU64&lt;70,4,TRUE,5),MATCH(YEAR($F$17),Appendix!$G$3:$L$3,0))</f>
        <v>0</v>
      </c>
      <c r="BX64" s="92">
        <f t="shared" si="11"/>
        <v>0</v>
      </c>
      <c r="BY64" s="89" t="str">
        <f t="shared" si="25"/>
        <v>NA</v>
      </c>
      <c r="BZ64" s="92">
        <f>IF(S64&gt;=('Wage Ceilings '!$C$3-SUM(Z64,AD64,AH64,AL64,AP64,AX64,AT64,BB64,BF64,BJ64,BN64,BR64,BV64)),('Wage Ceilings '!$C$3-SUM(Z64,AD64,AH64,AL64,AP64,AX64,AT64,BB64,BF64,BJ64,BN64,BR64,BV64)),S64)</f>
        <v>0</v>
      </c>
      <c r="CA64" s="91" cm="1">
        <f t="array" ref="CA64">INDEX(Appendix!$G$4:$J$8,_xlfn.IFS(BY64&lt;55,1,BY64&lt;60,2,BY64&lt;65,3,BY64&lt;70,4,TRUE,5),MATCH(YEAR($F$17),Appendix!$G$3:$L$3,0))</f>
        <v>0</v>
      </c>
      <c r="CB64" s="92">
        <f t="shared" si="32"/>
        <v>0</v>
      </c>
      <c r="CC64" s="99"/>
    </row>
    <row r="65" spans="1:81" x14ac:dyDescent="0.2">
      <c r="A65" s="64" t="s">
        <v>63</v>
      </c>
      <c r="B65" s="65"/>
      <c r="C65" s="65"/>
      <c r="D65" s="66"/>
      <c r="E65" s="66"/>
      <c r="F65" s="67"/>
      <c r="G65" s="67"/>
      <c r="H65" s="67"/>
      <c r="I65" s="67"/>
      <c r="J65" s="67"/>
      <c r="K65" s="67"/>
      <c r="L65" s="67"/>
      <c r="M65" s="67"/>
      <c r="N65" s="67"/>
      <c r="O65" s="67"/>
      <c r="P65" s="67"/>
      <c r="Q65" s="67"/>
      <c r="R65" s="67"/>
      <c r="S65" s="67"/>
      <c r="T65" s="57">
        <f t="shared" si="26"/>
        <v>0</v>
      </c>
      <c r="U65" s="57">
        <f t="shared" si="27"/>
        <v>0</v>
      </c>
      <c r="V65" s="58">
        <f t="shared" si="28"/>
        <v>0</v>
      </c>
      <c r="W65" s="58">
        <f t="shared" si="29"/>
        <v>0</v>
      </c>
      <c r="X65" s="58">
        <f t="shared" si="30"/>
        <v>0</v>
      </c>
      <c r="Y65" s="89">
        <f t="shared" si="12"/>
        <v>123</v>
      </c>
      <c r="Z65" s="90">
        <f>IF($F65&gt;'Wage Ceilings '!$C$7+SUMIF('Wage Ceilings '!$B$8:'Wage Ceilings '!$B$11,"&lt;="&amp;$F$17,'Wage Ceilings '!$D$8:'Wage Ceilings '!$D$11),'Wage Ceilings '!$C$7+SUMIF('Wage Ceilings '!$B$8:'Wage Ceilings '!$B$11,"&lt;="&amp;$F$17,'Wage Ceilings '!$D$8:'Wage Ceilings '!$D$11),$F65)</f>
        <v>0</v>
      </c>
      <c r="AA65" s="91" cm="1">
        <f t="array" ref="AA65">INDEX(Appendix!$G$4:$J$8,_xlfn.IFS(Y65&lt;55,1,Y65&lt;60,2,Y65&lt;65,3,Y65&lt;70,4,TRUE,5),MATCH(YEAR($F$17),Appendix!$G$3:$L$3,0))</f>
        <v>0</v>
      </c>
      <c r="AB65" s="92">
        <f t="shared" si="0"/>
        <v>0</v>
      </c>
      <c r="AC65" s="89">
        <f t="shared" si="13"/>
        <v>124</v>
      </c>
      <c r="AD65" s="90">
        <f>IF($G65&gt;'Wage Ceilings '!$C$7+SUMIF('Wage Ceilings '!$B$8:'Wage Ceilings '!$B$11,"&lt;="&amp;$G$17,'Wage Ceilings '!$D$8:'Wage Ceilings '!$D$11),'Wage Ceilings '!$C$7+SUMIF('Wage Ceilings '!$B$8:'Wage Ceilings '!$B$11,"&lt;="&amp;$G$17,'Wage Ceilings '!$D$8:'Wage Ceilings '!$D$11),$G65)</f>
        <v>0</v>
      </c>
      <c r="AE65" s="91" cm="1">
        <f t="array" ref="AE65">INDEX(Appendix!$G$4:$J$8,_xlfn.IFS(AC65&lt;55,1,AC65&lt;60,2,AC65&lt;65,3,AC65&lt;70,4,TRUE,5),MATCH(YEAR($F$17),Appendix!$G$3:$L$3,0))</f>
        <v>0</v>
      </c>
      <c r="AF65" s="92">
        <f t="shared" si="1"/>
        <v>0</v>
      </c>
      <c r="AG65" s="89">
        <f t="shared" si="14"/>
        <v>124</v>
      </c>
      <c r="AH65" s="90">
        <f>IF($H65&gt;'Wage Ceilings '!$C$7+SUMIF('Wage Ceilings '!$B$8:'Wage Ceilings '!$B$11,"&lt;="&amp;$H$17,'Wage Ceilings '!$D$8:'Wage Ceilings '!$D$11),'Wage Ceilings '!$C$7+SUMIF('Wage Ceilings '!$B$8:'Wage Ceilings '!$B$11,"&lt;="&amp;$H$17,'Wage Ceilings '!$D$8:'Wage Ceilings '!$D$11),$H65)</f>
        <v>0</v>
      </c>
      <c r="AI65" s="91" cm="1">
        <f t="array" ref="AI65">INDEX(Appendix!$G$4:$J$8,_xlfn.IFS(AG65&lt;55,1,AG65&lt;60,2,AG65&lt;65,3,AG65&lt;70,4,TRUE,5),MATCH(YEAR($F$17),Appendix!$G$3:$L$3,0))</f>
        <v>0</v>
      </c>
      <c r="AJ65" s="92">
        <f t="shared" si="2"/>
        <v>0</v>
      </c>
      <c r="AK65" s="89">
        <f t="shared" si="15"/>
        <v>124</v>
      </c>
      <c r="AL65" s="90">
        <f>IF($I65&gt;'Wage Ceilings '!$C$7+SUMIF('Wage Ceilings '!$B$8:'Wage Ceilings '!$B$11,"&lt;="&amp;$I$17,'Wage Ceilings '!$D$8:'Wage Ceilings '!$D$11),'Wage Ceilings '!$C$7+SUMIF('Wage Ceilings '!$B$8:'Wage Ceilings '!$B$11,"&lt;="&amp;$I$17,'Wage Ceilings '!$D$8:'Wage Ceilings '!$D$11),$I65)</f>
        <v>0</v>
      </c>
      <c r="AM65" s="91" cm="1">
        <f t="array" ref="AM65">INDEX(Appendix!$G$4:$J$8,_xlfn.IFS(AK65&lt;55,1,AK65&lt;60,2,AK65&lt;65,3,AK65&lt;70,4,TRUE,5),MATCH(YEAR($F$17),Appendix!$G$3:$L$3,0))</f>
        <v>0</v>
      </c>
      <c r="AN65" s="92">
        <f t="shared" si="3"/>
        <v>0</v>
      </c>
      <c r="AO65" s="89">
        <f t="shared" si="16"/>
        <v>124</v>
      </c>
      <c r="AP65" s="90">
        <f>IF($J65&gt;'Wage Ceilings '!$C$7+SUMIF('Wage Ceilings '!$B$8:'Wage Ceilings '!$B$11,"&lt;="&amp;$J$17,'Wage Ceilings '!$D$8:'Wage Ceilings '!$D$11),'Wage Ceilings '!$C$7+SUMIF('Wage Ceilings '!$B$8:'Wage Ceilings '!$B$11,"&lt;="&amp;$J$17,'Wage Ceilings '!$D$8:'Wage Ceilings '!$D$11),$J65)</f>
        <v>0</v>
      </c>
      <c r="AQ65" s="91" cm="1">
        <f t="array" ref="AQ65">INDEX(Appendix!$G$4:$J$8,_xlfn.IFS(AO65&lt;55,1,AO65&lt;60,2,AO65&lt;65,3,AO65&lt;70,4,TRUE,5),MATCH(YEAR($F$17),Appendix!$G$3:$L$3,0))</f>
        <v>0</v>
      </c>
      <c r="AR65" s="92">
        <f t="shared" si="4"/>
        <v>0</v>
      </c>
      <c r="AS65" s="89">
        <f t="shared" si="31"/>
        <v>124</v>
      </c>
      <c r="AT65" s="90">
        <f>IF($K65&gt;'Wage Ceilings '!$C$7+SUMIF('Wage Ceilings '!$B$8:'Wage Ceilings '!$B$11,"&lt;="&amp;$K$17,'Wage Ceilings '!$D$8:'Wage Ceilings '!$D$11),'Wage Ceilings '!$C$7+SUMIF('Wage Ceilings '!$B$8:'Wage Ceilings '!$B$11,"&lt;="&amp;$K$17,'Wage Ceilings '!$D$8:'Wage Ceilings '!$D$11),$K65)</f>
        <v>0</v>
      </c>
      <c r="AU65" s="91" cm="1">
        <f t="array" ref="AU65">INDEX(Appendix!$G$4:$J$8,_xlfn.IFS(AS65&lt;55,1,AS65&lt;60,2,AS65&lt;65,3,AS65&lt;70,4,TRUE,5),MATCH(YEAR($F$17),Appendix!$G$3:$L$3,0))</f>
        <v>0</v>
      </c>
      <c r="AV65" s="92">
        <f t="shared" si="5"/>
        <v>0</v>
      </c>
      <c r="AW65" s="89" t="str">
        <f t="shared" si="17"/>
        <v>NA</v>
      </c>
      <c r="AX65" s="92">
        <f>IF(L65&gt;=('Wage Ceilings '!$C$3-SUM(Z65,AD65,AH65,AL65,AP65,AT65,BB65,BF65,BJ65,BN65,BR65,BV65)),('Wage Ceilings '!$C$3-SUM(Z65,AD65,AH65,AL65,AP65,AT65,BB65,BF65,BJ65,BN65,BR65,BV65)),L65)</f>
        <v>0</v>
      </c>
      <c r="AY65" s="91" cm="1">
        <f t="array" ref="AY65">INDEX(Appendix!$G$4:$J$8,_xlfn.IFS(AW65&lt;55,1,AW65&lt;60,2,AW65&lt;65,3,AW65&lt;70,4,TRUE,5),MATCH(YEAR($F$17),Appendix!$G$3:$L$3,0))</f>
        <v>0</v>
      </c>
      <c r="AZ65" s="92">
        <f t="shared" si="6"/>
        <v>0</v>
      </c>
      <c r="BA65" s="89">
        <f t="shared" si="18"/>
        <v>124</v>
      </c>
      <c r="BB65" s="90">
        <f>IF($M65&gt;'Wage Ceilings '!$C$7+SUMIF('Wage Ceilings '!$B$8:'Wage Ceilings '!$B$11,"&lt;="&amp;$M$17,'Wage Ceilings '!$D$8:'Wage Ceilings '!$D$11),'Wage Ceilings '!$C$7+SUMIF('Wage Ceilings '!$B$8:'Wage Ceilings '!$B$11,"&lt;="&amp;$M$17,'Wage Ceilings '!$D$8:'Wage Ceilings '!$D$11),$M65)</f>
        <v>0</v>
      </c>
      <c r="BC65" s="91" cm="1">
        <f t="array" ref="BC65">INDEX(Appendix!$G$4:$J$8,_xlfn.IFS(BA65&lt;55,1,BA65&lt;60,2,BA65&lt;65,3,BA65&lt;70,4,TRUE,5),MATCH(YEAR($F$17),Appendix!$G$3:$L$3,0))</f>
        <v>0</v>
      </c>
      <c r="BD65" s="92">
        <f t="shared" si="19"/>
        <v>0</v>
      </c>
      <c r="BE65" s="89">
        <f t="shared" si="20"/>
        <v>124</v>
      </c>
      <c r="BF65" s="90">
        <f>IF($N65&gt;'Wage Ceilings '!$C$7+SUMIF('Wage Ceilings '!$B$8:'Wage Ceilings '!$B$11,"&lt;="&amp;$N$17,'Wage Ceilings '!$D$8:'Wage Ceilings '!$D$11),'Wage Ceilings '!$C$7+SUMIF('Wage Ceilings '!$B$8:'Wage Ceilings '!$B$11,"&lt;="&amp;$N$17,'Wage Ceilings '!$D$8:'Wage Ceilings '!$D$11),$N65)</f>
        <v>0</v>
      </c>
      <c r="BG65" s="91" cm="1">
        <f t="array" ref="BG65">INDEX(Appendix!$G$4:$J$8,_xlfn.IFS(BE65&lt;55,1,BE65&lt;60,2,BE65&lt;65,3,BE65&lt;70,4,TRUE,5),MATCH(YEAR($F$17),Appendix!$G$3:$L$3,0))</f>
        <v>0</v>
      </c>
      <c r="BH65" s="92">
        <f t="shared" si="7"/>
        <v>0</v>
      </c>
      <c r="BI65" s="89">
        <f t="shared" si="21"/>
        <v>124</v>
      </c>
      <c r="BJ65" s="90">
        <f>IF($O65&gt;'Wage Ceilings '!$C$7+SUMIF('Wage Ceilings '!$B$8:'Wage Ceilings '!$B$11,"&lt;="&amp;$O$17,'Wage Ceilings '!$D$8:'Wage Ceilings '!$D$11),'Wage Ceilings '!$C$7+SUMIF('Wage Ceilings '!$B$8:'Wage Ceilings '!$B$11,"&lt;="&amp;$O$17,'Wage Ceilings '!$D$8:'Wage Ceilings '!$D$11),$O65)</f>
        <v>0</v>
      </c>
      <c r="BK65" s="91" cm="1">
        <f t="array" ref="BK65">INDEX(Appendix!$G$4:$J$8,_xlfn.IFS(BI65&lt;55,1,BI65&lt;60,2,BI65&lt;65,3,BI65&lt;70,4,TRUE,5),MATCH(YEAR($F$17),Appendix!$G$3:$L$3,0))</f>
        <v>0</v>
      </c>
      <c r="BL65" s="92">
        <f t="shared" si="8"/>
        <v>0</v>
      </c>
      <c r="BM65" s="89">
        <f t="shared" si="22"/>
        <v>124</v>
      </c>
      <c r="BN65" s="90">
        <f>IF($P65&gt;'Wage Ceilings '!$C$7+SUMIF('Wage Ceilings '!$B$8:'Wage Ceilings '!$B$11,"&lt;="&amp;$P$17,'Wage Ceilings '!$D$8:'Wage Ceilings '!$D$11),'Wage Ceilings '!$C$7+SUMIF('Wage Ceilings '!$B$8:'Wage Ceilings '!$B$11,"&lt;="&amp;$P$17,'Wage Ceilings '!$D$8:'Wage Ceilings '!$D$11),$P65)</f>
        <v>0</v>
      </c>
      <c r="BO65" s="91" cm="1">
        <f t="array" ref="BO65">INDEX(Appendix!$G$4:$J$8,_xlfn.IFS(BM65&lt;55,1,BM65&lt;60,2,BM65&lt;65,3,BM65&lt;70,4,TRUE,5),MATCH(YEAR($F$17),Appendix!$G$3:$L$3,0))</f>
        <v>0</v>
      </c>
      <c r="BP65" s="92">
        <f t="shared" si="9"/>
        <v>0</v>
      </c>
      <c r="BQ65" s="89">
        <f t="shared" si="23"/>
        <v>124</v>
      </c>
      <c r="BR65" s="90">
        <f>IF($Q65&gt;'Wage Ceilings '!$C$7+SUMIF('Wage Ceilings '!$B$8:'Wage Ceilings '!$B$11,"&lt;="&amp;$Q$17,'Wage Ceilings '!$D$8:'Wage Ceilings '!$D$11),'Wage Ceilings '!$C$7+SUMIF('Wage Ceilings '!$B$8:'Wage Ceilings '!$B$11,"&lt;="&amp;$Q$17,'Wage Ceilings '!$D$8:'Wage Ceilings '!$D$11),$Q65)</f>
        <v>0</v>
      </c>
      <c r="BS65" s="91" cm="1">
        <f t="array" ref="BS65">INDEX(Appendix!$G$4:$J$8,_xlfn.IFS(BQ65&lt;55,1,BQ65&lt;60,2,BQ65&lt;65,3,BQ65&lt;70,4,TRUE,5),MATCH(YEAR($F$17),Appendix!$G$3:$L$3,0))</f>
        <v>0</v>
      </c>
      <c r="BT65" s="92">
        <f t="shared" si="10"/>
        <v>0</v>
      </c>
      <c r="BU65" s="89">
        <f t="shared" si="24"/>
        <v>124</v>
      </c>
      <c r="BV65" s="90">
        <f>IF($R65&gt;'Wage Ceilings '!$C$7+SUMIF('Wage Ceilings '!$B$8:'Wage Ceilings '!$B$11,"&lt;="&amp;$R$17,'Wage Ceilings '!$D$8:'Wage Ceilings '!$D$11),'Wage Ceilings '!$C$7+SUMIF('Wage Ceilings '!$B$8:'Wage Ceilings '!$B$11,"&lt;="&amp;$R$17,'Wage Ceilings '!$D$8:'Wage Ceilings '!$D$11),$R65)</f>
        <v>0</v>
      </c>
      <c r="BW65" s="91" cm="1">
        <f t="array" ref="BW65">INDEX(Appendix!$G$4:$J$8,_xlfn.IFS(BU65&lt;55,1,BU65&lt;60,2,BU65&lt;65,3,BU65&lt;70,4,TRUE,5),MATCH(YEAR($F$17),Appendix!$G$3:$L$3,0))</f>
        <v>0</v>
      </c>
      <c r="BX65" s="92">
        <f t="shared" si="11"/>
        <v>0</v>
      </c>
      <c r="BY65" s="89" t="str">
        <f t="shared" si="25"/>
        <v>NA</v>
      </c>
      <c r="BZ65" s="92">
        <f>IF(S65&gt;=('Wage Ceilings '!$C$3-SUM(Z65,AD65,AH65,AL65,AP65,AX65,AT65,BB65,BF65,BJ65,BN65,BR65,BV65)),('Wage Ceilings '!$C$3-SUM(Z65,AD65,AH65,AL65,AP65,AX65,AT65,BB65,BF65,BJ65,BN65,BR65,BV65)),S65)</f>
        <v>0</v>
      </c>
      <c r="CA65" s="91" cm="1">
        <f t="array" ref="CA65">INDEX(Appendix!$G$4:$J$8,_xlfn.IFS(BY65&lt;55,1,BY65&lt;60,2,BY65&lt;65,3,BY65&lt;70,4,TRUE,5),MATCH(YEAR($F$17),Appendix!$G$3:$L$3,0))</f>
        <v>0</v>
      </c>
      <c r="CB65" s="92">
        <f t="shared" si="32"/>
        <v>0</v>
      </c>
      <c r="CC65" s="99"/>
    </row>
    <row r="66" spans="1:81" x14ac:dyDescent="0.2">
      <c r="A66" s="64" t="s">
        <v>64</v>
      </c>
      <c r="B66" s="65"/>
      <c r="C66" s="65"/>
      <c r="D66" s="66"/>
      <c r="E66" s="66"/>
      <c r="F66" s="67"/>
      <c r="G66" s="67"/>
      <c r="H66" s="67"/>
      <c r="I66" s="67"/>
      <c r="J66" s="67"/>
      <c r="K66" s="67"/>
      <c r="L66" s="67"/>
      <c r="M66" s="67"/>
      <c r="N66" s="67"/>
      <c r="O66" s="67"/>
      <c r="P66" s="67"/>
      <c r="Q66" s="67"/>
      <c r="R66" s="67"/>
      <c r="S66" s="67"/>
      <c r="T66" s="57">
        <f t="shared" si="26"/>
        <v>0</v>
      </c>
      <c r="U66" s="57">
        <f t="shared" si="27"/>
        <v>0</v>
      </c>
      <c r="V66" s="58">
        <f t="shared" si="28"/>
        <v>0</v>
      </c>
      <c r="W66" s="58">
        <f t="shared" si="29"/>
        <v>0</v>
      </c>
      <c r="X66" s="58">
        <f t="shared" si="30"/>
        <v>0</v>
      </c>
      <c r="Y66" s="89">
        <f t="shared" si="12"/>
        <v>123</v>
      </c>
      <c r="Z66" s="90">
        <f>IF($F66&gt;'Wage Ceilings '!$C$7+SUMIF('Wage Ceilings '!$B$8:'Wage Ceilings '!$B$11,"&lt;="&amp;$F$17,'Wage Ceilings '!$D$8:'Wage Ceilings '!$D$11),'Wage Ceilings '!$C$7+SUMIF('Wage Ceilings '!$B$8:'Wage Ceilings '!$B$11,"&lt;="&amp;$F$17,'Wage Ceilings '!$D$8:'Wage Ceilings '!$D$11),$F66)</f>
        <v>0</v>
      </c>
      <c r="AA66" s="91" cm="1">
        <f t="array" ref="AA66">INDEX(Appendix!$G$4:$J$8,_xlfn.IFS(Y66&lt;55,1,Y66&lt;60,2,Y66&lt;65,3,Y66&lt;70,4,TRUE,5),MATCH(YEAR($F$17),Appendix!$G$3:$L$3,0))</f>
        <v>0</v>
      </c>
      <c r="AB66" s="92">
        <f t="shared" si="0"/>
        <v>0</v>
      </c>
      <c r="AC66" s="89">
        <f t="shared" si="13"/>
        <v>124</v>
      </c>
      <c r="AD66" s="90">
        <f>IF($G66&gt;'Wage Ceilings '!$C$7+SUMIF('Wage Ceilings '!$B$8:'Wage Ceilings '!$B$11,"&lt;="&amp;$G$17,'Wage Ceilings '!$D$8:'Wage Ceilings '!$D$11),'Wage Ceilings '!$C$7+SUMIF('Wage Ceilings '!$B$8:'Wage Ceilings '!$B$11,"&lt;="&amp;$G$17,'Wage Ceilings '!$D$8:'Wage Ceilings '!$D$11),$G66)</f>
        <v>0</v>
      </c>
      <c r="AE66" s="91" cm="1">
        <f t="array" ref="AE66">INDEX(Appendix!$G$4:$J$8,_xlfn.IFS(AC66&lt;55,1,AC66&lt;60,2,AC66&lt;65,3,AC66&lt;70,4,TRUE,5),MATCH(YEAR($F$17),Appendix!$G$3:$L$3,0))</f>
        <v>0</v>
      </c>
      <c r="AF66" s="92">
        <f t="shared" si="1"/>
        <v>0</v>
      </c>
      <c r="AG66" s="89">
        <f t="shared" si="14"/>
        <v>124</v>
      </c>
      <c r="AH66" s="90">
        <f>IF($H66&gt;'Wage Ceilings '!$C$7+SUMIF('Wage Ceilings '!$B$8:'Wage Ceilings '!$B$11,"&lt;="&amp;$H$17,'Wage Ceilings '!$D$8:'Wage Ceilings '!$D$11),'Wage Ceilings '!$C$7+SUMIF('Wage Ceilings '!$B$8:'Wage Ceilings '!$B$11,"&lt;="&amp;$H$17,'Wage Ceilings '!$D$8:'Wage Ceilings '!$D$11),$H66)</f>
        <v>0</v>
      </c>
      <c r="AI66" s="91" cm="1">
        <f t="array" ref="AI66">INDEX(Appendix!$G$4:$J$8,_xlfn.IFS(AG66&lt;55,1,AG66&lt;60,2,AG66&lt;65,3,AG66&lt;70,4,TRUE,5),MATCH(YEAR($F$17),Appendix!$G$3:$L$3,0))</f>
        <v>0</v>
      </c>
      <c r="AJ66" s="92">
        <f t="shared" si="2"/>
        <v>0</v>
      </c>
      <c r="AK66" s="89">
        <f t="shared" si="15"/>
        <v>124</v>
      </c>
      <c r="AL66" s="90">
        <f>IF($I66&gt;'Wage Ceilings '!$C$7+SUMIF('Wage Ceilings '!$B$8:'Wage Ceilings '!$B$11,"&lt;="&amp;$I$17,'Wage Ceilings '!$D$8:'Wage Ceilings '!$D$11),'Wage Ceilings '!$C$7+SUMIF('Wage Ceilings '!$B$8:'Wage Ceilings '!$B$11,"&lt;="&amp;$I$17,'Wage Ceilings '!$D$8:'Wage Ceilings '!$D$11),$I66)</f>
        <v>0</v>
      </c>
      <c r="AM66" s="91" cm="1">
        <f t="array" ref="AM66">INDEX(Appendix!$G$4:$J$8,_xlfn.IFS(AK66&lt;55,1,AK66&lt;60,2,AK66&lt;65,3,AK66&lt;70,4,TRUE,5),MATCH(YEAR($F$17),Appendix!$G$3:$L$3,0))</f>
        <v>0</v>
      </c>
      <c r="AN66" s="92">
        <f t="shared" si="3"/>
        <v>0</v>
      </c>
      <c r="AO66" s="89">
        <f t="shared" si="16"/>
        <v>124</v>
      </c>
      <c r="AP66" s="90">
        <f>IF($J66&gt;'Wage Ceilings '!$C$7+SUMIF('Wage Ceilings '!$B$8:'Wage Ceilings '!$B$11,"&lt;="&amp;$J$17,'Wage Ceilings '!$D$8:'Wage Ceilings '!$D$11),'Wage Ceilings '!$C$7+SUMIF('Wage Ceilings '!$B$8:'Wage Ceilings '!$B$11,"&lt;="&amp;$J$17,'Wage Ceilings '!$D$8:'Wage Ceilings '!$D$11),$J66)</f>
        <v>0</v>
      </c>
      <c r="AQ66" s="91" cm="1">
        <f t="array" ref="AQ66">INDEX(Appendix!$G$4:$J$8,_xlfn.IFS(AO66&lt;55,1,AO66&lt;60,2,AO66&lt;65,3,AO66&lt;70,4,TRUE,5),MATCH(YEAR($F$17),Appendix!$G$3:$L$3,0))</f>
        <v>0</v>
      </c>
      <c r="AR66" s="92">
        <f t="shared" si="4"/>
        <v>0</v>
      </c>
      <c r="AS66" s="89">
        <f t="shared" si="31"/>
        <v>124</v>
      </c>
      <c r="AT66" s="90">
        <f>IF($K66&gt;'Wage Ceilings '!$C$7+SUMIF('Wage Ceilings '!$B$8:'Wage Ceilings '!$B$11,"&lt;="&amp;$K$17,'Wage Ceilings '!$D$8:'Wage Ceilings '!$D$11),'Wage Ceilings '!$C$7+SUMIF('Wage Ceilings '!$B$8:'Wage Ceilings '!$B$11,"&lt;="&amp;$K$17,'Wage Ceilings '!$D$8:'Wage Ceilings '!$D$11),$K66)</f>
        <v>0</v>
      </c>
      <c r="AU66" s="91" cm="1">
        <f t="array" ref="AU66">INDEX(Appendix!$G$4:$J$8,_xlfn.IFS(AS66&lt;55,1,AS66&lt;60,2,AS66&lt;65,3,AS66&lt;70,4,TRUE,5),MATCH(YEAR($F$17),Appendix!$G$3:$L$3,0))</f>
        <v>0</v>
      </c>
      <c r="AV66" s="92">
        <f t="shared" si="5"/>
        <v>0</v>
      </c>
      <c r="AW66" s="89" t="str">
        <f t="shared" si="17"/>
        <v>NA</v>
      </c>
      <c r="AX66" s="92">
        <f>IF(L66&gt;=('Wage Ceilings '!$C$3-SUM(Z66,AD66,AH66,AL66,AP66,AT66,BB66,BF66,BJ66,BN66,BR66,BV66)),('Wage Ceilings '!$C$3-SUM(Z66,AD66,AH66,AL66,AP66,AT66,BB66,BF66,BJ66,BN66,BR66,BV66)),L66)</f>
        <v>0</v>
      </c>
      <c r="AY66" s="91" cm="1">
        <f t="array" ref="AY66">INDEX(Appendix!$G$4:$J$8,_xlfn.IFS(AW66&lt;55,1,AW66&lt;60,2,AW66&lt;65,3,AW66&lt;70,4,TRUE,5),MATCH(YEAR($F$17),Appendix!$G$3:$L$3,0))</f>
        <v>0</v>
      </c>
      <c r="AZ66" s="92">
        <f t="shared" si="6"/>
        <v>0</v>
      </c>
      <c r="BA66" s="89">
        <f t="shared" si="18"/>
        <v>124</v>
      </c>
      <c r="BB66" s="90">
        <f>IF($M66&gt;'Wage Ceilings '!$C$7+SUMIF('Wage Ceilings '!$B$8:'Wage Ceilings '!$B$11,"&lt;="&amp;$M$17,'Wage Ceilings '!$D$8:'Wage Ceilings '!$D$11),'Wage Ceilings '!$C$7+SUMIF('Wage Ceilings '!$B$8:'Wage Ceilings '!$B$11,"&lt;="&amp;$M$17,'Wage Ceilings '!$D$8:'Wage Ceilings '!$D$11),$M66)</f>
        <v>0</v>
      </c>
      <c r="BC66" s="91" cm="1">
        <f t="array" ref="BC66">INDEX(Appendix!$G$4:$J$8,_xlfn.IFS(BA66&lt;55,1,BA66&lt;60,2,BA66&lt;65,3,BA66&lt;70,4,TRUE,5),MATCH(YEAR($F$17),Appendix!$G$3:$L$3,0))</f>
        <v>0</v>
      </c>
      <c r="BD66" s="92">
        <f t="shared" si="19"/>
        <v>0</v>
      </c>
      <c r="BE66" s="89">
        <f t="shared" si="20"/>
        <v>124</v>
      </c>
      <c r="BF66" s="90">
        <f>IF($N66&gt;'Wage Ceilings '!$C$7+SUMIF('Wage Ceilings '!$B$8:'Wage Ceilings '!$B$11,"&lt;="&amp;$N$17,'Wage Ceilings '!$D$8:'Wage Ceilings '!$D$11),'Wage Ceilings '!$C$7+SUMIF('Wage Ceilings '!$B$8:'Wage Ceilings '!$B$11,"&lt;="&amp;$N$17,'Wage Ceilings '!$D$8:'Wage Ceilings '!$D$11),$N66)</f>
        <v>0</v>
      </c>
      <c r="BG66" s="91" cm="1">
        <f t="array" ref="BG66">INDEX(Appendix!$G$4:$J$8,_xlfn.IFS(BE66&lt;55,1,BE66&lt;60,2,BE66&lt;65,3,BE66&lt;70,4,TRUE,5),MATCH(YEAR($F$17),Appendix!$G$3:$L$3,0))</f>
        <v>0</v>
      </c>
      <c r="BH66" s="92">
        <f t="shared" si="7"/>
        <v>0</v>
      </c>
      <c r="BI66" s="89">
        <f t="shared" si="21"/>
        <v>124</v>
      </c>
      <c r="BJ66" s="90">
        <f>IF($O66&gt;'Wage Ceilings '!$C$7+SUMIF('Wage Ceilings '!$B$8:'Wage Ceilings '!$B$11,"&lt;="&amp;$O$17,'Wage Ceilings '!$D$8:'Wage Ceilings '!$D$11),'Wage Ceilings '!$C$7+SUMIF('Wage Ceilings '!$B$8:'Wage Ceilings '!$B$11,"&lt;="&amp;$O$17,'Wage Ceilings '!$D$8:'Wage Ceilings '!$D$11),$O66)</f>
        <v>0</v>
      </c>
      <c r="BK66" s="91" cm="1">
        <f t="array" ref="BK66">INDEX(Appendix!$G$4:$J$8,_xlfn.IFS(BI66&lt;55,1,BI66&lt;60,2,BI66&lt;65,3,BI66&lt;70,4,TRUE,5),MATCH(YEAR($F$17),Appendix!$G$3:$L$3,0))</f>
        <v>0</v>
      </c>
      <c r="BL66" s="92">
        <f t="shared" si="8"/>
        <v>0</v>
      </c>
      <c r="BM66" s="89">
        <f t="shared" si="22"/>
        <v>124</v>
      </c>
      <c r="BN66" s="90">
        <f>IF($P66&gt;'Wage Ceilings '!$C$7+SUMIF('Wage Ceilings '!$B$8:'Wage Ceilings '!$B$11,"&lt;="&amp;$P$17,'Wage Ceilings '!$D$8:'Wage Ceilings '!$D$11),'Wage Ceilings '!$C$7+SUMIF('Wage Ceilings '!$B$8:'Wage Ceilings '!$B$11,"&lt;="&amp;$P$17,'Wage Ceilings '!$D$8:'Wage Ceilings '!$D$11),$P66)</f>
        <v>0</v>
      </c>
      <c r="BO66" s="91" cm="1">
        <f t="array" ref="BO66">INDEX(Appendix!$G$4:$J$8,_xlfn.IFS(BM66&lt;55,1,BM66&lt;60,2,BM66&lt;65,3,BM66&lt;70,4,TRUE,5),MATCH(YEAR($F$17),Appendix!$G$3:$L$3,0))</f>
        <v>0</v>
      </c>
      <c r="BP66" s="92">
        <f t="shared" si="9"/>
        <v>0</v>
      </c>
      <c r="BQ66" s="89">
        <f t="shared" si="23"/>
        <v>124</v>
      </c>
      <c r="BR66" s="90">
        <f>IF($Q66&gt;'Wage Ceilings '!$C$7+SUMIF('Wage Ceilings '!$B$8:'Wage Ceilings '!$B$11,"&lt;="&amp;$Q$17,'Wage Ceilings '!$D$8:'Wage Ceilings '!$D$11),'Wage Ceilings '!$C$7+SUMIF('Wage Ceilings '!$B$8:'Wage Ceilings '!$B$11,"&lt;="&amp;$Q$17,'Wage Ceilings '!$D$8:'Wage Ceilings '!$D$11),$Q66)</f>
        <v>0</v>
      </c>
      <c r="BS66" s="91" cm="1">
        <f t="array" ref="BS66">INDEX(Appendix!$G$4:$J$8,_xlfn.IFS(BQ66&lt;55,1,BQ66&lt;60,2,BQ66&lt;65,3,BQ66&lt;70,4,TRUE,5),MATCH(YEAR($F$17),Appendix!$G$3:$L$3,0))</f>
        <v>0</v>
      </c>
      <c r="BT66" s="92">
        <f t="shared" si="10"/>
        <v>0</v>
      </c>
      <c r="BU66" s="89">
        <f t="shared" si="24"/>
        <v>124</v>
      </c>
      <c r="BV66" s="90">
        <f>IF($R66&gt;'Wage Ceilings '!$C$7+SUMIF('Wage Ceilings '!$B$8:'Wage Ceilings '!$B$11,"&lt;="&amp;$R$17,'Wage Ceilings '!$D$8:'Wage Ceilings '!$D$11),'Wage Ceilings '!$C$7+SUMIF('Wage Ceilings '!$B$8:'Wage Ceilings '!$B$11,"&lt;="&amp;$R$17,'Wage Ceilings '!$D$8:'Wage Ceilings '!$D$11),$R66)</f>
        <v>0</v>
      </c>
      <c r="BW66" s="91" cm="1">
        <f t="array" ref="BW66">INDEX(Appendix!$G$4:$J$8,_xlfn.IFS(BU66&lt;55,1,BU66&lt;60,2,BU66&lt;65,3,BU66&lt;70,4,TRUE,5),MATCH(YEAR($F$17),Appendix!$G$3:$L$3,0))</f>
        <v>0</v>
      </c>
      <c r="BX66" s="92">
        <f t="shared" si="11"/>
        <v>0</v>
      </c>
      <c r="BY66" s="89" t="str">
        <f t="shared" si="25"/>
        <v>NA</v>
      </c>
      <c r="BZ66" s="92">
        <f>IF(S66&gt;=('Wage Ceilings '!$C$3-SUM(Z66,AD66,AH66,AL66,AP66,AX66,AT66,BB66,BF66,BJ66,BN66,BR66,BV66)),('Wage Ceilings '!$C$3-SUM(Z66,AD66,AH66,AL66,AP66,AX66,AT66,BB66,BF66,BJ66,BN66,BR66,BV66)),S66)</f>
        <v>0</v>
      </c>
      <c r="CA66" s="91" cm="1">
        <f t="array" ref="CA66">INDEX(Appendix!$G$4:$J$8,_xlfn.IFS(BY66&lt;55,1,BY66&lt;60,2,BY66&lt;65,3,BY66&lt;70,4,TRUE,5),MATCH(YEAR($F$17),Appendix!$G$3:$L$3,0))</f>
        <v>0</v>
      </c>
      <c r="CB66" s="92">
        <f t="shared" si="32"/>
        <v>0</v>
      </c>
      <c r="CC66" s="99"/>
    </row>
    <row r="67" spans="1:81" x14ac:dyDescent="0.2">
      <c r="A67" s="64" t="s">
        <v>65</v>
      </c>
      <c r="B67" s="65"/>
      <c r="C67" s="65"/>
      <c r="D67" s="66"/>
      <c r="E67" s="66"/>
      <c r="F67" s="67"/>
      <c r="G67" s="67"/>
      <c r="H67" s="67"/>
      <c r="I67" s="67"/>
      <c r="J67" s="67"/>
      <c r="K67" s="67"/>
      <c r="L67" s="67"/>
      <c r="M67" s="67"/>
      <c r="N67" s="67"/>
      <c r="O67" s="67"/>
      <c r="P67" s="67"/>
      <c r="Q67" s="67"/>
      <c r="R67" s="67"/>
      <c r="S67" s="67"/>
      <c r="T67" s="57">
        <f t="shared" si="26"/>
        <v>0</v>
      </c>
      <c r="U67" s="57">
        <f t="shared" si="27"/>
        <v>0</v>
      </c>
      <c r="V67" s="58">
        <f t="shared" si="28"/>
        <v>0</v>
      </c>
      <c r="W67" s="58">
        <f t="shared" si="29"/>
        <v>0</v>
      </c>
      <c r="X67" s="58">
        <f t="shared" si="30"/>
        <v>0</v>
      </c>
      <c r="Y67" s="89">
        <f t="shared" si="12"/>
        <v>123</v>
      </c>
      <c r="Z67" s="90">
        <f>IF($F67&gt;'Wage Ceilings '!$C$7+SUMIF('Wage Ceilings '!$B$8:'Wage Ceilings '!$B$11,"&lt;="&amp;$F$17,'Wage Ceilings '!$D$8:'Wage Ceilings '!$D$11),'Wage Ceilings '!$C$7+SUMIF('Wage Ceilings '!$B$8:'Wage Ceilings '!$B$11,"&lt;="&amp;$F$17,'Wage Ceilings '!$D$8:'Wage Ceilings '!$D$11),$F67)</f>
        <v>0</v>
      </c>
      <c r="AA67" s="91" cm="1">
        <f t="array" ref="AA67">INDEX(Appendix!$G$4:$J$8,_xlfn.IFS(Y67&lt;55,1,Y67&lt;60,2,Y67&lt;65,3,Y67&lt;70,4,TRUE,5),MATCH(YEAR($F$17),Appendix!$G$3:$L$3,0))</f>
        <v>0</v>
      </c>
      <c r="AB67" s="92">
        <f t="shared" si="0"/>
        <v>0</v>
      </c>
      <c r="AC67" s="89">
        <f t="shared" si="13"/>
        <v>124</v>
      </c>
      <c r="AD67" s="90">
        <f>IF($G67&gt;'Wage Ceilings '!$C$7+SUMIF('Wage Ceilings '!$B$8:'Wage Ceilings '!$B$11,"&lt;="&amp;$G$17,'Wage Ceilings '!$D$8:'Wage Ceilings '!$D$11),'Wage Ceilings '!$C$7+SUMIF('Wage Ceilings '!$B$8:'Wage Ceilings '!$B$11,"&lt;="&amp;$G$17,'Wage Ceilings '!$D$8:'Wage Ceilings '!$D$11),$G67)</f>
        <v>0</v>
      </c>
      <c r="AE67" s="91" cm="1">
        <f t="array" ref="AE67">INDEX(Appendix!$G$4:$J$8,_xlfn.IFS(AC67&lt;55,1,AC67&lt;60,2,AC67&lt;65,3,AC67&lt;70,4,TRUE,5),MATCH(YEAR($F$17),Appendix!$G$3:$L$3,0))</f>
        <v>0</v>
      </c>
      <c r="AF67" s="92">
        <f t="shared" si="1"/>
        <v>0</v>
      </c>
      <c r="AG67" s="89">
        <f t="shared" si="14"/>
        <v>124</v>
      </c>
      <c r="AH67" s="90">
        <f>IF($H67&gt;'Wage Ceilings '!$C$7+SUMIF('Wage Ceilings '!$B$8:'Wage Ceilings '!$B$11,"&lt;="&amp;$H$17,'Wage Ceilings '!$D$8:'Wage Ceilings '!$D$11),'Wage Ceilings '!$C$7+SUMIF('Wage Ceilings '!$B$8:'Wage Ceilings '!$B$11,"&lt;="&amp;$H$17,'Wage Ceilings '!$D$8:'Wage Ceilings '!$D$11),$H67)</f>
        <v>0</v>
      </c>
      <c r="AI67" s="91" cm="1">
        <f t="array" ref="AI67">INDEX(Appendix!$G$4:$J$8,_xlfn.IFS(AG67&lt;55,1,AG67&lt;60,2,AG67&lt;65,3,AG67&lt;70,4,TRUE,5),MATCH(YEAR($F$17),Appendix!$G$3:$L$3,0))</f>
        <v>0</v>
      </c>
      <c r="AJ67" s="92">
        <f t="shared" si="2"/>
        <v>0</v>
      </c>
      <c r="AK67" s="89">
        <f t="shared" si="15"/>
        <v>124</v>
      </c>
      <c r="AL67" s="90">
        <f>IF($I67&gt;'Wage Ceilings '!$C$7+SUMIF('Wage Ceilings '!$B$8:'Wage Ceilings '!$B$11,"&lt;="&amp;$I$17,'Wage Ceilings '!$D$8:'Wage Ceilings '!$D$11),'Wage Ceilings '!$C$7+SUMIF('Wage Ceilings '!$B$8:'Wage Ceilings '!$B$11,"&lt;="&amp;$I$17,'Wage Ceilings '!$D$8:'Wage Ceilings '!$D$11),$I67)</f>
        <v>0</v>
      </c>
      <c r="AM67" s="91" cm="1">
        <f t="array" ref="AM67">INDEX(Appendix!$G$4:$J$8,_xlfn.IFS(AK67&lt;55,1,AK67&lt;60,2,AK67&lt;65,3,AK67&lt;70,4,TRUE,5),MATCH(YEAR($F$17),Appendix!$G$3:$L$3,0))</f>
        <v>0</v>
      </c>
      <c r="AN67" s="92">
        <f t="shared" si="3"/>
        <v>0</v>
      </c>
      <c r="AO67" s="89">
        <f t="shared" si="16"/>
        <v>124</v>
      </c>
      <c r="AP67" s="90">
        <f>IF($J67&gt;'Wage Ceilings '!$C$7+SUMIF('Wage Ceilings '!$B$8:'Wage Ceilings '!$B$11,"&lt;="&amp;$J$17,'Wage Ceilings '!$D$8:'Wage Ceilings '!$D$11),'Wage Ceilings '!$C$7+SUMIF('Wage Ceilings '!$B$8:'Wage Ceilings '!$B$11,"&lt;="&amp;$J$17,'Wage Ceilings '!$D$8:'Wage Ceilings '!$D$11),$J67)</f>
        <v>0</v>
      </c>
      <c r="AQ67" s="91" cm="1">
        <f t="array" ref="AQ67">INDEX(Appendix!$G$4:$J$8,_xlfn.IFS(AO67&lt;55,1,AO67&lt;60,2,AO67&lt;65,3,AO67&lt;70,4,TRUE,5),MATCH(YEAR($F$17),Appendix!$G$3:$L$3,0))</f>
        <v>0</v>
      </c>
      <c r="AR67" s="92">
        <f t="shared" si="4"/>
        <v>0</v>
      </c>
      <c r="AS67" s="89">
        <f t="shared" si="31"/>
        <v>124</v>
      </c>
      <c r="AT67" s="90">
        <f>IF($K67&gt;'Wage Ceilings '!$C$7+SUMIF('Wage Ceilings '!$B$8:'Wage Ceilings '!$B$11,"&lt;="&amp;$K$17,'Wage Ceilings '!$D$8:'Wage Ceilings '!$D$11),'Wage Ceilings '!$C$7+SUMIF('Wage Ceilings '!$B$8:'Wage Ceilings '!$B$11,"&lt;="&amp;$K$17,'Wage Ceilings '!$D$8:'Wage Ceilings '!$D$11),$K67)</f>
        <v>0</v>
      </c>
      <c r="AU67" s="91" cm="1">
        <f t="array" ref="AU67">INDEX(Appendix!$G$4:$J$8,_xlfn.IFS(AS67&lt;55,1,AS67&lt;60,2,AS67&lt;65,3,AS67&lt;70,4,TRUE,5),MATCH(YEAR($F$17),Appendix!$G$3:$L$3,0))</f>
        <v>0</v>
      </c>
      <c r="AV67" s="92">
        <f t="shared" si="5"/>
        <v>0</v>
      </c>
      <c r="AW67" s="89" t="str">
        <f t="shared" si="17"/>
        <v>NA</v>
      </c>
      <c r="AX67" s="92">
        <f>IF(L67&gt;=('Wage Ceilings '!$C$3-SUM(Z67,AD67,AH67,AL67,AP67,AT67,BB67,BF67,BJ67,BN67,BR67,BV67)),('Wage Ceilings '!$C$3-SUM(Z67,AD67,AH67,AL67,AP67,AT67,BB67,BF67,BJ67,BN67,BR67,BV67)),L67)</f>
        <v>0</v>
      </c>
      <c r="AY67" s="91" cm="1">
        <f t="array" ref="AY67">INDEX(Appendix!$G$4:$J$8,_xlfn.IFS(AW67&lt;55,1,AW67&lt;60,2,AW67&lt;65,3,AW67&lt;70,4,TRUE,5),MATCH(YEAR($F$17),Appendix!$G$3:$L$3,0))</f>
        <v>0</v>
      </c>
      <c r="AZ67" s="92">
        <f t="shared" si="6"/>
        <v>0</v>
      </c>
      <c r="BA67" s="89">
        <f t="shared" si="18"/>
        <v>124</v>
      </c>
      <c r="BB67" s="90">
        <f>IF($M67&gt;'Wage Ceilings '!$C$7+SUMIF('Wage Ceilings '!$B$8:'Wage Ceilings '!$B$11,"&lt;="&amp;$M$17,'Wage Ceilings '!$D$8:'Wage Ceilings '!$D$11),'Wage Ceilings '!$C$7+SUMIF('Wage Ceilings '!$B$8:'Wage Ceilings '!$B$11,"&lt;="&amp;$M$17,'Wage Ceilings '!$D$8:'Wage Ceilings '!$D$11),$M67)</f>
        <v>0</v>
      </c>
      <c r="BC67" s="91" cm="1">
        <f t="array" ref="BC67">INDEX(Appendix!$G$4:$J$8,_xlfn.IFS(BA67&lt;55,1,BA67&lt;60,2,BA67&lt;65,3,BA67&lt;70,4,TRUE,5),MATCH(YEAR($F$17),Appendix!$G$3:$L$3,0))</f>
        <v>0</v>
      </c>
      <c r="BD67" s="92">
        <f t="shared" si="19"/>
        <v>0</v>
      </c>
      <c r="BE67" s="89">
        <f t="shared" si="20"/>
        <v>124</v>
      </c>
      <c r="BF67" s="90">
        <f>IF($N67&gt;'Wage Ceilings '!$C$7+SUMIF('Wage Ceilings '!$B$8:'Wage Ceilings '!$B$11,"&lt;="&amp;$N$17,'Wage Ceilings '!$D$8:'Wage Ceilings '!$D$11),'Wage Ceilings '!$C$7+SUMIF('Wage Ceilings '!$B$8:'Wage Ceilings '!$B$11,"&lt;="&amp;$N$17,'Wage Ceilings '!$D$8:'Wage Ceilings '!$D$11),$N67)</f>
        <v>0</v>
      </c>
      <c r="BG67" s="91" cm="1">
        <f t="array" ref="BG67">INDEX(Appendix!$G$4:$J$8,_xlfn.IFS(BE67&lt;55,1,BE67&lt;60,2,BE67&lt;65,3,BE67&lt;70,4,TRUE,5),MATCH(YEAR($F$17),Appendix!$G$3:$L$3,0))</f>
        <v>0</v>
      </c>
      <c r="BH67" s="92">
        <f t="shared" si="7"/>
        <v>0</v>
      </c>
      <c r="BI67" s="89">
        <f t="shared" si="21"/>
        <v>124</v>
      </c>
      <c r="BJ67" s="90">
        <f>IF($O67&gt;'Wage Ceilings '!$C$7+SUMIF('Wage Ceilings '!$B$8:'Wage Ceilings '!$B$11,"&lt;="&amp;$O$17,'Wage Ceilings '!$D$8:'Wage Ceilings '!$D$11),'Wage Ceilings '!$C$7+SUMIF('Wage Ceilings '!$B$8:'Wage Ceilings '!$B$11,"&lt;="&amp;$O$17,'Wage Ceilings '!$D$8:'Wage Ceilings '!$D$11),$O67)</f>
        <v>0</v>
      </c>
      <c r="BK67" s="91" cm="1">
        <f t="array" ref="BK67">INDEX(Appendix!$G$4:$J$8,_xlfn.IFS(BI67&lt;55,1,BI67&lt;60,2,BI67&lt;65,3,BI67&lt;70,4,TRUE,5),MATCH(YEAR($F$17),Appendix!$G$3:$L$3,0))</f>
        <v>0</v>
      </c>
      <c r="BL67" s="92">
        <f t="shared" si="8"/>
        <v>0</v>
      </c>
      <c r="BM67" s="89">
        <f t="shared" si="22"/>
        <v>124</v>
      </c>
      <c r="BN67" s="90">
        <f>IF($P67&gt;'Wage Ceilings '!$C$7+SUMIF('Wage Ceilings '!$B$8:'Wage Ceilings '!$B$11,"&lt;="&amp;$P$17,'Wage Ceilings '!$D$8:'Wage Ceilings '!$D$11),'Wage Ceilings '!$C$7+SUMIF('Wage Ceilings '!$B$8:'Wage Ceilings '!$B$11,"&lt;="&amp;$P$17,'Wage Ceilings '!$D$8:'Wage Ceilings '!$D$11),$P67)</f>
        <v>0</v>
      </c>
      <c r="BO67" s="91" cm="1">
        <f t="array" ref="BO67">INDEX(Appendix!$G$4:$J$8,_xlfn.IFS(BM67&lt;55,1,BM67&lt;60,2,BM67&lt;65,3,BM67&lt;70,4,TRUE,5),MATCH(YEAR($F$17),Appendix!$G$3:$L$3,0))</f>
        <v>0</v>
      </c>
      <c r="BP67" s="92">
        <f t="shared" si="9"/>
        <v>0</v>
      </c>
      <c r="BQ67" s="89">
        <f t="shared" si="23"/>
        <v>124</v>
      </c>
      <c r="BR67" s="90">
        <f>IF($Q67&gt;'Wage Ceilings '!$C$7+SUMIF('Wage Ceilings '!$B$8:'Wage Ceilings '!$B$11,"&lt;="&amp;$Q$17,'Wage Ceilings '!$D$8:'Wage Ceilings '!$D$11),'Wage Ceilings '!$C$7+SUMIF('Wage Ceilings '!$B$8:'Wage Ceilings '!$B$11,"&lt;="&amp;$Q$17,'Wage Ceilings '!$D$8:'Wage Ceilings '!$D$11),$Q67)</f>
        <v>0</v>
      </c>
      <c r="BS67" s="91" cm="1">
        <f t="array" ref="BS67">INDEX(Appendix!$G$4:$J$8,_xlfn.IFS(BQ67&lt;55,1,BQ67&lt;60,2,BQ67&lt;65,3,BQ67&lt;70,4,TRUE,5),MATCH(YEAR($F$17),Appendix!$G$3:$L$3,0))</f>
        <v>0</v>
      </c>
      <c r="BT67" s="92">
        <f t="shared" si="10"/>
        <v>0</v>
      </c>
      <c r="BU67" s="89">
        <f t="shared" si="24"/>
        <v>124</v>
      </c>
      <c r="BV67" s="90">
        <f>IF($R67&gt;'Wage Ceilings '!$C$7+SUMIF('Wage Ceilings '!$B$8:'Wage Ceilings '!$B$11,"&lt;="&amp;$R$17,'Wage Ceilings '!$D$8:'Wage Ceilings '!$D$11),'Wage Ceilings '!$C$7+SUMIF('Wage Ceilings '!$B$8:'Wage Ceilings '!$B$11,"&lt;="&amp;$R$17,'Wage Ceilings '!$D$8:'Wage Ceilings '!$D$11),$R67)</f>
        <v>0</v>
      </c>
      <c r="BW67" s="91" cm="1">
        <f t="array" ref="BW67">INDEX(Appendix!$G$4:$J$8,_xlfn.IFS(BU67&lt;55,1,BU67&lt;60,2,BU67&lt;65,3,BU67&lt;70,4,TRUE,5),MATCH(YEAR($F$17),Appendix!$G$3:$L$3,0))</f>
        <v>0</v>
      </c>
      <c r="BX67" s="92">
        <f t="shared" si="11"/>
        <v>0</v>
      </c>
      <c r="BY67" s="89" t="str">
        <f t="shared" si="25"/>
        <v>NA</v>
      </c>
      <c r="BZ67" s="92">
        <f>IF(S67&gt;=('Wage Ceilings '!$C$3-SUM(Z67,AD67,AH67,AL67,AP67,AX67,AT67,BB67,BF67,BJ67,BN67,BR67,BV67)),('Wage Ceilings '!$C$3-SUM(Z67,AD67,AH67,AL67,AP67,AX67,AT67,BB67,BF67,BJ67,BN67,BR67,BV67)),S67)</f>
        <v>0</v>
      </c>
      <c r="CA67" s="91" cm="1">
        <f t="array" ref="CA67">INDEX(Appendix!$G$4:$J$8,_xlfn.IFS(BY67&lt;55,1,BY67&lt;60,2,BY67&lt;65,3,BY67&lt;70,4,TRUE,5),MATCH(YEAR($F$17),Appendix!$G$3:$L$3,0))</f>
        <v>0</v>
      </c>
      <c r="CB67" s="92">
        <f t="shared" si="32"/>
        <v>0</v>
      </c>
      <c r="CC67" s="99"/>
    </row>
    <row r="68" spans="1:81" x14ac:dyDescent="0.2">
      <c r="A68" s="64" t="s">
        <v>66</v>
      </c>
      <c r="B68" s="65"/>
      <c r="C68" s="65"/>
      <c r="D68" s="66"/>
      <c r="E68" s="66"/>
      <c r="F68" s="67"/>
      <c r="G68" s="67"/>
      <c r="H68" s="67"/>
      <c r="I68" s="67"/>
      <c r="J68" s="67"/>
      <c r="K68" s="67"/>
      <c r="L68" s="67"/>
      <c r="M68" s="67"/>
      <c r="N68" s="67"/>
      <c r="O68" s="67"/>
      <c r="P68" s="67"/>
      <c r="Q68" s="67"/>
      <c r="R68" s="67"/>
      <c r="S68" s="67"/>
      <c r="T68" s="57">
        <f t="shared" si="26"/>
        <v>0</v>
      </c>
      <c r="U68" s="57">
        <f t="shared" si="27"/>
        <v>0</v>
      </c>
      <c r="V68" s="58">
        <f t="shared" si="28"/>
        <v>0</v>
      </c>
      <c r="W68" s="58">
        <f t="shared" si="29"/>
        <v>0</v>
      </c>
      <c r="X68" s="58">
        <f t="shared" si="30"/>
        <v>0</v>
      </c>
      <c r="Y68" s="89">
        <f t="shared" si="12"/>
        <v>123</v>
      </c>
      <c r="Z68" s="90">
        <f>IF($F68&gt;'Wage Ceilings '!$C$7+SUMIF('Wage Ceilings '!$B$8:'Wage Ceilings '!$B$11,"&lt;="&amp;$F$17,'Wage Ceilings '!$D$8:'Wage Ceilings '!$D$11),'Wage Ceilings '!$C$7+SUMIF('Wage Ceilings '!$B$8:'Wage Ceilings '!$B$11,"&lt;="&amp;$F$17,'Wage Ceilings '!$D$8:'Wage Ceilings '!$D$11),$F68)</f>
        <v>0</v>
      </c>
      <c r="AA68" s="91" cm="1">
        <f t="array" ref="AA68">INDEX(Appendix!$G$4:$J$8,_xlfn.IFS(Y68&lt;55,1,Y68&lt;60,2,Y68&lt;65,3,Y68&lt;70,4,TRUE,5),MATCH(YEAR($F$17),Appendix!$G$3:$L$3,0))</f>
        <v>0</v>
      </c>
      <c r="AB68" s="92">
        <f t="shared" si="0"/>
        <v>0</v>
      </c>
      <c r="AC68" s="89">
        <f t="shared" si="13"/>
        <v>124</v>
      </c>
      <c r="AD68" s="90">
        <f>IF($G68&gt;'Wage Ceilings '!$C$7+SUMIF('Wage Ceilings '!$B$8:'Wage Ceilings '!$B$11,"&lt;="&amp;$G$17,'Wage Ceilings '!$D$8:'Wage Ceilings '!$D$11),'Wage Ceilings '!$C$7+SUMIF('Wage Ceilings '!$B$8:'Wage Ceilings '!$B$11,"&lt;="&amp;$G$17,'Wage Ceilings '!$D$8:'Wage Ceilings '!$D$11),$G68)</f>
        <v>0</v>
      </c>
      <c r="AE68" s="91" cm="1">
        <f t="array" ref="AE68">INDEX(Appendix!$G$4:$J$8,_xlfn.IFS(AC68&lt;55,1,AC68&lt;60,2,AC68&lt;65,3,AC68&lt;70,4,TRUE,5),MATCH(YEAR($F$17),Appendix!$G$3:$L$3,0))</f>
        <v>0</v>
      </c>
      <c r="AF68" s="92">
        <f t="shared" si="1"/>
        <v>0</v>
      </c>
      <c r="AG68" s="89">
        <f t="shared" si="14"/>
        <v>124</v>
      </c>
      <c r="AH68" s="90">
        <f>IF($H68&gt;'Wage Ceilings '!$C$7+SUMIF('Wage Ceilings '!$B$8:'Wage Ceilings '!$B$11,"&lt;="&amp;$H$17,'Wage Ceilings '!$D$8:'Wage Ceilings '!$D$11),'Wage Ceilings '!$C$7+SUMIF('Wage Ceilings '!$B$8:'Wage Ceilings '!$B$11,"&lt;="&amp;$H$17,'Wage Ceilings '!$D$8:'Wage Ceilings '!$D$11),$H68)</f>
        <v>0</v>
      </c>
      <c r="AI68" s="91" cm="1">
        <f t="array" ref="AI68">INDEX(Appendix!$G$4:$J$8,_xlfn.IFS(AG68&lt;55,1,AG68&lt;60,2,AG68&lt;65,3,AG68&lt;70,4,TRUE,5),MATCH(YEAR($F$17),Appendix!$G$3:$L$3,0))</f>
        <v>0</v>
      </c>
      <c r="AJ68" s="92">
        <f t="shared" si="2"/>
        <v>0</v>
      </c>
      <c r="AK68" s="89">
        <f t="shared" si="15"/>
        <v>124</v>
      </c>
      <c r="AL68" s="90">
        <f>IF($I68&gt;'Wage Ceilings '!$C$7+SUMIF('Wage Ceilings '!$B$8:'Wage Ceilings '!$B$11,"&lt;="&amp;$I$17,'Wage Ceilings '!$D$8:'Wage Ceilings '!$D$11),'Wage Ceilings '!$C$7+SUMIF('Wage Ceilings '!$B$8:'Wage Ceilings '!$B$11,"&lt;="&amp;$I$17,'Wage Ceilings '!$D$8:'Wage Ceilings '!$D$11),$I68)</f>
        <v>0</v>
      </c>
      <c r="AM68" s="91" cm="1">
        <f t="array" ref="AM68">INDEX(Appendix!$G$4:$J$8,_xlfn.IFS(AK68&lt;55,1,AK68&lt;60,2,AK68&lt;65,3,AK68&lt;70,4,TRUE,5),MATCH(YEAR($F$17),Appendix!$G$3:$L$3,0))</f>
        <v>0</v>
      </c>
      <c r="AN68" s="92">
        <f t="shared" si="3"/>
        <v>0</v>
      </c>
      <c r="AO68" s="89">
        <f t="shared" si="16"/>
        <v>124</v>
      </c>
      <c r="AP68" s="90">
        <f>IF($J68&gt;'Wage Ceilings '!$C$7+SUMIF('Wage Ceilings '!$B$8:'Wage Ceilings '!$B$11,"&lt;="&amp;$J$17,'Wage Ceilings '!$D$8:'Wage Ceilings '!$D$11),'Wage Ceilings '!$C$7+SUMIF('Wage Ceilings '!$B$8:'Wage Ceilings '!$B$11,"&lt;="&amp;$J$17,'Wage Ceilings '!$D$8:'Wage Ceilings '!$D$11),$J68)</f>
        <v>0</v>
      </c>
      <c r="AQ68" s="91" cm="1">
        <f t="array" ref="AQ68">INDEX(Appendix!$G$4:$J$8,_xlfn.IFS(AO68&lt;55,1,AO68&lt;60,2,AO68&lt;65,3,AO68&lt;70,4,TRUE,5),MATCH(YEAR($F$17),Appendix!$G$3:$L$3,0))</f>
        <v>0</v>
      </c>
      <c r="AR68" s="92">
        <f t="shared" si="4"/>
        <v>0</v>
      </c>
      <c r="AS68" s="89">
        <f t="shared" si="31"/>
        <v>124</v>
      </c>
      <c r="AT68" s="90">
        <f>IF($K68&gt;'Wage Ceilings '!$C$7+SUMIF('Wage Ceilings '!$B$8:'Wage Ceilings '!$B$11,"&lt;="&amp;$K$17,'Wage Ceilings '!$D$8:'Wage Ceilings '!$D$11),'Wage Ceilings '!$C$7+SUMIF('Wage Ceilings '!$B$8:'Wage Ceilings '!$B$11,"&lt;="&amp;$K$17,'Wage Ceilings '!$D$8:'Wage Ceilings '!$D$11),$K68)</f>
        <v>0</v>
      </c>
      <c r="AU68" s="91" cm="1">
        <f t="array" ref="AU68">INDEX(Appendix!$G$4:$J$8,_xlfn.IFS(AS68&lt;55,1,AS68&lt;60,2,AS68&lt;65,3,AS68&lt;70,4,TRUE,5),MATCH(YEAR($F$17),Appendix!$G$3:$L$3,0))</f>
        <v>0</v>
      </c>
      <c r="AV68" s="92">
        <f t="shared" si="5"/>
        <v>0</v>
      </c>
      <c r="AW68" s="89" t="str">
        <f t="shared" si="17"/>
        <v>NA</v>
      </c>
      <c r="AX68" s="92">
        <f>IF(L68&gt;=('Wage Ceilings '!$C$3-SUM(Z68,AD68,AH68,AL68,AP68,AT68,BB68,BF68,BJ68,BN68,BR68,BV68)),('Wage Ceilings '!$C$3-SUM(Z68,AD68,AH68,AL68,AP68,AT68,BB68,BF68,BJ68,BN68,BR68,BV68)),L68)</f>
        <v>0</v>
      </c>
      <c r="AY68" s="91" cm="1">
        <f t="array" ref="AY68">INDEX(Appendix!$G$4:$J$8,_xlfn.IFS(AW68&lt;55,1,AW68&lt;60,2,AW68&lt;65,3,AW68&lt;70,4,TRUE,5),MATCH(YEAR($F$17),Appendix!$G$3:$L$3,0))</f>
        <v>0</v>
      </c>
      <c r="AZ68" s="92">
        <f t="shared" si="6"/>
        <v>0</v>
      </c>
      <c r="BA68" s="89">
        <f t="shared" si="18"/>
        <v>124</v>
      </c>
      <c r="BB68" s="90">
        <f>IF($M68&gt;'Wage Ceilings '!$C$7+SUMIF('Wage Ceilings '!$B$8:'Wage Ceilings '!$B$11,"&lt;="&amp;$M$17,'Wage Ceilings '!$D$8:'Wage Ceilings '!$D$11),'Wage Ceilings '!$C$7+SUMIF('Wage Ceilings '!$B$8:'Wage Ceilings '!$B$11,"&lt;="&amp;$M$17,'Wage Ceilings '!$D$8:'Wage Ceilings '!$D$11),$M68)</f>
        <v>0</v>
      </c>
      <c r="BC68" s="91" cm="1">
        <f t="array" ref="BC68">INDEX(Appendix!$G$4:$J$8,_xlfn.IFS(BA68&lt;55,1,BA68&lt;60,2,BA68&lt;65,3,BA68&lt;70,4,TRUE,5),MATCH(YEAR($F$17),Appendix!$G$3:$L$3,0))</f>
        <v>0</v>
      </c>
      <c r="BD68" s="92">
        <f t="shared" si="19"/>
        <v>0</v>
      </c>
      <c r="BE68" s="89">
        <f t="shared" si="20"/>
        <v>124</v>
      </c>
      <c r="BF68" s="90">
        <f>IF($N68&gt;'Wage Ceilings '!$C$7+SUMIF('Wage Ceilings '!$B$8:'Wage Ceilings '!$B$11,"&lt;="&amp;$N$17,'Wage Ceilings '!$D$8:'Wage Ceilings '!$D$11),'Wage Ceilings '!$C$7+SUMIF('Wage Ceilings '!$B$8:'Wage Ceilings '!$B$11,"&lt;="&amp;$N$17,'Wage Ceilings '!$D$8:'Wage Ceilings '!$D$11),$N68)</f>
        <v>0</v>
      </c>
      <c r="BG68" s="91" cm="1">
        <f t="array" ref="BG68">INDEX(Appendix!$G$4:$J$8,_xlfn.IFS(BE68&lt;55,1,BE68&lt;60,2,BE68&lt;65,3,BE68&lt;70,4,TRUE,5),MATCH(YEAR($F$17),Appendix!$G$3:$L$3,0))</f>
        <v>0</v>
      </c>
      <c r="BH68" s="92">
        <f t="shared" si="7"/>
        <v>0</v>
      </c>
      <c r="BI68" s="89">
        <f t="shared" si="21"/>
        <v>124</v>
      </c>
      <c r="BJ68" s="90">
        <f>IF($O68&gt;'Wage Ceilings '!$C$7+SUMIF('Wage Ceilings '!$B$8:'Wage Ceilings '!$B$11,"&lt;="&amp;$O$17,'Wage Ceilings '!$D$8:'Wage Ceilings '!$D$11),'Wage Ceilings '!$C$7+SUMIF('Wage Ceilings '!$B$8:'Wage Ceilings '!$B$11,"&lt;="&amp;$O$17,'Wage Ceilings '!$D$8:'Wage Ceilings '!$D$11),$O68)</f>
        <v>0</v>
      </c>
      <c r="BK68" s="91" cm="1">
        <f t="array" ref="BK68">INDEX(Appendix!$G$4:$J$8,_xlfn.IFS(BI68&lt;55,1,BI68&lt;60,2,BI68&lt;65,3,BI68&lt;70,4,TRUE,5),MATCH(YEAR($F$17),Appendix!$G$3:$L$3,0))</f>
        <v>0</v>
      </c>
      <c r="BL68" s="92">
        <f t="shared" si="8"/>
        <v>0</v>
      </c>
      <c r="BM68" s="89">
        <f t="shared" si="22"/>
        <v>124</v>
      </c>
      <c r="BN68" s="90">
        <f>IF($P68&gt;'Wage Ceilings '!$C$7+SUMIF('Wage Ceilings '!$B$8:'Wage Ceilings '!$B$11,"&lt;="&amp;$P$17,'Wage Ceilings '!$D$8:'Wage Ceilings '!$D$11),'Wage Ceilings '!$C$7+SUMIF('Wage Ceilings '!$B$8:'Wage Ceilings '!$B$11,"&lt;="&amp;$P$17,'Wage Ceilings '!$D$8:'Wage Ceilings '!$D$11),$P68)</f>
        <v>0</v>
      </c>
      <c r="BO68" s="91" cm="1">
        <f t="array" ref="BO68">INDEX(Appendix!$G$4:$J$8,_xlfn.IFS(BM68&lt;55,1,BM68&lt;60,2,BM68&lt;65,3,BM68&lt;70,4,TRUE,5),MATCH(YEAR($F$17),Appendix!$G$3:$L$3,0))</f>
        <v>0</v>
      </c>
      <c r="BP68" s="92">
        <f t="shared" si="9"/>
        <v>0</v>
      </c>
      <c r="BQ68" s="89">
        <f t="shared" si="23"/>
        <v>124</v>
      </c>
      <c r="BR68" s="90">
        <f>IF($Q68&gt;'Wage Ceilings '!$C$7+SUMIF('Wage Ceilings '!$B$8:'Wage Ceilings '!$B$11,"&lt;="&amp;$Q$17,'Wage Ceilings '!$D$8:'Wage Ceilings '!$D$11),'Wage Ceilings '!$C$7+SUMIF('Wage Ceilings '!$B$8:'Wage Ceilings '!$B$11,"&lt;="&amp;$Q$17,'Wage Ceilings '!$D$8:'Wage Ceilings '!$D$11),$Q68)</f>
        <v>0</v>
      </c>
      <c r="BS68" s="91" cm="1">
        <f t="array" ref="BS68">INDEX(Appendix!$G$4:$J$8,_xlfn.IFS(BQ68&lt;55,1,BQ68&lt;60,2,BQ68&lt;65,3,BQ68&lt;70,4,TRUE,5),MATCH(YEAR($F$17),Appendix!$G$3:$L$3,0))</f>
        <v>0</v>
      </c>
      <c r="BT68" s="92">
        <f t="shared" si="10"/>
        <v>0</v>
      </c>
      <c r="BU68" s="89">
        <f t="shared" si="24"/>
        <v>124</v>
      </c>
      <c r="BV68" s="90">
        <f>IF($R68&gt;'Wage Ceilings '!$C$7+SUMIF('Wage Ceilings '!$B$8:'Wage Ceilings '!$B$11,"&lt;="&amp;$R$17,'Wage Ceilings '!$D$8:'Wage Ceilings '!$D$11),'Wage Ceilings '!$C$7+SUMIF('Wage Ceilings '!$B$8:'Wage Ceilings '!$B$11,"&lt;="&amp;$R$17,'Wage Ceilings '!$D$8:'Wage Ceilings '!$D$11),$R68)</f>
        <v>0</v>
      </c>
      <c r="BW68" s="91" cm="1">
        <f t="array" ref="BW68">INDEX(Appendix!$G$4:$J$8,_xlfn.IFS(BU68&lt;55,1,BU68&lt;60,2,BU68&lt;65,3,BU68&lt;70,4,TRUE,5),MATCH(YEAR($F$17),Appendix!$G$3:$L$3,0))</f>
        <v>0</v>
      </c>
      <c r="BX68" s="92">
        <f t="shared" si="11"/>
        <v>0</v>
      </c>
      <c r="BY68" s="89" t="str">
        <f t="shared" si="25"/>
        <v>NA</v>
      </c>
      <c r="BZ68" s="92">
        <f>IF(S68&gt;=('Wage Ceilings '!$C$3-SUM(Z68,AD68,AH68,AL68,AP68,AX68,AT68,BB68,BF68,BJ68,BN68,BR68,BV68)),('Wage Ceilings '!$C$3-SUM(Z68,AD68,AH68,AL68,AP68,AX68,AT68,BB68,BF68,BJ68,BN68,BR68,BV68)),S68)</f>
        <v>0</v>
      </c>
      <c r="CA68" s="91" cm="1">
        <f t="array" ref="CA68">INDEX(Appendix!$G$4:$J$8,_xlfn.IFS(BY68&lt;55,1,BY68&lt;60,2,BY68&lt;65,3,BY68&lt;70,4,TRUE,5),MATCH(YEAR($F$17),Appendix!$G$3:$L$3,0))</f>
        <v>0</v>
      </c>
      <c r="CB68" s="92">
        <f t="shared" si="32"/>
        <v>0</v>
      </c>
      <c r="CC68" s="99"/>
    </row>
    <row r="69" spans="1:81" x14ac:dyDescent="0.2">
      <c r="A69" s="64" t="s">
        <v>67</v>
      </c>
      <c r="B69" s="65"/>
      <c r="C69" s="65"/>
      <c r="D69" s="66"/>
      <c r="E69" s="66"/>
      <c r="F69" s="67"/>
      <c r="G69" s="67"/>
      <c r="H69" s="67"/>
      <c r="I69" s="67"/>
      <c r="J69" s="67"/>
      <c r="K69" s="67"/>
      <c r="L69" s="67"/>
      <c r="M69" s="67"/>
      <c r="N69" s="67"/>
      <c r="O69" s="67"/>
      <c r="P69" s="67"/>
      <c r="Q69" s="67"/>
      <c r="R69" s="67"/>
      <c r="S69" s="67"/>
      <c r="T69" s="57">
        <f t="shared" si="26"/>
        <v>0</v>
      </c>
      <c r="U69" s="57">
        <f t="shared" si="27"/>
        <v>0</v>
      </c>
      <c r="V69" s="58">
        <f t="shared" si="28"/>
        <v>0</v>
      </c>
      <c r="W69" s="58">
        <f t="shared" si="29"/>
        <v>0</v>
      </c>
      <c r="X69" s="58">
        <f t="shared" si="30"/>
        <v>0</v>
      </c>
      <c r="Y69" s="89">
        <f t="shared" si="12"/>
        <v>123</v>
      </c>
      <c r="Z69" s="90">
        <f>IF($F69&gt;'Wage Ceilings '!$C$7+SUMIF('Wage Ceilings '!$B$8:'Wage Ceilings '!$B$11,"&lt;="&amp;$F$17,'Wage Ceilings '!$D$8:'Wage Ceilings '!$D$11),'Wage Ceilings '!$C$7+SUMIF('Wage Ceilings '!$B$8:'Wage Ceilings '!$B$11,"&lt;="&amp;$F$17,'Wage Ceilings '!$D$8:'Wage Ceilings '!$D$11),$F69)</f>
        <v>0</v>
      </c>
      <c r="AA69" s="91" cm="1">
        <f t="array" ref="AA69">INDEX(Appendix!$G$4:$J$8,_xlfn.IFS(Y69&lt;55,1,Y69&lt;60,2,Y69&lt;65,3,Y69&lt;70,4,TRUE,5),MATCH(YEAR($F$17),Appendix!$G$3:$L$3,0))</f>
        <v>0</v>
      </c>
      <c r="AB69" s="92">
        <f t="shared" si="0"/>
        <v>0</v>
      </c>
      <c r="AC69" s="89">
        <f t="shared" si="13"/>
        <v>124</v>
      </c>
      <c r="AD69" s="90">
        <f>IF($G69&gt;'Wage Ceilings '!$C$7+SUMIF('Wage Ceilings '!$B$8:'Wage Ceilings '!$B$11,"&lt;="&amp;$G$17,'Wage Ceilings '!$D$8:'Wage Ceilings '!$D$11),'Wage Ceilings '!$C$7+SUMIF('Wage Ceilings '!$B$8:'Wage Ceilings '!$B$11,"&lt;="&amp;$G$17,'Wage Ceilings '!$D$8:'Wage Ceilings '!$D$11),$G69)</f>
        <v>0</v>
      </c>
      <c r="AE69" s="91" cm="1">
        <f t="array" ref="AE69">INDEX(Appendix!$G$4:$J$8,_xlfn.IFS(AC69&lt;55,1,AC69&lt;60,2,AC69&lt;65,3,AC69&lt;70,4,TRUE,5),MATCH(YEAR($F$17),Appendix!$G$3:$L$3,0))</f>
        <v>0</v>
      </c>
      <c r="AF69" s="92">
        <f t="shared" si="1"/>
        <v>0</v>
      </c>
      <c r="AG69" s="89">
        <f t="shared" si="14"/>
        <v>124</v>
      </c>
      <c r="AH69" s="90">
        <f>IF($H69&gt;'Wage Ceilings '!$C$7+SUMIF('Wage Ceilings '!$B$8:'Wage Ceilings '!$B$11,"&lt;="&amp;$H$17,'Wage Ceilings '!$D$8:'Wage Ceilings '!$D$11),'Wage Ceilings '!$C$7+SUMIF('Wage Ceilings '!$B$8:'Wage Ceilings '!$B$11,"&lt;="&amp;$H$17,'Wage Ceilings '!$D$8:'Wage Ceilings '!$D$11),$H69)</f>
        <v>0</v>
      </c>
      <c r="AI69" s="91" cm="1">
        <f t="array" ref="AI69">INDEX(Appendix!$G$4:$J$8,_xlfn.IFS(AG69&lt;55,1,AG69&lt;60,2,AG69&lt;65,3,AG69&lt;70,4,TRUE,5),MATCH(YEAR($F$17),Appendix!$G$3:$L$3,0))</f>
        <v>0</v>
      </c>
      <c r="AJ69" s="92">
        <f t="shared" si="2"/>
        <v>0</v>
      </c>
      <c r="AK69" s="89">
        <f t="shared" si="15"/>
        <v>124</v>
      </c>
      <c r="AL69" s="90">
        <f>IF($I69&gt;'Wage Ceilings '!$C$7+SUMIF('Wage Ceilings '!$B$8:'Wage Ceilings '!$B$11,"&lt;="&amp;$I$17,'Wage Ceilings '!$D$8:'Wage Ceilings '!$D$11),'Wage Ceilings '!$C$7+SUMIF('Wage Ceilings '!$B$8:'Wage Ceilings '!$B$11,"&lt;="&amp;$I$17,'Wage Ceilings '!$D$8:'Wage Ceilings '!$D$11),$I69)</f>
        <v>0</v>
      </c>
      <c r="AM69" s="91" cm="1">
        <f t="array" ref="AM69">INDEX(Appendix!$G$4:$J$8,_xlfn.IFS(AK69&lt;55,1,AK69&lt;60,2,AK69&lt;65,3,AK69&lt;70,4,TRUE,5),MATCH(YEAR($F$17),Appendix!$G$3:$L$3,0))</f>
        <v>0</v>
      </c>
      <c r="AN69" s="92">
        <f t="shared" si="3"/>
        <v>0</v>
      </c>
      <c r="AO69" s="89">
        <f t="shared" si="16"/>
        <v>124</v>
      </c>
      <c r="AP69" s="90">
        <f>IF($J69&gt;'Wage Ceilings '!$C$7+SUMIF('Wage Ceilings '!$B$8:'Wage Ceilings '!$B$11,"&lt;="&amp;$J$17,'Wage Ceilings '!$D$8:'Wage Ceilings '!$D$11),'Wage Ceilings '!$C$7+SUMIF('Wage Ceilings '!$B$8:'Wage Ceilings '!$B$11,"&lt;="&amp;$J$17,'Wage Ceilings '!$D$8:'Wage Ceilings '!$D$11),$J69)</f>
        <v>0</v>
      </c>
      <c r="AQ69" s="91" cm="1">
        <f t="array" ref="AQ69">INDEX(Appendix!$G$4:$J$8,_xlfn.IFS(AO69&lt;55,1,AO69&lt;60,2,AO69&lt;65,3,AO69&lt;70,4,TRUE,5),MATCH(YEAR($F$17),Appendix!$G$3:$L$3,0))</f>
        <v>0</v>
      </c>
      <c r="AR69" s="92">
        <f t="shared" si="4"/>
        <v>0</v>
      </c>
      <c r="AS69" s="89">
        <f t="shared" si="31"/>
        <v>124</v>
      </c>
      <c r="AT69" s="90">
        <f>IF($K69&gt;'Wage Ceilings '!$C$7+SUMIF('Wage Ceilings '!$B$8:'Wage Ceilings '!$B$11,"&lt;="&amp;$K$17,'Wage Ceilings '!$D$8:'Wage Ceilings '!$D$11),'Wage Ceilings '!$C$7+SUMIF('Wage Ceilings '!$B$8:'Wage Ceilings '!$B$11,"&lt;="&amp;$K$17,'Wage Ceilings '!$D$8:'Wage Ceilings '!$D$11),$K69)</f>
        <v>0</v>
      </c>
      <c r="AU69" s="91" cm="1">
        <f t="array" ref="AU69">INDEX(Appendix!$G$4:$J$8,_xlfn.IFS(AS69&lt;55,1,AS69&lt;60,2,AS69&lt;65,3,AS69&lt;70,4,TRUE,5),MATCH(YEAR($F$17),Appendix!$G$3:$L$3,0))</f>
        <v>0</v>
      </c>
      <c r="AV69" s="92">
        <f t="shared" si="5"/>
        <v>0</v>
      </c>
      <c r="AW69" s="89" t="str">
        <f t="shared" si="17"/>
        <v>NA</v>
      </c>
      <c r="AX69" s="92">
        <f>IF(L69&gt;=('Wage Ceilings '!$C$3-SUM(Z69,AD69,AH69,AL69,AP69,AT69,BB69,BF69,BJ69,BN69,BR69,BV69)),('Wage Ceilings '!$C$3-SUM(Z69,AD69,AH69,AL69,AP69,AT69,BB69,BF69,BJ69,BN69,BR69,BV69)),L69)</f>
        <v>0</v>
      </c>
      <c r="AY69" s="91" cm="1">
        <f t="array" ref="AY69">INDEX(Appendix!$G$4:$J$8,_xlfn.IFS(AW69&lt;55,1,AW69&lt;60,2,AW69&lt;65,3,AW69&lt;70,4,TRUE,5),MATCH(YEAR($F$17),Appendix!$G$3:$L$3,0))</f>
        <v>0</v>
      </c>
      <c r="AZ69" s="92">
        <f t="shared" si="6"/>
        <v>0</v>
      </c>
      <c r="BA69" s="89">
        <f t="shared" si="18"/>
        <v>124</v>
      </c>
      <c r="BB69" s="90">
        <f>IF($M69&gt;'Wage Ceilings '!$C$7+SUMIF('Wage Ceilings '!$B$8:'Wage Ceilings '!$B$11,"&lt;="&amp;$M$17,'Wage Ceilings '!$D$8:'Wage Ceilings '!$D$11),'Wage Ceilings '!$C$7+SUMIF('Wage Ceilings '!$B$8:'Wage Ceilings '!$B$11,"&lt;="&amp;$M$17,'Wage Ceilings '!$D$8:'Wage Ceilings '!$D$11),$M69)</f>
        <v>0</v>
      </c>
      <c r="BC69" s="91" cm="1">
        <f t="array" ref="BC69">INDEX(Appendix!$G$4:$J$8,_xlfn.IFS(BA69&lt;55,1,BA69&lt;60,2,BA69&lt;65,3,BA69&lt;70,4,TRUE,5),MATCH(YEAR($F$17),Appendix!$G$3:$L$3,0))</f>
        <v>0</v>
      </c>
      <c r="BD69" s="92">
        <f t="shared" si="19"/>
        <v>0</v>
      </c>
      <c r="BE69" s="89">
        <f t="shared" si="20"/>
        <v>124</v>
      </c>
      <c r="BF69" s="90">
        <f>IF($N69&gt;'Wage Ceilings '!$C$7+SUMIF('Wage Ceilings '!$B$8:'Wage Ceilings '!$B$11,"&lt;="&amp;$N$17,'Wage Ceilings '!$D$8:'Wage Ceilings '!$D$11),'Wage Ceilings '!$C$7+SUMIF('Wage Ceilings '!$B$8:'Wage Ceilings '!$B$11,"&lt;="&amp;$N$17,'Wage Ceilings '!$D$8:'Wage Ceilings '!$D$11),$N69)</f>
        <v>0</v>
      </c>
      <c r="BG69" s="91" cm="1">
        <f t="array" ref="BG69">INDEX(Appendix!$G$4:$J$8,_xlfn.IFS(BE69&lt;55,1,BE69&lt;60,2,BE69&lt;65,3,BE69&lt;70,4,TRUE,5),MATCH(YEAR($F$17),Appendix!$G$3:$L$3,0))</f>
        <v>0</v>
      </c>
      <c r="BH69" s="92">
        <f t="shared" si="7"/>
        <v>0</v>
      </c>
      <c r="BI69" s="89">
        <f t="shared" si="21"/>
        <v>124</v>
      </c>
      <c r="BJ69" s="90">
        <f>IF($O69&gt;'Wage Ceilings '!$C$7+SUMIF('Wage Ceilings '!$B$8:'Wage Ceilings '!$B$11,"&lt;="&amp;$O$17,'Wage Ceilings '!$D$8:'Wage Ceilings '!$D$11),'Wage Ceilings '!$C$7+SUMIF('Wage Ceilings '!$B$8:'Wage Ceilings '!$B$11,"&lt;="&amp;$O$17,'Wage Ceilings '!$D$8:'Wage Ceilings '!$D$11),$O69)</f>
        <v>0</v>
      </c>
      <c r="BK69" s="91" cm="1">
        <f t="array" ref="BK69">INDEX(Appendix!$G$4:$J$8,_xlfn.IFS(BI69&lt;55,1,BI69&lt;60,2,BI69&lt;65,3,BI69&lt;70,4,TRUE,5),MATCH(YEAR($F$17),Appendix!$G$3:$L$3,0))</f>
        <v>0</v>
      </c>
      <c r="BL69" s="92">
        <f t="shared" si="8"/>
        <v>0</v>
      </c>
      <c r="BM69" s="89">
        <f t="shared" si="22"/>
        <v>124</v>
      </c>
      <c r="BN69" s="90">
        <f>IF($P69&gt;'Wage Ceilings '!$C$7+SUMIF('Wage Ceilings '!$B$8:'Wage Ceilings '!$B$11,"&lt;="&amp;$P$17,'Wage Ceilings '!$D$8:'Wage Ceilings '!$D$11),'Wage Ceilings '!$C$7+SUMIF('Wage Ceilings '!$B$8:'Wage Ceilings '!$B$11,"&lt;="&amp;$P$17,'Wage Ceilings '!$D$8:'Wage Ceilings '!$D$11),$P69)</f>
        <v>0</v>
      </c>
      <c r="BO69" s="91" cm="1">
        <f t="array" ref="BO69">INDEX(Appendix!$G$4:$J$8,_xlfn.IFS(BM69&lt;55,1,BM69&lt;60,2,BM69&lt;65,3,BM69&lt;70,4,TRUE,5),MATCH(YEAR($F$17),Appendix!$G$3:$L$3,0))</f>
        <v>0</v>
      </c>
      <c r="BP69" s="92">
        <f t="shared" si="9"/>
        <v>0</v>
      </c>
      <c r="BQ69" s="89">
        <f t="shared" si="23"/>
        <v>124</v>
      </c>
      <c r="BR69" s="90">
        <f>IF($Q69&gt;'Wage Ceilings '!$C$7+SUMIF('Wage Ceilings '!$B$8:'Wage Ceilings '!$B$11,"&lt;="&amp;$Q$17,'Wage Ceilings '!$D$8:'Wage Ceilings '!$D$11),'Wage Ceilings '!$C$7+SUMIF('Wage Ceilings '!$B$8:'Wage Ceilings '!$B$11,"&lt;="&amp;$Q$17,'Wage Ceilings '!$D$8:'Wage Ceilings '!$D$11),$Q69)</f>
        <v>0</v>
      </c>
      <c r="BS69" s="91" cm="1">
        <f t="array" ref="BS69">INDEX(Appendix!$G$4:$J$8,_xlfn.IFS(BQ69&lt;55,1,BQ69&lt;60,2,BQ69&lt;65,3,BQ69&lt;70,4,TRUE,5),MATCH(YEAR($F$17),Appendix!$G$3:$L$3,0))</f>
        <v>0</v>
      </c>
      <c r="BT69" s="92">
        <f t="shared" si="10"/>
        <v>0</v>
      </c>
      <c r="BU69" s="89">
        <f t="shared" si="24"/>
        <v>124</v>
      </c>
      <c r="BV69" s="90">
        <f>IF($R69&gt;'Wage Ceilings '!$C$7+SUMIF('Wage Ceilings '!$B$8:'Wage Ceilings '!$B$11,"&lt;="&amp;$R$17,'Wage Ceilings '!$D$8:'Wage Ceilings '!$D$11),'Wage Ceilings '!$C$7+SUMIF('Wage Ceilings '!$B$8:'Wage Ceilings '!$B$11,"&lt;="&amp;$R$17,'Wage Ceilings '!$D$8:'Wage Ceilings '!$D$11),$R69)</f>
        <v>0</v>
      </c>
      <c r="BW69" s="91" cm="1">
        <f t="array" ref="BW69">INDEX(Appendix!$G$4:$J$8,_xlfn.IFS(BU69&lt;55,1,BU69&lt;60,2,BU69&lt;65,3,BU69&lt;70,4,TRUE,5),MATCH(YEAR($F$17),Appendix!$G$3:$L$3,0))</f>
        <v>0</v>
      </c>
      <c r="BX69" s="92">
        <f t="shared" si="11"/>
        <v>0</v>
      </c>
      <c r="BY69" s="89" t="str">
        <f t="shared" si="25"/>
        <v>NA</v>
      </c>
      <c r="BZ69" s="92">
        <f>IF(S69&gt;=('Wage Ceilings '!$C$3-SUM(Z69,AD69,AH69,AL69,AP69,AX69,AT69,BB69,BF69,BJ69,BN69,BR69,BV69)),('Wage Ceilings '!$C$3-SUM(Z69,AD69,AH69,AL69,AP69,AX69,AT69,BB69,BF69,BJ69,BN69,BR69,BV69)),S69)</f>
        <v>0</v>
      </c>
      <c r="CA69" s="91" cm="1">
        <f t="array" ref="CA69">INDEX(Appendix!$G$4:$J$8,_xlfn.IFS(BY69&lt;55,1,BY69&lt;60,2,BY69&lt;65,3,BY69&lt;70,4,TRUE,5),MATCH(YEAR($F$17),Appendix!$G$3:$L$3,0))</f>
        <v>0</v>
      </c>
      <c r="CB69" s="92">
        <f t="shared" si="32"/>
        <v>0</v>
      </c>
      <c r="CC69" s="99"/>
    </row>
    <row r="70" spans="1:81" x14ac:dyDescent="0.2">
      <c r="A70" s="64" t="s">
        <v>118</v>
      </c>
      <c r="B70" s="65"/>
      <c r="C70" s="65"/>
      <c r="D70" s="66"/>
      <c r="E70" s="66"/>
      <c r="F70" s="67"/>
      <c r="G70" s="67"/>
      <c r="H70" s="67"/>
      <c r="I70" s="67"/>
      <c r="J70" s="67"/>
      <c r="K70" s="67"/>
      <c r="L70" s="67"/>
      <c r="M70" s="67"/>
      <c r="N70" s="67"/>
      <c r="O70" s="67"/>
      <c r="P70" s="67"/>
      <c r="Q70" s="67"/>
      <c r="R70" s="67"/>
      <c r="S70" s="67"/>
      <c r="T70" s="57">
        <f t="shared" si="26"/>
        <v>0</v>
      </c>
      <c r="U70" s="57">
        <f t="shared" si="27"/>
        <v>0</v>
      </c>
      <c r="V70" s="58">
        <f t="shared" si="28"/>
        <v>0</v>
      </c>
      <c r="W70" s="58">
        <f t="shared" si="29"/>
        <v>0</v>
      </c>
      <c r="X70" s="58">
        <f t="shared" si="30"/>
        <v>0</v>
      </c>
      <c r="Y70" s="89">
        <f t="shared" si="12"/>
        <v>123</v>
      </c>
      <c r="Z70" s="90">
        <f>IF($F70&gt;'Wage Ceilings '!$C$7+SUMIF('Wage Ceilings '!$B$8:'Wage Ceilings '!$B$11,"&lt;="&amp;$F$17,'Wage Ceilings '!$D$8:'Wage Ceilings '!$D$11),'Wage Ceilings '!$C$7+SUMIF('Wage Ceilings '!$B$8:'Wage Ceilings '!$B$11,"&lt;="&amp;$F$17,'Wage Ceilings '!$D$8:'Wage Ceilings '!$D$11),$F70)</f>
        <v>0</v>
      </c>
      <c r="AA70" s="91" cm="1">
        <f t="array" ref="AA70">INDEX(Appendix!$G$4:$J$8,_xlfn.IFS(Y70&lt;55,1,Y70&lt;60,2,Y70&lt;65,3,Y70&lt;70,4,TRUE,5),MATCH(YEAR($F$17),Appendix!$G$3:$L$3,0))</f>
        <v>0</v>
      </c>
      <c r="AB70" s="92">
        <f t="shared" si="0"/>
        <v>0</v>
      </c>
      <c r="AC70" s="89">
        <f t="shared" si="13"/>
        <v>124</v>
      </c>
      <c r="AD70" s="90">
        <f>IF($G70&gt;'Wage Ceilings '!$C$7+SUMIF('Wage Ceilings '!$B$8:'Wage Ceilings '!$B$11,"&lt;="&amp;$G$17,'Wage Ceilings '!$D$8:'Wage Ceilings '!$D$11),'Wage Ceilings '!$C$7+SUMIF('Wage Ceilings '!$B$8:'Wage Ceilings '!$B$11,"&lt;="&amp;$G$17,'Wage Ceilings '!$D$8:'Wage Ceilings '!$D$11),$G70)</f>
        <v>0</v>
      </c>
      <c r="AE70" s="91" cm="1">
        <f t="array" ref="AE70">INDEX(Appendix!$G$4:$J$8,_xlfn.IFS(AC70&lt;55,1,AC70&lt;60,2,AC70&lt;65,3,AC70&lt;70,4,TRUE,5),MATCH(YEAR($F$17),Appendix!$G$3:$L$3,0))</f>
        <v>0</v>
      </c>
      <c r="AF70" s="92">
        <f t="shared" si="1"/>
        <v>0</v>
      </c>
      <c r="AG70" s="89">
        <f t="shared" si="14"/>
        <v>124</v>
      </c>
      <c r="AH70" s="90">
        <f>IF($H70&gt;'Wage Ceilings '!$C$7+SUMIF('Wage Ceilings '!$B$8:'Wage Ceilings '!$B$11,"&lt;="&amp;$H$17,'Wage Ceilings '!$D$8:'Wage Ceilings '!$D$11),'Wage Ceilings '!$C$7+SUMIF('Wage Ceilings '!$B$8:'Wage Ceilings '!$B$11,"&lt;="&amp;$H$17,'Wage Ceilings '!$D$8:'Wage Ceilings '!$D$11),$H70)</f>
        <v>0</v>
      </c>
      <c r="AI70" s="91" cm="1">
        <f t="array" ref="AI70">INDEX(Appendix!$G$4:$J$8,_xlfn.IFS(AG70&lt;55,1,AG70&lt;60,2,AG70&lt;65,3,AG70&lt;70,4,TRUE,5),MATCH(YEAR($F$17),Appendix!$G$3:$L$3,0))</f>
        <v>0</v>
      </c>
      <c r="AJ70" s="92">
        <f t="shared" si="2"/>
        <v>0</v>
      </c>
      <c r="AK70" s="89">
        <f t="shared" si="15"/>
        <v>124</v>
      </c>
      <c r="AL70" s="90">
        <f>IF($I70&gt;'Wage Ceilings '!$C$7+SUMIF('Wage Ceilings '!$B$8:'Wage Ceilings '!$B$11,"&lt;="&amp;$I$17,'Wage Ceilings '!$D$8:'Wage Ceilings '!$D$11),'Wage Ceilings '!$C$7+SUMIF('Wage Ceilings '!$B$8:'Wage Ceilings '!$B$11,"&lt;="&amp;$I$17,'Wage Ceilings '!$D$8:'Wage Ceilings '!$D$11),$I70)</f>
        <v>0</v>
      </c>
      <c r="AM70" s="91" cm="1">
        <f t="array" ref="AM70">INDEX(Appendix!$G$4:$J$8,_xlfn.IFS(AK70&lt;55,1,AK70&lt;60,2,AK70&lt;65,3,AK70&lt;70,4,TRUE,5),MATCH(YEAR($F$17),Appendix!$G$3:$L$3,0))</f>
        <v>0</v>
      </c>
      <c r="AN70" s="92">
        <f t="shared" si="3"/>
        <v>0</v>
      </c>
      <c r="AO70" s="89">
        <f t="shared" si="16"/>
        <v>124</v>
      </c>
      <c r="AP70" s="90">
        <f>IF($J70&gt;'Wage Ceilings '!$C$7+SUMIF('Wage Ceilings '!$B$8:'Wage Ceilings '!$B$11,"&lt;="&amp;$J$17,'Wage Ceilings '!$D$8:'Wage Ceilings '!$D$11),'Wage Ceilings '!$C$7+SUMIF('Wage Ceilings '!$B$8:'Wage Ceilings '!$B$11,"&lt;="&amp;$J$17,'Wage Ceilings '!$D$8:'Wage Ceilings '!$D$11),$J70)</f>
        <v>0</v>
      </c>
      <c r="AQ70" s="91" cm="1">
        <f t="array" ref="AQ70">INDEX(Appendix!$G$4:$J$8,_xlfn.IFS(AO70&lt;55,1,AO70&lt;60,2,AO70&lt;65,3,AO70&lt;70,4,TRUE,5),MATCH(YEAR($F$17),Appendix!$G$3:$L$3,0))</f>
        <v>0</v>
      </c>
      <c r="AR70" s="92">
        <f t="shared" si="4"/>
        <v>0</v>
      </c>
      <c r="AS70" s="89">
        <f t="shared" si="31"/>
        <v>124</v>
      </c>
      <c r="AT70" s="90">
        <f>IF($K70&gt;'Wage Ceilings '!$C$7+SUMIF('Wage Ceilings '!$B$8:'Wage Ceilings '!$B$11,"&lt;="&amp;$K$17,'Wage Ceilings '!$D$8:'Wage Ceilings '!$D$11),'Wage Ceilings '!$C$7+SUMIF('Wage Ceilings '!$B$8:'Wage Ceilings '!$B$11,"&lt;="&amp;$K$17,'Wage Ceilings '!$D$8:'Wage Ceilings '!$D$11),$K70)</f>
        <v>0</v>
      </c>
      <c r="AU70" s="91" cm="1">
        <f t="array" ref="AU70">INDEX(Appendix!$G$4:$J$8,_xlfn.IFS(AS70&lt;55,1,AS70&lt;60,2,AS70&lt;65,3,AS70&lt;70,4,TRUE,5),MATCH(YEAR($F$17),Appendix!$G$3:$L$3,0))</f>
        <v>0</v>
      </c>
      <c r="AV70" s="92">
        <f t="shared" si="5"/>
        <v>0</v>
      </c>
      <c r="AW70" s="89" t="str">
        <f t="shared" si="17"/>
        <v>NA</v>
      </c>
      <c r="AX70" s="92">
        <f>IF(L70&gt;=('Wage Ceilings '!$C$3-SUM(Z70,AD70,AH70,AL70,AP70,AT70,BB70,BF70,BJ70,BN70,BR70,BV70)),('Wage Ceilings '!$C$3-SUM(Z70,AD70,AH70,AL70,AP70,AT70,BB70,BF70,BJ70,BN70,BR70,BV70)),L70)</f>
        <v>0</v>
      </c>
      <c r="AY70" s="91" cm="1">
        <f t="array" ref="AY70">INDEX(Appendix!$G$4:$J$8,_xlfn.IFS(AW70&lt;55,1,AW70&lt;60,2,AW70&lt;65,3,AW70&lt;70,4,TRUE,5),MATCH(YEAR($F$17),Appendix!$G$3:$L$3,0))</f>
        <v>0</v>
      </c>
      <c r="AZ70" s="92">
        <f t="shared" si="6"/>
        <v>0</v>
      </c>
      <c r="BA70" s="89">
        <f t="shared" si="18"/>
        <v>124</v>
      </c>
      <c r="BB70" s="90">
        <f>IF($M70&gt;'Wage Ceilings '!$C$7+SUMIF('Wage Ceilings '!$B$8:'Wage Ceilings '!$B$11,"&lt;="&amp;$M$17,'Wage Ceilings '!$D$8:'Wage Ceilings '!$D$11),'Wage Ceilings '!$C$7+SUMIF('Wage Ceilings '!$B$8:'Wage Ceilings '!$B$11,"&lt;="&amp;$M$17,'Wage Ceilings '!$D$8:'Wage Ceilings '!$D$11),$M70)</f>
        <v>0</v>
      </c>
      <c r="BC70" s="91" cm="1">
        <f t="array" ref="BC70">INDEX(Appendix!$G$4:$J$8,_xlfn.IFS(BA70&lt;55,1,BA70&lt;60,2,BA70&lt;65,3,BA70&lt;70,4,TRUE,5),MATCH(YEAR($F$17),Appendix!$G$3:$L$3,0))</f>
        <v>0</v>
      </c>
      <c r="BD70" s="92">
        <f t="shared" si="19"/>
        <v>0</v>
      </c>
      <c r="BE70" s="89">
        <f t="shared" si="20"/>
        <v>124</v>
      </c>
      <c r="BF70" s="90">
        <f>IF($N70&gt;'Wage Ceilings '!$C$7+SUMIF('Wage Ceilings '!$B$8:'Wage Ceilings '!$B$11,"&lt;="&amp;$N$17,'Wage Ceilings '!$D$8:'Wage Ceilings '!$D$11),'Wage Ceilings '!$C$7+SUMIF('Wage Ceilings '!$B$8:'Wage Ceilings '!$B$11,"&lt;="&amp;$N$17,'Wage Ceilings '!$D$8:'Wage Ceilings '!$D$11),$N70)</f>
        <v>0</v>
      </c>
      <c r="BG70" s="91" cm="1">
        <f t="array" ref="BG70">INDEX(Appendix!$G$4:$J$8,_xlfn.IFS(BE70&lt;55,1,BE70&lt;60,2,BE70&lt;65,3,BE70&lt;70,4,TRUE,5),MATCH(YEAR($F$17),Appendix!$G$3:$L$3,0))</f>
        <v>0</v>
      </c>
      <c r="BH70" s="92">
        <f t="shared" si="7"/>
        <v>0</v>
      </c>
      <c r="BI70" s="89">
        <f t="shared" si="21"/>
        <v>124</v>
      </c>
      <c r="BJ70" s="90">
        <f>IF($O70&gt;'Wage Ceilings '!$C$7+SUMIF('Wage Ceilings '!$B$8:'Wage Ceilings '!$B$11,"&lt;="&amp;$O$17,'Wage Ceilings '!$D$8:'Wage Ceilings '!$D$11),'Wage Ceilings '!$C$7+SUMIF('Wage Ceilings '!$B$8:'Wage Ceilings '!$B$11,"&lt;="&amp;$O$17,'Wage Ceilings '!$D$8:'Wage Ceilings '!$D$11),$O70)</f>
        <v>0</v>
      </c>
      <c r="BK70" s="91" cm="1">
        <f t="array" ref="BK70">INDEX(Appendix!$G$4:$J$8,_xlfn.IFS(BI70&lt;55,1,BI70&lt;60,2,BI70&lt;65,3,BI70&lt;70,4,TRUE,5),MATCH(YEAR($F$17),Appendix!$G$3:$L$3,0))</f>
        <v>0</v>
      </c>
      <c r="BL70" s="92">
        <f t="shared" si="8"/>
        <v>0</v>
      </c>
      <c r="BM70" s="89">
        <f t="shared" si="22"/>
        <v>124</v>
      </c>
      <c r="BN70" s="90">
        <f>IF($P70&gt;'Wage Ceilings '!$C$7+SUMIF('Wage Ceilings '!$B$8:'Wage Ceilings '!$B$11,"&lt;="&amp;$P$17,'Wage Ceilings '!$D$8:'Wage Ceilings '!$D$11),'Wage Ceilings '!$C$7+SUMIF('Wage Ceilings '!$B$8:'Wage Ceilings '!$B$11,"&lt;="&amp;$P$17,'Wage Ceilings '!$D$8:'Wage Ceilings '!$D$11),$P70)</f>
        <v>0</v>
      </c>
      <c r="BO70" s="91" cm="1">
        <f t="array" ref="BO70">INDEX(Appendix!$G$4:$J$8,_xlfn.IFS(BM70&lt;55,1,BM70&lt;60,2,BM70&lt;65,3,BM70&lt;70,4,TRUE,5),MATCH(YEAR($F$17),Appendix!$G$3:$L$3,0))</f>
        <v>0</v>
      </c>
      <c r="BP70" s="92">
        <f t="shared" si="9"/>
        <v>0</v>
      </c>
      <c r="BQ70" s="89">
        <f t="shared" si="23"/>
        <v>124</v>
      </c>
      <c r="BR70" s="90">
        <f>IF($Q70&gt;'Wage Ceilings '!$C$7+SUMIF('Wage Ceilings '!$B$8:'Wage Ceilings '!$B$11,"&lt;="&amp;$Q$17,'Wage Ceilings '!$D$8:'Wage Ceilings '!$D$11),'Wage Ceilings '!$C$7+SUMIF('Wage Ceilings '!$B$8:'Wage Ceilings '!$B$11,"&lt;="&amp;$Q$17,'Wage Ceilings '!$D$8:'Wage Ceilings '!$D$11),$Q70)</f>
        <v>0</v>
      </c>
      <c r="BS70" s="91" cm="1">
        <f t="array" ref="BS70">INDEX(Appendix!$G$4:$J$8,_xlfn.IFS(BQ70&lt;55,1,BQ70&lt;60,2,BQ70&lt;65,3,BQ70&lt;70,4,TRUE,5),MATCH(YEAR($F$17),Appendix!$G$3:$L$3,0))</f>
        <v>0</v>
      </c>
      <c r="BT70" s="92">
        <f t="shared" si="10"/>
        <v>0</v>
      </c>
      <c r="BU70" s="89">
        <f t="shared" si="24"/>
        <v>124</v>
      </c>
      <c r="BV70" s="90">
        <f>IF($R70&gt;'Wage Ceilings '!$C$7+SUMIF('Wage Ceilings '!$B$8:'Wage Ceilings '!$B$11,"&lt;="&amp;$R$17,'Wage Ceilings '!$D$8:'Wage Ceilings '!$D$11),'Wage Ceilings '!$C$7+SUMIF('Wage Ceilings '!$B$8:'Wage Ceilings '!$B$11,"&lt;="&amp;$R$17,'Wage Ceilings '!$D$8:'Wage Ceilings '!$D$11),$R70)</f>
        <v>0</v>
      </c>
      <c r="BW70" s="91" cm="1">
        <f t="array" ref="BW70">INDEX(Appendix!$G$4:$J$8,_xlfn.IFS(BU70&lt;55,1,BU70&lt;60,2,BU70&lt;65,3,BU70&lt;70,4,TRUE,5),MATCH(YEAR($F$17),Appendix!$G$3:$L$3,0))</f>
        <v>0</v>
      </c>
      <c r="BX70" s="92">
        <f t="shared" si="11"/>
        <v>0</v>
      </c>
      <c r="BY70" s="89" t="str">
        <f t="shared" si="25"/>
        <v>NA</v>
      </c>
      <c r="BZ70" s="92">
        <f>IF(S70&gt;=('Wage Ceilings '!$C$3-SUM(Z70,AD70,AH70,AL70,AP70,AX70,AT70,BB70,BF70,BJ70,BN70,BR70,BV70)),('Wage Ceilings '!$C$3-SUM(Z70,AD70,AH70,AL70,AP70,AX70,AT70,BB70,BF70,BJ70,BN70,BR70,BV70)),S70)</f>
        <v>0</v>
      </c>
      <c r="CA70" s="91" cm="1">
        <f t="array" ref="CA70">INDEX(Appendix!$G$4:$J$8,_xlfn.IFS(BY70&lt;55,1,BY70&lt;60,2,BY70&lt;65,3,BY70&lt;70,4,TRUE,5),MATCH(YEAR($F$17),Appendix!$G$3:$L$3,0))</f>
        <v>0</v>
      </c>
      <c r="CB70" s="92">
        <f t="shared" si="32"/>
        <v>0</v>
      </c>
      <c r="CC70" s="99"/>
    </row>
    <row r="71" spans="1:81" x14ac:dyDescent="0.2">
      <c r="A71" s="64" t="s">
        <v>119</v>
      </c>
      <c r="B71" s="65"/>
      <c r="C71" s="65"/>
      <c r="D71" s="66"/>
      <c r="E71" s="66"/>
      <c r="F71" s="67"/>
      <c r="G71" s="67"/>
      <c r="H71" s="67"/>
      <c r="I71" s="67"/>
      <c r="J71" s="67"/>
      <c r="K71" s="67"/>
      <c r="L71" s="67"/>
      <c r="M71" s="67"/>
      <c r="N71" s="67"/>
      <c r="O71" s="67"/>
      <c r="P71" s="67"/>
      <c r="Q71" s="67"/>
      <c r="R71" s="67"/>
      <c r="S71" s="67"/>
      <c r="T71" s="57">
        <f t="shared" si="26"/>
        <v>0</v>
      </c>
      <c r="U71" s="57">
        <f t="shared" si="27"/>
        <v>0</v>
      </c>
      <c r="V71" s="58">
        <f t="shared" si="28"/>
        <v>0</v>
      </c>
      <c r="W71" s="58">
        <f t="shared" si="29"/>
        <v>0</v>
      </c>
      <c r="X71" s="58">
        <f t="shared" si="30"/>
        <v>0</v>
      </c>
      <c r="Y71" s="89">
        <f t="shared" si="12"/>
        <v>123</v>
      </c>
      <c r="Z71" s="90">
        <f>IF($F71&gt;'Wage Ceilings '!$C$7+SUMIF('Wage Ceilings '!$B$8:'Wage Ceilings '!$B$11,"&lt;="&amp;$F$17,'Wage Ceilings '!$D$8:'Wage Ceilings '!$D$11),'Wage Ceilings '!$C$7+SUMIF('Wage Ceilings '!$B$8:'Wage Ceilings '!$B$11,"&lt;="&amp;$F$17,'Wage Ceilings '!$D$8:'Wage Ceilings '!$D$11),$F71)</f>
        <v>0</v>
      </c>
      <c r="AA71" s="91" cm="1">
        <f t="array" ref="AA71">INDEX(Appendix!$G$4:$J$8,_xlfn.IFS(Y71&lt;55,1,Y71&lt;60,2,Y71&lt;65,3,Y71&lt;70,4,TRUE,5),MATCH(YEAR($F$17),Appendix!$G$3:$L$3,0))</f>
        <v>0</v>
      </c>
      <c r="AB71" s="92">
        <f t="shared" si="0"/>
        <v>0</v>
      </c>
      <c r="AC71" s="89">
        <f t="shared" si="13"/>
        <v>124</v>
      </c>
      <c r="AD71" s="90">
        <f>IF($G71&gt;'Wage Ceilings '!$C$7+SUMIF('Wage Ceilings '!$B$8:'Wage Ceilings '!$B$11,"&lt;="&amp;$G$17,'Wage Ceilings '!$D$8:'Wage Ceilings '!$D$11),'Wage Ceilings '!$C$7+SUMIF('Wage Ceilings '!$B$8:'Wage Ceilings '!$B$11,"&lt;="&amp;$G$17,'Wage Ceilings '!$D$8:'Wage Ceilings '!$D$11),$G71)</f>
        <v>0</v>
      </c>
      <c r="AE71" s="91" cm="1">
        <f t="array" ref="AE71">INDEX(Appendix!$G$4:$J$8,_xlfn.IFS(AC71&lt;55,1,AC71&lt;60,2,AC71&lt;65,3,AC71&lt;70,4,TRUE,5),MATCH(YEAR($F$17),Appendix!$G$3:$L$3,0))</f>
        <v>0</v>
      </c>
      <c r="AF71" s="92">
        <f t="shared" si="1"/>
        <v>0</v>
      </c>
      <c r="AG71" s="89">
        <f t="shared" si="14"/>
        <v>124</v>
      </c>
      <c r="AH71" s="90">
        <f>IF($H71&gt;'Wage Ceilings '!$C$7+SUMIF('Wage Ceilings '!$B$8:'Wage Ceilings '!$B$11,"&lt;="&amp;$H$17,'Wage Ceilings '!$D$8:'Wage Ceilings '!$D$11),'Wage Ceilings '!$C$7+SUMIF('Wage Ceilings '!$B$8:'Wage Ceilings '!$B$11,"&lt;="&amp;$H$17,'Wage Ceilings '!$D$8:'Wage Ceilings '!$D$11),$H71)</f>
        <v>0</v>
      </c>
      <c r="AI71" s="91" cm="1">
        <f t="array" ref="AI71">INDEX(Appendix!$G$4:$J$8,_xlfn.IFS(AG71&lt;55,1,AG71&lt;60,2,AG71&lt;65,3,AG71&lt;70,4,TRUE,5),MATCH(YEAR($F$17),Appendix!$G$3:$L$3,0))</f>
        <v>0</v>
      </c>
      <c r="AJ71" s="92">
        <f t="shared" si="2"/>
        <v>0</v>
      </c>
      <c r="AK71" s="89">
        <f t="shared" si="15"/>
        <v>124</v>
      </c>
      <c r="AL71" s="90">
        <f>IF($I71&gt;'Wage Ceilings '!$C$7+SUMIF('Wage Ceilings '!$B$8:'Wage Ceilings '!$B$11,"&lt;="&amp;$I$17,'Wage Ceilings '!$D$8:'Wage Ceilings '!$D$11),'Wage Ceilings '!$C$7+SUMIF('Wage Ceilings '!$B$8:'Wage Ceilings '!$B$11,"&lt;="&amp;$I$17,'Wage Ceilings '!$D$8:'Wage Ceilings '!$D$11),$I71)</f>
        <v>0</v>
      </c>
      <c r="AM71" s="91" cm="1">
        <f t="array" ref="AM71">INDEX(Appendix!$G$4:$J$8,_xlfn.IFS(AK71&lt;55,1,AK71&lt;60,2,AK71&lt;65,3,AK71&lt;70,4,TRUE,5),MATCH(YEAR($F$17),Appendix!$G$3:$L$3,0))</f>
        <v>0</v>
      </c>
      <c r="AN71" s="92">
        <f t="shared" si="3"/>
        <v>0</v>
      </c>
      <c r="AO71" s="89">
        <f t="shared" si="16"/>
        <v>124</v>
      </c>
      <c r="AP71" s="90">
        <f>IF($J71&gt;'Wage Ceilings '!$C$7+SUMIF('Wage Ceilings '!$B$8:'Wage Ceilings '!$B$11,"&lt;="&amp;$J$17,'Wage Ceilings '!$D$8:'Wage Ceilings '!$D$11),'Wage Ceilings '!$C$7+SUMIF('Wage Ceilings '!$B$8:'Wage Ceilings '!$B$11,"&lt;="&amp;$J$17,'Wage Ceilings '!$D$8:'Wage Ceilings '!$D$11),$J71)</f>
        <v>0</v>
      </c>
      <c r="AQ71" s="91" cm="1">
        <f t="array" ref="AQ71">INDEX(Appendix!$G$4:$J$8,_xlfn.IFS(AO71&lt;55,1,AO71&lt;60,2,AO71&lt;65,3,AO71&lt;70,4,TRUE,5),MATCH(YEAR($F$17),Appendix!$G$3:$L$3,0))</f>
        <v>0</v>
      </c>
      <c r="AR71" s="92">
        <f t="shared" si="4"/>
        <v>0</v>
      </c>
      <c r="AS71" s="89">
        <f t="shared" si="31"/>
        <v>124</v>
      </c>
      <c r="AT71" s="90">
        <f>IF($K71&gt;'Wage Ceilings '!$C$7+SUMIF('Wage Ceilings '!$B$8:'Wage Ceilings '!$B$11,"&lt;="&amp;$K$17,'Wage Ceilings '!$D$8:'Wage Ceilings '!$D$11),'Wage Ceilings '!$C$7+SUMIF('Wage Ceilings '!$B$8:'Wage Ceilings '!$B$11,"&lt;="&amp;$K$17,'Wage Ceilings '!$D$8:'Wage Ceilings '!$D$11),$K71)</f>
        <v>0</v>
      </c>
      <c r="AU71" s="91" cm="1">
        <f t="array" ref="AU71">INDEX(Appendix!$G$4:$J$8,_xlfn.IFS(AS71&lt;55,1,AS71&lt;60,2,AS71&lt;65,3,AS71&lt;70,4,TRUE,5),MATCH(YEAR($F$17),Appendix!$G$3:$L$3,0))</f>
        <v>0</v>
      </c>
      <c r="AV71" s="92">
        <f t="shared" si="5"/>
        <v>0</v>
      </c>
      <c r="AW71" s="89" t="str">
        <f t="shared" si="17"/>
        <v>NA</v>
      </c>
      <c r="AX71" s="92">
        <f>IF(L71&gt;=('Wage Ceilings '!$C$3-SUM(Z71,AD71,AH71,AL71,AP71,AT71,BB71,BF71,BJ71,BN71,BR71,BV71)),('Wage Ceilings '!$C$3-SUM(Z71,AD71,AH71,AL71,AP71,AT71,BB71,BF71,BJ71,BN71,BR71,BV71)),L71)</f>
        <v>0</v>
      </c>
      <c r="AY71" s="91" cm="1">
        <f t="array" ref="AY71">INDEX(Appendix!$G$4:$J$8,_xlfn.IFS(AW71&lt;55,1,AW71&lt;60,2,AW71&lt;65,3,AW71&lt;70,4,TRUE,5),MATCH(YEAR($F$17),Appendix!$G$3:$L$3,0))</f>
        <v>0</v>
      </c>
      <c r="AZ71" s="92">
        <f t="shared" si="6"/>
        <v>0</v>
      </c>
      <c r="BA71" s="89">
        <f t="shared" si="18"/>
        <v>124</v>
      </c>
      <c r="BB71" s="90">
        <f>IF($M71&gt;'Wage Ceilings '!$C$7+SUMIF('Wage Ceilings '!$B$8:'Wage Ceilings '!$B$11,"&lt;="&amp;$M$17,'Wage Ceilings '!$D$8:'Wage Ceilings '!$D$11),'Wage Ceilings '!$C$7+SUMIF('Wage Ceilings '!$B$8:'Wage Ceilings '!$B$11,"&lt;="&amp;$M$17,'Wage Ceilings '!$D$8:'Wage Ceilings '!$D$11),$M71)</f>
        <v>0</v>
      </c>
      <c r="BC71" s="91" cm="1">
        <f t="array" ref="BC71">INDEX(Appendix!$G$4:$J$8,_xlfn.IFS(BA71&lt;55,1,BA71&lt;60,2,BA71&lt;65,3,BA71&lt;70,4,TRUE,5),MATCH(YEAR($F$17),Appendix!$G$3:$L$3,0))</f>
        <v>0</v>
      </c>
      <c r="BD71" s="92">
        <f t="shared" si="19"/>
        <v>0</v>
      </c>
      <c r="BE71" s="89">
        <f t="shared" si="20"/>
        <v>124</v>
      </c>
      <c r="BF71" s="90">
        <f>IF($N71&gt;'Wage Ceilings '!$C$7+SUMIF('Wage Ceilings '!$B$8:'Wage Ceilings '!$B$11,"&lt;="&amp;$N$17,'Wage Ceilings '!$D$8:'Wage Ceilings '!$D$11),'Wage Ceilings '!$C$7+SUMIF('Wage Ceilings '!$B$8:'Wage Ceilings '!$B$11,"&lt;="&amp;$N$17,'Wage Ceilings '!$D$8:'Wage Ceilings '!$D$11),$N71)</f>
        <v>0</v>
      </c>
      <c r="BG71" s="91" cm="1">
        <f t="array" ref="BG71">INDEX(Appendix!$G$4:$J$8,_xlfn.IFS(BE71&lt;55,1,BE71&lt;60,2,BE71&lt;65,3,BE71&lt;70,4,TRUE,5),MATCH(YEAR($F$17),Appendix!$G$3:$L$3,0))</f>
        <v>0</v>
      </c>
      <c r="BH71" s="92">
        <f t="shared" si="7"/>
        <v>0</v>
      </c>
      <c r="BI71" s="89">
        <f t="shared" si="21"/>
        <v>124</v>
      </c>
      <c r="BJ71" s="90">
        <f>IF($O71&gt;'Wage Ceilings '!$C$7+SUMIF('Wage Ceilings '!$B$8:'Wage Ceilings '!$B$11,"&lt;="&amp;$O$17,'Wage Ceilings '!$D$8:'Wage Ceilings '!$D$11),'Wage Ceilings '!$C$7+SUMIF('Wage Ceilings '!$B$8:'Wage Ceilings '!$B$11,"&lt;="&amp;$O$17,'Wage Ceilings '!$D$8:'Wage Ceilings '!$D$11),$O71)</f>
        <v>0</v>
      </c>
      <c r="BK71" s="91" cm="1">
        <f t="array" ref="BK71">INDEX(Appendix!$G$4:$J$8,_xlfn.IFS(BI71&lt;55,1,BI71&lt;60,2,BI71&lt;65,3,BI71&lt;70,4,TRUE,5),MATCH(YEAR($F$17),Appendix!$G$3:$L$3,0))</f>
        <v>0</v>
      </c>
      <c r="BL71" s="92">
        <f t="shared" si="8"/>
        <v>0</v>
      </c>
      <c r="BM71" s="89">
        <f t="shared" si="22"/>
        <v>124</v>
      </c>
      <c r="BN71" s="90">
        <f>IF($P71&gt;'Wage Ceilings '!$C$7+SUMIF('Wage Ceilings '!$B$8:'Wage Ceilings '!$B$11,"&lt;="&amp;$P$17,'Wage Ceilings '!$D$8:'Wage Ceilings '!$D$11),'Wage Ceilings '!$C$7+SUMIF('Wage Ceilings '!$B$8:'Wage Ceilings '!$B$11,"&lt;="&amp;$P$17,'Wage Ceilings '!$D$8:'Wage Ceilings '!$D$11),$P71)</f>
        <v>0</v>
      </c>
      <c r="BO71" s="91" cm="1">
        <f t="array" ref="BO71">INDEX(Appendix!$G$4:$J$8,_xlfn.IFS(BM71&lt;55,1,BM71&lt;60,2,BM71&lt;65,3,BM71&lt;70,4,TRUE,5),MATCH(YEAR($F$17),Appendix!$G$3:$L$3,0))</f>
        <v>0</v>
      </c>
      <c r="BP71" s="92">
        <f t="shared" si="9"/>
        <v>0</v>
      </c>
      <c r="BQ71" s="89">
        <f t="shared" si="23"/>
        <v>124</v>
      </c>
      <c r="BR71" s="90">
        <f>IF($Q71&gt;'Wage Ceilings '!$C$7+SUMIF('Wage Ceilings '!$B$8:'Wage Ceilings '!$B$11,"&lt;="&amp;$Q$17,'Wage Ceilings '!$D$8:'Wage Ceilings '!$D$11),'Wage Ceilings '!$C$7+SUMIF('Wage Ceilings '!$B$8:'Wage Ceilings '!$B$11,"&lt;="&amp;$Q$17,'Wage Ceilings '!$D$8:'Wage Ceilings '!$D$11),$Q71)</f>
        <v>0</v>
      </c>
      <c r="BS71" s="91" cm="1">
        <f t="array" ref="BS71">INDEX(Appendix!$G$4:$J$8,_xlfn.IFS(BQ71&lt;55,1,BQ71&lt;60,2,BQ71&lt;65,3,BQ71&lt;70,4,TRUE,5),MATCH(YEAR($F$17),Appendix!$G$3:$L$3,0))</f>
        <v>0</v>
      </c>
      <c r="BT71" s="92">
        <f t="shared" si="10"/>
        <v>0</v>
      </c>
      <c r="BU71" s="89">
        <f t="shared" si="24"/>
        <v>124</v>
      </c>
      <c r="BV71" s="90">
        <f>IF($R71&gt;'Wage Ceilings '!$C$7+SUMIF('Wage Ceilings '!$B$8:'Wage Ceilings '!$B$11,"&lt;="&amp;$R$17,'Wage Ceilings '!$D$8:'Wage Ceilings '!$D$11),'Wage Ceilings '!$C$7+SUMIF('Wage Ceilings '!$B$8:'Wage Ceilings '!$B$11,"&lt;="&amp;$R$17,'Wage Ceilings '!$D$8:'Wage Ceilings '!$D$11),$R71)</f>
        <v>0</v>
      </c>
      <c r="BW71" s="91" cm="1">
        <f t="array" ref="BW71">INDEX(Appendix!$G$4:$J$8,_xlfn.IFS(BU71&lt;55,1,BU71&lt;60,2,BU71&lt;65,3,BU71&lt;70,4,TRUE,5),MATCH(YEAR($F$17),Appendix!$G$3:$L$3,0))</f>
        <v>0</v>
      </c>
      <c r="BX71" s="92">
        <f t="shared" si="11"/>
        <v>0</v>
      </c>
      <c r="BY71" s="89" t="str">
        <f t="shared" si="25"/>
        <v>NA</v>
      </c>
      <c r="BZ71" s="92">
        <f>IF(S71&gt;=('Wage Ceilings '!$C$3-SUM(Z71,AD71,AH71,AL71,AP71,AX71,AT71,BB71,BF71,BJ71,BN71,BR71,BV71)),('Wage Ceilings '!$C$3-SUM(Z71,AD71,AH71,AL71,AP71,AX71,AT71,BB71,BF71,BJ71,BN71,BR71,BV71)),S71)</f>
        <v>0</v>
      </c>
      <c r="CA71" s="91" cm="1">
        <f t="array" ref="CA71">INDEX(Appendix!$G$4:$J$8,_xlfn.IFS(BY71&lt;55,1,BY71&lt;60,2,BY71&lt;65,3,BY71&lt;70,4,TRUE,5),MATCH(YEAR($F$17),Appendix!$G$3:$L$3,0))</f>
        <v>0</v>
      </c>
      <c r="CB71" s="92">
        <f t="shared" si="32"/>
        <v>0</v>
      </c>
      <c r="CC71" s="99"/>
    </row>
    <row r="72" spans="1:81" x14ac:dyDescent="0.2">
      <c r="A72" s="64" t="s">
        <v>120</v>
      </c>
      <c r="B72" s="65"/>
      <c r="C72" s="65"/>
      <c r="D72" s="66"/>
      <c r="E72" s="66"/>
      <c r="F72" s="67"/>
      <c r="G72" s="67"/>
      <c r="H72" s="67"/>
      <c r="I72" s="67"/>
      <c r="J72" s="67"/>
      <c r="K72" s="67"/>
      <c r="L72" s="67"/>
      <c r="M72" s="67"/>
      <c r="N72" s="67"/>
      <c r="O72" s="67"/>
      <c r="P72" s="67"/>
      <c r="Q72" s="67"/>
      <c r="R72" s="67"/>
      <c r="S72" s="67"/>
      <c r="T72" s="57">
        <f t="shared" si="26"/>
        <v>0</v>
      </c>
      <c r="U72" s="57">
        <f t="shared" si="27"/>
        <v>0</v>
      </c>
      <c r="V72" s="58">
        <f t="shared" si="28"/>
        <v>0</v>
      </c>
      <c r="W72" s="58">
        <f t="shared" si="29"/>
        <v>0</v>
      </c>
      <c r="X72" s="58">
        <f t="shared" si="30"/>
        <v>0</v>
      </c>
      <c r="Y72" s="89">
        <f t="shared" si="12"/>
        <v>123</v>
      </c>
      <c r="Z72" s="90">
        <f>IF($F72&gt;'Wage Ceilings '!$C$7+SUMIF('Wage Ceilings '!$B$8:'Wage Ceilings '!$B$11,"&lt;="&amp;$F$17,'Wage Ceilings '!$D$8:'Wage Ceilings '!$D$11),'Wage Ceilings '!$C$7+SUMIF('Wage Ceilings '!$B$8:'Wage Ceilings '!$B$11,"&lt;="&amp;$F$17,'Wage Ceilings '!$D$8:'Wage Ceilings '!$D$11),$F72)</f>
        <v>0</v>
      </c>
      <c r="AA72" s="91" cm="1">
        <f t="array" ref="AA72">INDEX(Appendix!$G$4:$J$8,_xlfn.IFS(Y72&lt;55,1,Y72&lt;60,2,Y72&lt;65,3,Y72&lt;70,4,TRUE,5),MATCH(YEAR($F$17),Appendix!$G$3:$L$3,0))</f>
        <v>0</v>
      </c>
      <c r="AB72" s="92">
        <f t="shared" si="0"/>
        <v>0</v>
      </c>
      <c r="AC72" s="89">
        <f t="shared" si="13"/>
        <v>124</v>
      </c>
      <c r="AD72" s="90">
        <f>IF($G72&gt;'Wage Ceilings '!$C$7+SUMIF('Wage Ceilings '!$B$8:'Wage Ceilings '!$B$11,"&lt;="&amp;$G$17,'Wage Ceilings '!$D$8:'Wage Ceilings '!$D$11),'Wage Ceilings '!$C$7+SUMIF('Wage Ceilings '!$B$8:'Wage Ceilings '!$B$11,"&lt;="&amp;$G$17,'Wage Ceilings '!$D$8:'Wage Ceilings '!$D$11),$G72)</f>
        <v>0</v>
      </c>
      <c r="AE72" s="91" cm="1">
        <f t="array" ref="AE72">INDEX(Appendix!$G$4:$J$8,_xlfn.IFS(AC72&lt;55,1,AC72&lt;60,2,AC72&lt;65,3,AC72&lt;70,4,TRUE,5),MATCH(YEAR($F$17),Appendix!$G$3:$L$3,0))</f>
        <v>0</v>
      </c>
      <c r="AF72" s="92">
        <f t="shared" si="1"/>
        <v>0</v>
      </c>
      <c r="AG72" s="89">
        <f t="shared" si="14"/>
        <v>124</v>
      </c>
      <c r="AH72" s="90">
        <f>IF($H72&gt;'Wage Ceilings '!$C$7+SUMIF('Wage Ceilings '!$B$8:'Wage Ceilings '!$B$11,"&lt;="&amp;$H$17,'Wage Ceilings '!$D$8:'Wage Ceilings '!$D$11),'Wage Ceilings '!$C$7+SUMIF('Wage Ceilings '!$B$8:'Wage Ceilings '!$B$11,"&lt;="&amp;$H$17,'Wage Ceilings '!$D$8:'Wage Ceilings '!$D$11),$H72)</f>
        <v>0</v>
      </c>
      <c r="AI72" s="91" cm="1">
        <f t="array" ref="AI72">INDEX(Appendix!$G$4:$J$8,_xlfn.IFS(AG72&lt;55,1,AG72&lt;60,2,AG72&lt;65,3,AG72&lt;70,4,TRUE,5),MATCH(YEAR($F$17),Appendix!$G$3:$L$3,0))</f>
        <v>0</v>
      </c>
      <c r="AJ72" s="92">
        <f t="shared" si="2"/>
        <v>0</v>
      </c>
      <c r="AK72" s="89">
        <f t="shared" si="15"/>
        <v>124</v>
      </c>
      <c r="AL72" s="90">
        <f>IF($I72&gt;'Wage Ceilings '!$C$7+SUMIF('Wage Ceilings '!$B$8:'Wage Ceilings '!$B$11,"&lt;="&amp;$I$17,'Wage Ceilings '!$D$8:'Wage Ceilings '!$D$11),'Wage Ceilings '!$C$7+SUMIF('Wage Ceilings '!$B$8:'Wage Ceilings '!$B$11,"&lt;="&amp;$I$17,'Wage Ceilings '!$D$8:'Wage Ceilings '!$D$11),$I72)</f>
        <v>0</v>
      </c>
      <c r="AM72" s="91" cm="1">
        <f t="array" ref="AM72">INDEX(Appendix!$G$4:$J$8,_xlfn.IFS(AK72&lt;55,1,AK72&lt;60,2,AK72&lt;65,3,AK72&lt;70,4,TRUE,5),MATCH(YEAR($F$17),Appendix!$G$3:$L$3,0))</f>
        <v>0</v>
      </c>
      <c r="AN72" s="92">
        <f t="shared" si="3"/>
        <v>0</v>
      </c>
      <c r="AO72" s="89">
        <f t="shared" si="16"/>
        <v>124</v>
      </c>
      <c r="AP72" s="90">
        <f>IF($J72&gt;'Wage Ceilings '!$C$7+SUMIF('Wage Ceilings '!$B$8:'Wage Ceilings '!$B$11,"&lt;="&amp;$J$17,'Wage Ceilings '!$D$8:'Wage Ceilings '!$D$11),'Wage Ceilings '!$C$7+SUMIF('Wage Ceilings '!$B$8:'Wage Ceilings '!$B$11,"&lt;="&amp;$J$17,'Wage Ceilings '!$D$8:'Wage Ceilings '!$D$11),$J72)</f>
        <v>0</v>
      </c>
      <c r="AQ72" s="91" cm="1">
        <f t="array" ref="AQ72">INDEX(Appendix!$G$4:$J$8,_xlfn.IFS(AO72&lt;55,1,AO72&lt;60,2,AO72&lt;65,3,AO72&lt;70,4,TRUE,5),MATCH(YEAR($F$17),Appendix!$G$3:$L$3,0))</f>
        <v>0</v>
      </c>
      <c r="AR72" s="92">
        <f t="shared" si="4"/>
        <v>0</v>
      </c>
      <c r="AS72" s="89">
        <f t="shared" si="31"/>
        <v>124</v>
      </c>
      <c r="AT72" s="90">
        <f>IF($K72&gt;'Wage Ceilings '!$C$7+SUMIF('Wage Ceilings '!$B$8:'Wage Ceilings '!$B$11,"&lt;="&amp;$K$17,'Wage Ceilings '!$D$8:'Wage Ceilings '!$D$11),'Wage Ceilings '!$C$7+SUMIF('Wage Ceilings '!$B$8:'Wage Ceilings '!$B$11,"&lt;="&amp;$K$17,'Wage Ceilings '!$D$8:'Wage Ceilings '!$D$11),$K72)</f>
        <v>0</v>
      </c>
      <c r="AU72" s="91" cm="1">
        <f t="array" ref="AU72">INDEX(Appendix!$G$4:$J$8,_xlfn.IFS(AS72&lt;55,1,AS72&lt;60,2,AS72&lt;65,3,AS72&lt;70,4,TRUE,5),MATCH(YEAR($F$17),Appendix!$G$3:$L$3,0))</f>
        <v>0</v>
      </c>
      <c r="AV72" s="92">
        <f t="shared" si="5"/>
        <v>0</v>
      </c>
      <c r="AW72" s="89" t="str">
        <f t="shared" si="17"/>
        <v>NA</v>
      </c>
      <c r="AX72" s="92">
        <f>IF(L72&gt;=('Wage Ceilings '!$C$3-SUM(Z72,AD72,AH72,AL72,AP72,AT72,BB72,BF72,BJ72,BN72,BR72,BV72)),('Wage Ceilings '!$C$3-SUM(Z72,AD72,AH72,AL72,AP72,AT72,BB72,BF72,BJ72,BN72,BR72,BV72)),L72)</f>
        <v>0</v>
      </c>
      <c r="AY72" s="91" cm="1">
        <f t="array" ref="AY72">INDEX(Appendix!$G$4:$J$8,_xlfn.IFS(AW72&lt;55,1,AW72&lt;60,2,AW72&lt;65,3,AW72&lt;70,4,TRUE,5),MATCH(YEAR($F$17),Appendix!$G$3:$L$3,0))</f>
        <v>0</v>
      </c>
      <c r="AZ72" s="92">
        <f t="shared" si="6"/>
        <v>0</v>
      </c>
      <c r="BA72" s="89">
        <f t="shared" si="18"/>
        <v>124</v>
      </c>
      <c r="BB72" s="90">
        <f>IF($M72&gt;'Wage Ceilings '!$C$7+SUMIF('Wage Ceilings '!$B$8:'Wage Ceilings '!$B$11,"&lt;="&amp;$M$17,'Wage Ceilings '!$D$8:'Wage Ceilings '!$D$11),'Wage Ceilings '!$C$7+SUMIF('Wage Ceilings '!$B$8:'Wage Ceilings '!$B$11,"&lt;="&amp;$M$17,'Wage Ceilings '!$D$8:'Wage Ceilings '!$D$11),$M72)</f>
        <v>0</v>
      </c>
      <c r="BC72" s="91" cm="1">
        <f t="array" ref="BC72">INDEX(Appendix!$G$4:$J$8,_xlfn.IFS(BA72&lt;55,1,BA72&lt;60,2,BA72&lt;65,3,BA72&lt;70,4,TRUE,5),MATCH(YEAR($F$17),Appendix!$G$3:$L$3,0))</f>
        <v>0</v>
      </c>
      <c r="BD72" s="92">
        <f t="shared" si="19"/>
        <v>0</v>
      </c>
      <c r="BE72" s="89">
        <f t="shared" si="20"/>
        <v>124</v>
      </c>
      <c r="BF72" s="90">
        <f>IF($N72&gt;'Wage Ceilings '!$C$7+SUMIF('Wage Ceilings '!$B$8:'Wage Ceilings '!$B$11,"&lt;="&amp;$N$17,'Wage Ceilings '!$D$8:'Wage Ceilings '!$D$11),'Wage Ceilings '!$C$7+SUMIF('Wage Ceilings '!$B$8:'Wage Ceilings '!$B$11,"&lt;="&amp;$N$17,'Wage Ceilings '!$D$8:'Wage Ceilings '!$D$11),$N72)</f>
        <v>0</v>
      </c>
      <c r="BG72" s="91" cm="1">
        <f t="array" ref="BG72">INDEX(Appendix!$G$4:$J$8,_xlfn.IFS(BE72&lt;55,1,BE72&lt;60,2,BE72&lt;65,3,BE72&lt;70,4,TRUE,5),MATCH(YEAR($F$17),Appendix!$G$3:$L$3,0))</f>
        <v>0</v>
      </c>
      <c r="BH72" s="92">
        <f t="shared" si="7"/>
        <v>0</v>
      </c>
      <c r="BI72" s="89">
        <f t="shared" si="21"/>
        <v>124</v>
      </c>
      <c r="BJ72" s="90">
        <f>IF($O72&gt;'Wage Ceilings '!$C$7+SUMIF('Wage Ceilings '!$B$8:'Wage Ceilings '!$B$11,"&lt;="&amp;$O$17,'Wage Ceilings '!$D$8:'Wage Ceilings '!$D$11),'Wage Ceilings '!$C$7+SUMIF('Wage Ceilings '!$B$8:'Wage Ceilings '!$B$11,"&lt;="&amp;$O$17,'Wage Ceilings '!$D$8:'Wage Ceilings '!$D$11),$O72)</f>
        <v>0</v>
      </c>
      <c r="BK72" s="91" cm="1">
        <f t="array" ref="BK72">INDEX(Appendix!$G$4:$J$8,_xlfn.IFS(BI72&lt;55,1,BI72&lt;60,2,BI72&lt;65,3,BI72&lt;70,4,TRUE,5),MATCH(YEAR($F$17),Appendix!$G$3:$L$3,0))</f>
        <v>0</v>
      </c>
      <c r="BL72" s="92">
        <f t="shared" si="8"/>
        <v>0</v>
      </c>
      <c r="BM72" s="89">
        <f t="shared" si="22"/>
        <v>124</v>
      </c>
      <c r="BN72" s="90">
        <f>IF($P72&gt;'Wage Ceilings '!$C$7+SUMIF('Wage Ceilings '!$B$8:'Wage Ceilings '!$B$11,"&lt;="&amp;$P$17,'Wage Ceilings '!$D$8:'Wage Ceilings '!$D$11),'Wage Ceilings '!$C$7+SUMIF('Wage Ceilings '!$B$8:'Wage Ceilings '!$B$11,"&lt;="&amp;$P$17,'Wage Ceilings '!$D$8:'Wage Ceilings '!$D$11),$P72)</f>
        <v>0</v>
      </c>
      <c r="BO72" s="91" cm="1">
        <f t="array" ref="BO72">INDEX(Appendix!$G$4:$J$8,_xlfn.IFS(BM72&lt;55,1,BM72&lt;60,2,BM72&lt;65,3,BM72&lt;70,4,TRUE,5),MATCH(YEAR($F$17),Appendix!$G$3:$L$3,0))</f>
        <v>0</v>
      </c>
      <c r="BP72" s="92">
        <f t="shared" si="9"/>
        <v>0</v>
      </c>
      <c r="BQ72" s="89">
        <f t="shared" si="23"/>
        <v>124</v>
      </c>
      <c r="BR72" s="90">
        <f>IF($Q72&gt;'Wage Ceilings '!$C$7+SUMIF('Wage Ceilings '!$B$8:'Wage Ceilings '!$B$11,"&lt;="&amp;$Q$17,'Wage Ceilings '!$D$8:'Wage Ceilings '!$D$11),'Wage Ceilings '!$C$7+SUMIF('Wage Ceilings '!$B$8:'Wage Ceilings '!$B$11,"&lt;="&amp;$Q$17,'Wage Ceilings '!$D$8:'Wage Ceilings '!$D$11),$Q72)</f>
        <v>0</v>
      </c>
      <c r="BS72" s="91" cm="1">
        <f t="array" ref="BS72">INDEX(Appendix!$G$4:$J$8,_xlfn.IFS(BQ72&lt;55,1,BQ72&lt;60,2,BQ72&lt;65,3,BQ72&lt;70,4,TRUE,5),MATCH(YEAR($F$17),Appendix!$G$3:$L$3,0))</f>
        <v>0</v>
      </c>
      <c r="BT72" s="92">
        <f t="shared" si="10"/>
        <v>0</v>
      </c>
      <c r="BU72" s="89">
        <f t="shared" si="24"/>
        <v>124</v>
      </c>
      <c r="BV72" s="90">
        <f>IF($R72&gt;'Wage Ceilings '!$C$7+SUMIF('Wage Ceilings '!$B$8:'Wage Ceilings '!$B$11,"&lt;="&amp;$R$17,'Wage Ceilings '!$D$8:'Wage Ceilings '!$D$11),'Wage Ceilings '!$C$7+SUMIF('Wage Ceilings '!$B$8:'Wage Ceilings '!$B$11,"&lt;="&amp;$R$17,'Wage Ceilings '!$D$8:'Wage Ceilings '!$D$11),$R72)</f>
        <v>0</v>
      </c>
      <c r="BW72" s="91" cm="1">
        <f t="array" ref="BW72">INDEX(Appendix!$G$4:$J$8,_xlfn.IFS(BU72&lt;55,1,BU72&lt;60,2,BU72&lt;65,3,BU72&lt;70,4,TRUE,5),MATCH(YEAR($F$17),Appendix!$G$3:$L$3,0))</f>
        <v>0</v>
      </c>
      <c r="BX72" s="92">
        <f t="shared" si="11"/>
        <v>0</v>
      </c>
      <c r="BY72" s="89" t="str">
        <f t="shared" si="25"/>
        <v>NA</v>
      </c>
      <c r="BZ72" s="92">
        <f>IF(S72&gt;=('Wage Ceilings '!$C$3-SUM(Z72,AD72,AH72,AL72,AP72,AX72,AT72,BB72,BF72,BJ72,BN72,BR72,BV72)),('Wage Ceilings '!$C$3-SUM(Z72,AD72,AH72,AL72,AP72,AX72,AT72,BB72,BF72,BJ72,BN72,BR72,BV72)),S72)</f>
        <v>0</v>
      </c>
      <c r="CA72" s="91" cm="1">
        <f t="array" ref="CA72">INDEX(Appendix!$G$4:$J$8,_xlfn.IFS(BY72&lt;55,1,BY72&lt;60,2,BY72&lt;65,3,BY72&lt;70,4,TRUE,5),MATCH(YEAR($F$17),Appendix!$G$3:$L$3,0))</f>
        <v>0</v>
      </c>
      <c r="CB72" s="92">
        <f t="shared" si="32"/>
        <v>0</v>
      </c>
      <c r="CC72" s="99"/>
    </row>
    <row r="73" spans="1:81" x14ac:dyDescent="0.2">
      <c r="A73" s="64" t="s">
        <v>121</v>
      </c>
      <c r="B73" s="65"/>
      <c r="C73" s="65"/>
      <c r="D73" s="66"/>
      <c r="E73" s="66"/>
      <c r="F73" s="67"/>
      <c r="G73" s="67"/>
      <c r="H73" s="67"/>
      <c r="I73" s="67"/>
      <c r="J73" s="67"/>
      <c r="K73" s="67"/>
      <c r="L73" s="67"/>
      <c r="M73" s="67"/>
      <c r="N73" s="67"/>
      <c r="O73" s="67"/>
      <c r="P73" s="67"/>
      <c r="Q73" s="67"/>
      <c r="R73" s="67"/>
      <c r="S73" s="67"/>
      <c r="T73" s="57">
        <f t="shared" si="26"/>
        <v>0</v>
      </c>
      <c r="U73" s="57">
        <f t="shared" si="27"/>
        <v>0</v>
      </c>
      <c r="V73" s="58">
        <f t="shared" si="28"/>
        <v>0</v>
      </c>
      <c r="W73" s="58">
        <f t="shared" si="29"/>
        <v>0</v>
      </c>
      <c r="X73" s="58">
        <f t="shared" si="30"/>
        <v>0</v>
      </c>
      <c r="Y73" s="89">
        <f t="shared" si="12"/>
        <v>123</v>
      </c>
      <c r="Z73" s="90">
        <f>IF($F73&gt;'Wage Ceilings '!$C$7+SUMIF('Wage Ceilings '!$B$8:'Wage Ceilings '!$B$11,"&lt;="&amp;$F$17,'Wage Ceilings '!$D$8:'Wage Ceilings '!$D$11),'Wage Ceilings '!$C$7+SUMIF('Wage Ceilings '!$B$8:'Wage Ceilings '!$B$11,"&lt;="&amp;$F$17,'Wage Ceilings '!$D$8:'Wage Ceilings '!$D$11),$F73)</f>
        <v>0</v>
      </c>
      <c r="AA73" s="91" cm="1">
        <f t="array" ref="AA73">INDEX(Appendix!$G$4:$J$8,_xlfn.IFS(Y73&lt;55,1,Y73&lt;60,2,Y73&lt;65,3,Y73&lt;70,4,TRUE,5),MATCH(YEAR($F$17),Appendix!$G$3:$L$3,0))</f>
        <v>0</v>
      </c>
      <c r="AB73" s="92">
        <f t="shared" si="0"/>
        <v>0</v>
      </c>
      <c r="AC73" s="89">
        <f t="shared" si="13"/>
        <v>124</v>
      </c>
      <c r="AD73" s="90">
        <f>IF($G73&gt;'Wage Ceilings '!$C$7+SUMIF('Wage Ceilings '!$B$8:'Wage Ceilings '!$B$11,"&lt;="&amp;$G$17,'Wage Ceilings '!$D$8:'Wage Ceilings '!$D$11),'Wage Ceilings '!$C$7+SUMIF('Wage Ceilings '!$B$8:'Wage Ceilings '!$B$11,"&lt;="&amp;$G$17,'Wage Ceilings '!$D$8:'Wage Ceilings '!$D$11),$G73)</f>
        <v>0</v>
      </c>
      <c r="AE73" s="91" cm="1">
        <f t="array" ref="AE73">INDEX(Appendix!$G$4:$J$8,_xlfn.IFS(AC73&lt;55,1,AC73&lt;60,2,AC73&lt;65,3,AC73&lt;70,4,TRUE,5),MATCH(YEAR($F$17),Appendix!$G$3:$L$3,0))</f>
        <v>0</v>
      </c>
      <c r="AF73" s="92">
        <f t="shared" si="1"/>
        <v>0</v>
      </c>
      <c r="AG73" s="89">
        <f t="shared" si="14"/>
        <v>124</v>
      </c>
      <c r="AH73" s="90">
        <f>IF($H73&gt;'Wage Ceilings '!$C$7+SUMIF('Wage Ceilings '!$B$8:'Wage Ceilings '!$B$11,"&lt;="&amp;$H$17,'Wage Ceilings '!$D$8:'Wage Ceilings '!$D$11),'Wage Ceilings '!$C$7+SUMIF('Wage Ceilings '!$B$8:'Wage Ceilings '!$B$11,"&lt;="&amp;$H$17,'Wage Ceilings '!$D$8:'Wage Ceilings '!$D$11),$H73)</f>
        <v>0</v>
      </c>
      <c r="AI73" s="91" cm="1">
        <f t="array" ref="AI73">INDEX(Appendix!$G$4:$J$8,_xlfn.IFS(AG73&lt;55,1,AG73&lt;60,2,AG73&lt;65,3,AG73&lt;70,4,TRUE,5),MATCH(YEAR($F$17),Appendix!$G$3:$L$3,0))</f>
        <v>0</v>
      </c>
      <c r="AJ73" s="92">
        <f t="shared" si="2"/>
        <v>0</v>
      </c>
      <c r="AK73" s="89">
        <f t="shared" si="15"/>
        <v>124</v>
      </c>
      <c r="AL73" s="90">
        <f>IF($I73&gt;'Wage Ceilings '!$C$7+SUMIF('Wage Ceilings '!$B$8:'Wage Ceilings '!$B$11,"&lt;="&amp;$I$17,'Wage Ceilings '!$D$8:'Wage Ceilings '!$D$11),'Wage Ceilings '!$C$7+SUMIF('Wage Ceilings '!$B$8:'Wage Ceilings '!$B$11,"&lt;="&amp;$I$17,'Wage Ceilings '!$D$8:'Wage Ceilings '!$D$11),$I73)</f>
        <v>0</v>
      </c>
      <c r="AM73" s="91" cm="1">
        <f t="array" ref="AM73">INDEX(Appendix!$G$4:$J$8,_xlfn.IFS(AK73&lt;55,1,AK73&lt;60,2,AK73&lt;65,3,AK73&lt;70,4,TRUE,5),MATCH(YEAR($F$17),Appendix!$G$3:$L$3,0))</f>
        <v>0</v>
      </c>
      <c r="AN73" s="92">
        <f t="shared" si="3"/>
        <v>0</v>
      </c>
      <c r="AO73" s="89">
        <f t="shared" si="16"/>
        <v>124</v>
      </c>
      <c r="AP73" s="90">
        <f>IF($J73&gt;'Wage Ceilings '!$C$7+SUMIF('Wage Ceilings '!$B$8:'Wage Ceilings '!$B$11,"&lt;="&amp;$J$17,'Wage Ceilings '!$D$8:'Wage Ceilings '!$D$11),'Wage Ceilings '!$C$7+SUMIF('Wage Ceilings '!$B$8:'Wage Ceilings '!$B$11,"&lt;="&amp;$J$17,'Wage Ceilings '!$D$8:'Wage Ceilings '!$D$11),$J73)</f>
        <v>0</v>
      </c>
      <c r="AQ73" s="91" cm="1">
        <f t="array" ref="AQ73">INDEX(Appendix!$G$4:$J$8,_xlfn.IFS(AO73&lt;55,1,AO73&lt;60,2,AO73&lt;65,3,AO73&lt;70,4,TRUE,5),MATCH(YEAR($F$17),Appendix!$G$3:$L$3,0))</f>
        <v>0</v>
      </c>
      <c r="AR73" s="92">
        <f t="shared" si="4"/>
        <v>0</v>
      </c>
      <c r="AS73" s="89">
        <f t="shared" si="31"/>
        <v>124</v>
      </c>
      <c r="AT73" s="90">
        <f>IF($K73&gt;'Wage Ceilings '!$C$7+SUMIF('Wage Ceilings '!$B$8:'Wage Ceilings '!$B$11,"&lt;="&amp;$K$17,'Wage Ceilings '!$D$8:'Wage Ceilings '!$D$11),'Wage Ceilings '!$C$7+SUMIF('Wage Ceilings '!$B$8:'Wage Ceilings '!$B$11,"&lt;="&amp;$K$17,'Wage Ceilings '!$D$8:'Wage Ceilings '!$D$11),$K73)</f>
        <v>0</v>
      </c>
      <c r="AU73" s="91" cm="1">
        <f t="array" ref="AU73">INDEX(Appendix!$G$4:$J$8,_xlfn.IFS(AS73&lt;55,1,AS73&lt;60,2,AS73&lt;65,3,AS73&lt;70,4,TRUE,5),MATCH(YEAR($F$17),Appendix!$G$3:$L$3,0))</f>
        <v>0</v>
      </c>
      <c r="AV73" s="92">
        <f t="shared" si="5"/>
        <v>0</v>
      </c>
      <c r="AW73" s="89" t="str">
        <f t="shared" si="17"/>
        <v>NA</v>
      </c>
      <c r="AX73" s="92">
        <f>IF(L73&gt;=('Wage Ceilings '!$C$3-SUM(Z73,AD73,AH73,AL73,AP73,AT73,BB73,BF73,BJ73,BN73,BR73,BV73)),('Wage Ceilings '!$C$3-SUM(Z73,AD73,AH73,AL73,AP73,AT73,BB73,BF73,BJ73,BN73,BR73,BV73)),L73)</f>
        <v>0</v>
      </c>
      <c r="AY73" s="91" cm="1">
        <f t="array" ref="AY73">INDEX(Appendix!$G$4:$J$8,_xlfn.IFS(AW73&lt;55,1,AW73&lt;60,2,AW73&lt;65,3,AW73&lt;70,4,TRUE,5),MATCH(YEAR($F$17),Appendix!$G$3:$L$3,0))</f>
        <v>0</v>
      </c>
      <c r="AZ73" s="92">
        <f t="shared" si="6"/>
        <v>0</v>
      </c>
      <c r="BA73" s="89">
        <f t="shared" si="18"/>
        <v>124</v>
      </c>
      <c r="BB73" s="90">
        <f>IF($M73&gt;'Wage Ceilings '!$C$7+SUMIF('Wage Ceilings '!$B$8:'Wage Ceilings '!$B$11,"&lt;="&amp;$M$17,'Wage Ceilings '!$D$8:'Wage Ceilings '!$D$11),'Wage Ceilings '!$C$7+SUMIF('Wage Ceilings '!$B$8:'Wage Ceilings '!$B$11,"&lt;="&amp;$M$17,'Wage Ceilings '!$D$8:'Wage Ceilings '!$D$11),$M73)</f>
        <v>0</v>
      </c>
      <c r="BC73" s="91" cm="1">
        <f t="array" ref="BC73">INDEX(Appendix!$G$4:$J$8,_xlfn.IFS(BA73&lt;55,1,BA73&lt;60,2,BA73&lt;65,3,BA73&lt;70,4,TRUE,5),MATCH(YEAR($F$17),Appendix!$G$3:$L$3,0))</f>
        <v>0</v>
      </c>
      <c r="BD73" s="92">
        <f t="shared" si="19"/>
        <v>0</v>
      </c>
      <c r="BE73" s="89">
        <f t="shared" si="20"/>
        <v>124</v>
      </c>
      <c r="BF73" s="90">
        <f>IF($N73&gt;'Wage Ceilings '!$C$7+SUMIF('Wage Ceilings '!$B$8:'Wage Ceilings '!$B$11,"&lt;="&amp;$N$17,'Wage Ceilings '!$D$8:'Wage Ceilings '!$D$11),'Wage Ceilings '!$C$7+SUMIF('Wage Ceilings '!$B$8:'Wage Ceilings '!$B$11,"&lt;="&amp;$N$17,'Wage Ceilings '!$D$8:'Wage Ceilings '!$D$11),$N73)</f>
        <v>0</v>
      </c>
      <c r="BG73" s="91" cm="1">
        <f t="array" ref="BG73">INDEX(Appendix!$G$4:$J$8,_xlfn.IFS(BE73&lt;55,1,BE73&lt;60,2,BE73&lt;65,3,BE73&lt;70,4,TRUE,5),MATCH(YEAR($F$17),Appendix!$G$3:$L$3,0))</f>
        <v>0</v>
      </c>
      <c r="BH73" s="92">
        <f t="shared" si="7"/>
        <v>0</v>
      </c>
      <c r="BI73" s="89">
        <f t="shared" si="21"/>
        <v>124</v>
      </c>
      <c r="BJ73" s="90">
        <f>IF($O73&gt;'Wage Ceilings '!$C$7+SUMIF('Wage Ceilings '!$B$8:'Wage Ceilings '!$B$11,"&lt;="&amp;$O$17,'Wage Ceilings '!$D$8:'Wage Ceilings '!$D$11),'Wage Ceilings '!$C$7+SUMIF('Wage Ceilings '!$B$8:'Wage Ceilings '!$B$11,"&lt;="&amp;$O$17,'Wage Ceilings '!$D$8:'Wage Ceilings '!$D$11),$O73)</f>
        <v>0</v>
      </c>
      <c r="BK73" s="91" cm="1">
        <f t="array" ref="BK73">INDEX(Appendix!$G$4:$J$8,_xlfn.IFS(BI73&lt;55,1,BI73&lt;60,2,BI73&lt;65,3,BI73&lt;70,4,TRUE,5),MATCH(YEAR($F$17),Appendix!$G$3:$L$3,0))</f>
        <v>0</v>
      </c>
      <c r="BL73" s="92">
        <f t="shared" si="8"/>
        <v>0</v>
      </c>
      <c r="BM73" s="89">
        <f t="shared" si="22"/>
        <v>124</v>
      </c>
      <c r="BN73" s="90">
        <f>IF($P73&gt;'Wage Ceilings '!$C$7+SUMIF('Wage Ceilings '!$B$8:'Wage Ceilings '!$B$11,"&lt;="&amp;$P$17,'Wage Ceilings '!$D$8:'Wage Ceilings '!$D$11),'Wage Ceilings '!$C$7+SUMIF('Wage Ceilings '!$B$8:'Wage Ceilings '!$B$11,"&lt;="&amp;$P$17,'Wage Ceilings '!$D$8:'Wage Ceilings '!$D$11),$P73)</f>
        <v>0</v>
      </c>
      <c r="BO73" s="91" cm="1">
        <f t="array" ref="BO73">INDEX(Appendix!$G$4:$J$8,_xlfn.IFS(BM73&lt;55,1,BM73&lt;60,2,BM73&lt;65,3,BM73&lt;70,4,TRUE,5),MATCH(YEAR($F$17),Appendix!$G$3:$L$3,0))</f>
        <v>0</v>
      </c>
      <c r="BP73" s="92">
        <f t="shared" si="9"/>
        <v>0</v>
      </c>
      <c r="BQ73" s="89">
        <f t="shared" si="23"/>
        <v>124</v>
      </c>
      <c r="BR73" s="90">
        <f>IF($Q73&gt;'Wage Ceilings '!$C$7+SUMIF('Wage Ceilings '!$B$8:'Wage Ceilings '!$B$11,"&lt;="&amp;$Q$17,'Wage Ceilings '!$D$8:'Wage Ceilings '!$D$11),'Wage Ceilings '!$C$7+SUMIF('Wage Ceilings '!$B$8:'Wage Ceilings '!$B$11,"&lt;="&amp;$Q$17,'Wage Ceilings '!$D$8:'Wage Ceilings '!$D$11),$Q73)</f>
        <v>0</v>
      </c>
      <c r="BS73" s="91" cm="1">
        <f t="array" ref="BS73">INDEX(Appendix!$G$4:$J$8,_xlfn.IFS(BQ73&lt;55,1,BQ73&lt;60,2,BQ73&lt;65,3,BQ73&lt;70,4,TRUE,5),MATCH(YEAR($F$17),Appendix!$G$3:$L$3,0))</f>
        <v>0</v>
      </c>
      <c r="BT73" s="92">
        <f t="shared" si="10"/>
        <v>0</v>
      </c>
      <c r="BU73" s="89">
        <f t="shared" si="24"/>
        <v>124</v>
      </c>
      <c r="BV73" s="90">
        <f>IF($R73&gt;'Wage Ceilings '!$C$7+SUMIF('Wage Ceilings '!$B$8:'Wage Ceilings '!$B$11,"&lt;="&amp;$R$17,'Wage Ceilings '!$D$8:'Wage Ceilings '!$D$11),'Wage Ceilings '!$C$7+SUMIF('Wage Ceilings '!$B$8:'Wage Ceilings '!$B$11,"&lt;="&amp;$R$17,'Wage Ceilings '!$D$8:'Wage Ceilings '!$D$11),$R73)</f>
        <v>0</v>
      </c>
      <c r="BW73" s="91" cm="1">
        <f t="array" ref="BW73">INDEX(Appendix!$G$4:$J$8,_xlfn.IFS(BU73&lt;55,1,BU73&lt;60,2,BU73&lt;65,3,BU73&lt;70,4,TRUE,5),MATCH(YEAR($F$17),Appendix!$G$3:$L$3,0))</f>
        <v>0</v>
      </c>
      <c r="BX73" s="92">
        <f t="shared" si="11"/>
        <v>0</v>
      </c>
      <c r="BY73" s="89" t="str">
        <f t="shared" si="25"/>
        <v>NA</v>
      </c>
      <c r="BZ73" s="92">
        <f>IF(S73&gt;=('Wage Ceilings '!$C$3-SUM(Z73,AD73,AH73,AL73,AP73,AX73,AT73,BB73,BF73,BJ73,BN73,BR73,BV73)),('Wage Ceilings '!$C$3-SUM(Z73,AD73,AH73,AL73,AP73,AX73,AT73,BB73,BF73,BJ73,BN73,BR73,BV73)),S73)</f>
        <v>0</v>
      </c>
      <c r="CA73" s="91" cm="1">
        <f t="array" ref="CA73">INDEX(Appendix!$G$4:$J$8,_xlfn.IFS(BY73&lt;55,1,BY73&lt;60,2,BY73&lt;65,3,BY73&lt;70,4,TRUE,5),MATCH(YEAR($F$17),Appendix!$G$3:$L$3,0))</f>
        <v>0</v>
      </c>
      <c r="CB73" s="92">
        <f t="shared" si="32"/>
        <v>0</v>
      </c>
      <c r="CC73" s="99"/>
    </row>
    <row r="74" spans="1:81" x14ac:dyDescent="0.2">
      <c r="A74" s="64" t="s">
        <v>122</v>
      </c>
      <c r="B74" s="65"/>
      <c r="C74" s="65"/>
      <c r="D74" s="66"/>
      <c r="E74" s="66"/>
      <c r="F74" s="67"/>
      <c r="G74" s="67"/>
      <c r="H74" s="67"/>
      <c r="I74" s="67"/>
      <c r="J74" s="67"/>
      <c r="K74" s="67"/>
      <c r="L74" s="67"/>
      <c r="M74" s="67"/>
      <c r="N74" s="67"/>
      <c r="O74" s="67"/>
      <c r="P74" s="67"/>
      <c r="Q74" s="67"/>
      <c r="R74" s="67"/>
      <c r="S74" s="67"/>
      <c r="T74" s="57">
        <f t="shared" si="26"/>
        <v>0</v>
      </c>
      <c r="U74" s="57">
        <f t="shared" si="27"/>
        <v>0</v>
      </c>
      <c r="V74" s="58">
        <f t="shared" si="28"/>
        <v>0</v>
      </c>
      <c r="W74" s="58">
        <f t="shared" si="29"/>
        <v>0</v>
      </c>
      <c r="X74" s="58">
        <f t="shared" si="30"/>
        <v>0</v>
      </c>
      <c r="Y74" s="89">
        <f t="shared" si="12"/>
        <v>123</v>
      </c>
      <c r="Z74" s="90">
        <f>IF($F74&gt;'Wage Ceilings '!$C$7+SUMIF('Wage Ceilings '!$B$8:'Wage Ceilings '!$B$11,"&lt;="&amp;$F$17,'Wage Ceilings '!$D$8:'Wage Ceilings '!$D$11),'Wage Ceilings '!$C$7+SUMIF('Wage Ceilings '!$B$8:'Wage Ceilings '!$B$11,"&lt;="&amp;$F$17,'Wage Ceilings '!$D$8:'Wage Ceilings '!$D$11),$F74)</f>
        <v>0</v>
      </c>
      <c r="AA74" s="91" cm="1">
        <f t="array" ref="AA74">INDEX(Appendix!$G$4:$J$8,_xlfn.IFS(Y74&lt;55,1,Y74&lt;60,2,Y74&lt;65,3,Y74&lt;70,4,TRUE,5),MATCH(YEAR($F$17),Appendix!$G$3:$L$3,0))</f>
        <v>0</v>
      </c>
      <c r="AB74" s="92">
        <f t="shared" si="0"/>
        <v>0</v>
      </c>
      <c r="AC74" s="89">
        <f t="shared" si="13"/>
        <v>124</v>
      </c>
      <c r="AD74" s="90">
        <f>IF($G74&gt;'Wage Ceilings '!$C$7+SUMIF('Wage Ceilings '!$B$8:'Wage Ceilings '!$B$11,"&lt;="&amp;$G$17,'Wage Ceilings '!$D$8:'Wage Ceilings '!$D$11),'Wage Ceilings '!$C$7+SUMIF('Wage Ceilings '!$B$8:'Wage Ceilings '!$B$11,"&lt;="&amp;$G$17,'Wage Ceilings '!$D$8:'Wage Ceilings '!$D$11),$G74)</f>
        <v>0</v>
      </c>
      <c r="AE74" s="91" cm="1">
        <f t="array" ref="AE74">INDEX(Appendix!$G$4:$J$8,_xlfn.IFS(AC74&lt;55,1,AC74&lt;60,2,AC74&lt;65,3,AC74&lt;70,4,TRUE,5),MATCH(YEAR($F$17),Appendix!$G$3:$L$3,0))</f>
        <v>0</v>
      </c>
      <c r="AF74" s="92">
        <f t="shared" si="1"/>
        <v>0</v>
      </c>
      <c r="AG74" s="89">
        <f t="shared" si="14"/>
        <v>124</v>
      </c>
      <c r="AH74" s="90">
        <f>IF($H74&gt;'Wage Ceilings '!$C$7+SUMIF('Wage Ceilings '!$B$8:'Wage Ceilings '!$B$11,"&lt;="&amp;$H$17,'Wage Ceilings '!$D$8:'Wage Ceilings '!$D$11),'Wage Ceilings '!$C$7+SUMIF('Wage Ceilings '!$B$8:'Wage Ceilings '!$B$11,"&lt;="&amp;$H$17,'Wage Ceilings '!$D$8:'Wage Ceilings '!$D$11),$H74)</f>
        <v>0</v>
      </c>
      <c r="AI74" s="91" cm="1">
        <f t="array" ref="AI74">INDEX(Appendix!$G$4:$J$8,_xlfn.IFS(AG74&lt;55,1,AG74&lt;60,2,AG74&lt;65,3,AG74&lt;70,4,TRUE,5),MATCH(YEAR($F$17),Appendix!$G$3:$L$3,0))</f>
        <v>0</v>
      </c>
      <c r="AJ74" s="92">
        <f t="shared" si="2"/>
        <v>0</v>
      </c>
      <c r="AK74" s="89">
        <f t="shared" si="15"/>
        <v>124</v>
      </c>
      <c r="AL74" s="90">
        <f>IF($I74&gt;'Wage Ceilings '!$C$7+SUMIF('Wage Ceilings '!$B$8:'Wage Ceilings '!$B$11,"&lt;="&amp;$I$17,'Wage Ceilings '!$D$8:'Wage Ceilings '!$D$11),'Wage Ceilings '!$C$7+SUMIF('Wage Ceilings '!$B$8:'Wage Ceilings '!$B$11,"&lt;="&amp;$I$17,'Wage Ceilings '!$D$8:'Wage Ceilings '!$D$11),$I74)</f>
        <v>0</v>
      </c>
      <c r="AM74" s="91" cm="1">
        <f t="array" ref="AM74">INDEX(Appendix!$G$4:$J$8,_xlfn.IFS(AK74&lt;55,1,AK74&lt;60,2,AK74&lt;65,3,AK74&lt;70,4,TRUE,5),MATCH(YEAR($F$17),Appendix!$G$3:$L$3,0))</f>
        <v>0</v>
      </c>
      <c r="AN74" s="92">
        <f t="shared" si="3"/>
        <v>0</v>
      </c>
      <c r="AO74" s="89">
        <f t="shared" si="16"/>
        <v>124</v>
      </c>
      <c r="AP74" s="90">
        <f>IF($J74&gt;'Wage Ceilings '!$C$7+SUMIF('Wage Ceilings '!$B$8:'Wage Ceilings '!$B$11,"&lt;="&amp;$J$17,'Wage Ceilings '!$D$8:'Wage Ceilings '!$D$11),'Wage Ceilings '!$C$7+SUMIF('Wage Ceilings '!$B$8:'Wage Ceilings '!$B$11,"&lt;="&amp;$J$17,'Wage Ceilings '!$D$8:'Wage Ceilings '!$D$11),$J74)</f>
        <v>0</v>
      </c>
      <c r="AQ74" s="91" cm="1">
        <f t="array" ref="AQ74">INDEX(Appendix!$G$4:$J$8,_xlfn.IFS(AO74&lt;55,1,AO74&lt;60,2,AO74&lt;65,3,AO74&lt;70,4,TRUE,5),MATCH(YEAR($F$17),Appendix!$G$3:$L$3,0))</f>
        <v>0</v>
      </c>
      <c r="AR74" s="92">
        <f t="shared" si="4"/>
        <v>0</v>
      </c>
      <c r="AS74" s="89">
        <f t="shared" si="31"/>
        <v>124</v>
      </c>
      <c r="AT74" s="90">
        <f>IF($K74&gt;'Wage Ceilings '!$C$7+SUMIF('Wage Ceilings '!$B$8:'Wage Ceilings '!$B$11,"&lt;="&amp;$K$17,'Wage Ceilings '!$D$8:'Wage Ceilings '!$D$11),'Wage Ceilings '!$C$7+SUMIF('Wage Ceilings '!$B$8:'Wage Ceilings '!$B$11,"&lt;="&amp;$K$17,'Wage Ceilings '!$D$8:'Wage Ceilings '!$D$11),$K74)</f>
        <v>0</v>
      </c>
      <c r="AU74" s="91" cm="1">
        <f t="array" ref="AU74">INDEX(Appendix!$G$4:$J$8,_xlfn.IFS(AS74&lt;55,1,AS74&lt;60,2,AS74&lt;65,3,AS74&lt;70,4,TRUE,5),MATCH(YEAR($F$17),Appendix!$G$3:$L$3,0))</f>
        <v>0</v>
      </c>
      <c r="AV74" s="92">
        <f t="shared" si="5"/>
        <v>0</v>
      </c>
      <c r="AW74" s="89" t="str">
        <f t="shared" si="17"/>
        <v>NA</v>
      </c>
      <c r="AX74" s="92">
        <f>IF(L74&gt;=('Wage Ceilings '!$C$3-SUM(Z74,AD74,AH74,AL74,AP74,AT74,BB74,BF74,BJ74,BN74,BR74,BV74)),('Wage Ceilings '!$C$3-SUM(Z74,AD74,AH74,AL74,AP74,AT74,BB74,BF74,BJ74,BN74,BR74,BV74)),L74)</f>
        <v>0</v>
      </c>
      <c r="AY74" s="91" cm="1">
        <f t="array" ref="AY74">INDEX(Appendix!$G$4:$J$8,_xlfn.IFS(AW74&lt;55,1,AW74&lt;60,2,AW74&lt;65,3,AW74&lt;70,4,TRUE,5),MATCH(YEAR($F$17),Appendix!$G$3:$L$3,0))</f>
        <v>0</v>
      </c>
      <c r="AZ74" s="92">
        <f t="shared" si="6"/>
        <v>0</v>
      </c>
      <c r="BA74" s="89">
        <f t="shared" si="18"/>
        <v>124</v>
      </c>
      <c r="BB74" s="90">
        <f>IF($M74&gt;'Wage Ceilings '!$C$7+SUMIF('Wage Ceilings '!$B$8:'Wage Ceilings '!$B$11,"&lt;="&amp;$M$17,'Wage Ceilings '!$D$8:'Wage Ceilings '!$D$11),'Wage Ceilings '!$C$7+SUMIF('Wage Ceilings '!$B$8:'Wage Ceilings '!$B$11,"&lt;="&amp;$M$17,'Wage Ceilings '!$D$8:'Wage Ceilings '!$D$11),$M74)</f>
        <v>0</v>
      </c>
      <c r="BC74" s="91" cm="1">
        <f t="array" ref="BC74">INDEX(Appendix!$G$4:$J$8,_xlfn.IFS(BA74&lt;55,1,BA74&lt;60,2,BA74&lt;65,3,BA74&lt;70,4,TRUE,5),MATCH(YEAR($F$17),Appendix!$G$3:$L$3,0))</f>
        <v>0</v>
      </c>
      <c r="BD74" s="92">
        <f t="shared" si="19"/>
        <v>0</v>
      </c>
      <c r="BE74" s="89">
        <f t="shared" si="20"/>
        <v>124</v>
      </c>
      <c r="BF74" s="90">
        <f>IF($N74&gt;'Wage Ceilings '!$C$7+SUMIF('Wage Ceilings '!$B$8:'Wage Ceilings '!$B$11,"&lt;="&amp;$N$17,'Wage Ceilings '!$D$8:'Wage Ceilings '!$D$11),'Wage Ceilings '!$C$7+SUMIF('Wage Ceilings '!$B$8:'Wage Ceilings '!$B$11,"&lt;="&amp;$N$17,'Wage Ceilings '!$D$8:'Wage Ceilings '!$D$11),$N74)</f>
        <v>0</v>
      </c>
      <c r="BG74" s="91" cm="1">
        <f t="array" ref="BG74">INDEX(Appendix!$G$4:$J$8,_xlfn.IFS(BE74&lt;55,1,BE74&lt;60,2,BE74&lt;65,3,BE74&lt;70,4,TRUE,5),MATCH(YEAR($F$17),Appendix!$G$3:$L$3,0))</f>
        <v>0</v>
      </c>
      <c r="BH74" s="92">
        <f t="shared" si="7"/>
        <v>0</v>
      </c>
      <c r="BI74" s="89">
        <f t="shared" si="21"/>
        <v>124</v>
      </c>
      <c r="BJ74" s="90">
        <f>IF($O74&gt;'Wage Ceilings '!$C$7+SUMIF('Wage Ceilings '!$B$8:'Wage Ceilings '!$B$11,"&lt;="&amp;$O$17,'Wage Ceilings '!$D$8:'Wage Ceilings '!$D$11),'Wage Ceilings '!$C$7+SUMIF('Wage Ceilings '!$B$8:'Wage Ceilings '!$B$11,"&lt;="&amp;$O$17,'Wage Ceilings '!$D$8:'Wage Ceilings '!$D$11),$O74)</f>
        <v>0</v>
      </c>
      <c r="BK74" s="91" cm="1">
        <f t="array" ref="BK74">INDEX(Appendix!$G$4:$J$8,_xlfn.IFS(BI74&lt;55,1,BI74&lt;60,2,BI74&lt;65,3,BI74&lt;70,4,TRUE,5),MATCH(YEAR($F$17),Appendix!$G$3:$L$3,0))</f>
        <v>0</v>
      </c>
      <c r="BL74" s="92">
        <f t="shared" si="8"/>
        <v>0</v>
      </c>
      <c r="BM74" s="89">
        <f t="shared" si="22"/>
        <v>124</v>
      </c>
      <c r="BN74" s="90">
        <f>IF($P74&gt;'Wage Ceilings '!$C$7+SUMIF('Wage Ceilings '!$B$8:'Wage Ceilings '!$B$11,"&lt;="&amp;$P$17,'Wage Ceilings '!$D$8:'Wage Ceilings '!$D$11),'Wage Ceilings '!$C$7+SUMIF('Wage Ceilings '!$B$8:'Wage Ceilings '!$B$11,"&lt;="&amp;$P$17,'Wage Ceilings '!$D$8:'Wage Ceilings '!$D$11),$P74)</f>
        <v>0</v>
      </c>
      <c r="BO74" s="91" cm="1">
        <f t="array" ref="BO74">INDEX(Appendix!$G$4:$J$8,_xlfn.IFS(BM74&lt;55,1,BM74&lt;60,2,BM74&lt;65,3,BM74&lt;70,4,TRUE,5),MATCH(YEAR($F$17),Appendix!$G$3:$L$3,0))</f>
        <v>0</v>
      </c>
      <c r="BP74" s="92">
        <f t="shared" si="9"/>
        <v>0</v>
      </c>
      <c r="BQ74" s="89">
        <f t="shared" si="23"/>
        <v>124</v>
      </c>
      <c r="BR74" s="90">
        <f>IF($Q74&gt;'Wage Ceilings '!$C$7+SUMIF('Wage Ceilings '!$B$8:'Wage Ceilings '!$B$11,"&lt;="&amp;$Q$17,'Wage Ceilings '!$D$8:'Wage Ceilings '!$D$11),'Wage Ceilings '!$C$7+SUMIF('Wage Ceilings '!$B$8:'Wage Ceilings '!$B$11,"&lt;="&amp;$Q$17,'Wage Ceilings '!$D$8:'Wage Ceilings '!$D$11),$Q74)</f>
        <v>0</v>
      </c>
      <c r="BS74" s="91" cm="1">
        <f t="array" ref="BS74">INDEX(Appendix!$G$4:$J$8,_xlfn.IFS(BQ74&lt;55,1,BQ74&lt;60,2,BQ74&lt;65,3,BQ74&lt;70,4,TRUE,5),MATCH(YEAR($F$17),Appendix!$G$3:$L$3,0))</f>
        <v>0</v>
      </c>
      <c r="BT74" s="92">
        <f t="shared" si="10"/>
        <v>0</v>
      </c>
      <c r="BU74" s="89">
        <f t="shared" si="24"/>
        <v>124</v>
      </c>
      <c r="BV74" s="90">
        <f>IF($R74&gt;'Wage Ceilings '!$C$7+SUMIF('Wage Ceilings '!$B$8:'Wage Ceilings '!$B$11,"&lt;="&amp;$R$17,'Wage Ceilings '!$D$8:'Wage Ceilings '!$D$11),'Wage Ceilings '!$C$7+SUMIF('Wage Ceilings '!$B$8:'Wage Ceilings '!$B$11,"&lt;="&amp;$R$17,'Wage Ceilings '!$D$8:'Wage Ceilings '!$D$11),$R74)</f>
        <v>0</v>
      </c>
      <c r="BW74" s="91" cm="1">
        <f t="array" ref="BW74">INDEX(Appendix!$G$4:$J$8,_xlfn.IFS(BU74&lt;55,1,BU74&lt;60,2,BU74&lt;65,3,BU74&lt;70,4,TRUE,5),MATCH(YEAR($F$17),Appendix!$G$3:$L$3,0))</f>
        <v>0</v>
      </c>
      <c r="BX74" s="92">
        <f t="shared" si="11"/>
        <v>0</v>
      </c>
      <c r="BY74" s="89" t="str">
        <f t="shared" si="25"/>
        <v>NA</v>
      </c>
      <c r="BZ74" s="92">
        <f>IF(S74&gt;=('Wage Ceilings '!$C$3-SUM(Z74,AD74,AH74,AL74,AP74,AX74,AT74,BB74,BF74,BJ74,BN74,BR74,BV74)),('Wage Ceilings '!$C$3-SUM(Z74,AD74,AH74,AL74,AP74,AX74,AT74,BB74,BF74,BJ74,BN74,BR74,BV74)),S74)</f>
        <v>0</v>
      </c>
      <c r="CA74" s="91" cm="1">
        <f t="array" ref="CA74">INDEX(Appendix!$G$4:$J$8,_xlfn.IFS(BY74&lt;55,1,BY74&lt;60,2,BY74&lt;65,3,BY74&lt;70,4,TRUE,5),MATCH(YEAR($F$17),Appendix!$G$3:$L$3,0))</f>
        <v>0</v>
      </c>
      <c r="CB74" s="92">
        <f t="shared" si="32"/>
        <v>0</v>
      </c>
      <c r="CC74" s="99"/>
    </row>
    <row r="75" spans="1:81" x14ac:dyDescent="0.2">
      <c r="A75" s="64" t="s">
        <v>123</v>
      </c>
      <c r="B75" s="65"/>
      <c r="C75" s="65"/>
      <c r="D75" s="66"/>
      <c r="E75" s="66"/>
      <c r="F75" s="67"/>
      <c r="G75" s="67"/>
      <c r="H75" s="67"/>
      <c r="I75" s="67"/>
      <c r="J75" s="67"/>
      <c r="K75" s="67"/>
      <c r="L75" s="67"/>
      <c r="M75" s="67"/>
      <c r="N75" s="67"/>
      <c r="O75" s="67"/>
      <c r="P75" s="67"/>
      <c r="Q75" s="67"/>
      <c r="R75" s="67"/>
      <c r="S75" s="67"/>
      <c r="T75" s="57">
        <f t="shared" si="26"/>
        <v>0</v>
      </c>
      <c r="U75" s="57">
        <f t="shared" si="27"/>
        <v>0</v>
      </c>
      <c r="V75" s="58">
        <f t="shared" si="28"/>
        <v>0</v>
      </c>
      <c r="W75" s="58">
        <f t="shared" si="29"/>
        <v>0</v>
      </c>
      <c r="X75" s="58">
        <f t="shared" si="30"/>
        <v>0</v>
      </c>
      <c r="Y75" s="89">
        <f t="shared" si="12"/>
        <v>123</v>
      </c>
      <c r="Z75" s="90">
        <f>IF($F75&gt;'Wage Ceilings '!$C$7+SUMIF('Wage Ceilings '!$B$8:'Wage Ceilings '!$B$11,"&lt;="&amp;$F$17,'Wage Ceilings '!$D$8:'Wage Ceilings '!$D$11),'Wage Ceilings '!$C$7+SUMIF('Wage Ceilings '!$B$8:'Wage Ceilings '!$B$11,"&lt;="&amp;$F$17,'Wage Ceilings '!$D$8:'Wage Ceilings '!$D$11),$F75)</f>
        <v>0</v>
      </c>
      <c r="AA75" s="91" cm="1">
        <f t="array" ref="AA75">INDEX(Appendix!$G$4:$J$8,_xlfn.IFS(Y75&lt;55,1,Y75&lt;60,2,Y75&lt;65,3,Y75&lt;70,4,TRUE,5),MATCH(YEAR($F$17),Appendix!$G$3:$L$3,0))</f>
        <v>0</v>
      </c>
      <c r="AB75" s="92">
        <f t="shared" si="0"/>
        <v>0</v>
      </c>
      <c r="AC75" s="89">
        <f t="shared" si="13"/>
        <v>124</v>
      </c>
      <c r="AD75" s="90">
        <f>IF($G75&gt;'Wage Ceilings '!$C$7+SUMIF('Wage Ceilings '!$B$8:'Wage Ceilings '!$B$11,"&lt;="&amp;$G$17,'Wage Ceilings '!$D$8:'Wage Ceilings '!$D$11),'Wage Ceilings '!$C$7+SUMIF('Wage Ceilings '!$B$8:'Wage Ceilings '!$B$11,"&lt;="&amp;$G$17,'Wage Ceilings '!$D$8:'Wage Ceilings '!$D$11),$G75)</f>
        <v>0</v>
      </c>
      <c r="AE75" s="91" cm="1">
        <f t="array" ref="AE75">INDEX(Appendix!$G$4:$J$8,_xlfn.IFS(AC75&lt;55,1,AC75&lt;60,2,AC75&lt;65,3,AC75&lt;70,4,TRUE,5),MATCH(YEAR($F$17),Appendix!$G$3:$L$3,0))</f>
        <v>0</v>
      </c>
      <c r="AF75" s="92">
        <f t="shared" si="1"/>
        <v>0</v>
      </c>
      <c r="AG75" s="89">
        <f t="shared" si="14"/>
        <v>124</v>
      </c>
      <c r="AH75" s="90">
        <f>IF($H75&gt;'Wage Ceilings '!$C$7+SUMIF('Wage Ceilings '!$B$8:'Wage Ceilings '!$B$11,"&lt;="&amp;$H$17,'Wage Ceilings '!$D$8:'Wage Ceilings '!$D$11),'Wage Ceilings '!$C$7+SUMIF('Wage Ceilings '!$B$8:'Wage Ceilings '!$B$11,"&lt;="&amp;$H$17,'Wage Ceilings '!$D$8:'Wage Ceilings '!$D$11),$H75)</f>
        <v>0</v>
      </c>
      <c r="AI75" s="91" cm="1">
        <f t="array" ref="AI75">INDEX(Appendix!$G$4:$J$8,_xlfn.IFS(AG75&lt;55,1,AG75&lt;60,2,AG75&lt;65,3,AG75&lt;70,4,TRUE,5),MATCH(YEAR($F$17),Appendix!$G$3:$L$3,0))</f>
        <v>0</v>
      </c>
      <c r="AJ75" s="92">
        <f t="shared" si="2"/>
        <v>0</v>
      </c>
      <c r="AK75" s="89">
        <f t="shared" si="15"/>
        <v>124</v>
      </c>
      <c r="AL75" s="90">
        <f>IF($I75&gt;'Wage Ceilings '!$C$7+SUMIF('Wage Ceilings '!$B$8:'Wage Ceilings '!$B$11,"&lt;="&amp;$I$17,'Wage Ceilings '!$D$8:'Wage Ceilings '!$D$11),'Wage Ceilings '!$C$7+SUMIF('Wage Ceilings '!$B$8:'Wage Ceilings '!$B$11,"&lt;="&amp;$I$17,'Wage Ceilings '!$D$8:'Wage Ceilings '!$D$11),$I75)</f>
        <v>0</v>
      </c>
      <c r="AM75" s="91" cm="1">
        <f t="array" ref="AM75">INDEX(Appendix!$G$4:$J$8,_xlfn.IFS(AK75&lt;55,1,AK75&lt;60,2,AK75&lt;65,3,AK75&lt;70,4,TRUE,5),MATCH(YEAR($F$17),Appendix!$G$3:$L$3,0))</f>
        <v>0</v>
      </c>
      <c r="AN75" s="92">
        <f t="shared" si="3"/>
        <v>0</v>
      </c>
      <c r="AO75" s="89">
        <f t="shared" si="16"/>
        <v>124</v>
      </c>
      <c r="AP75" s="90">
        <f>IF($J75&gt;'Wage Ceilings '!$C$7+SUMIF('Wage Ceilings '!$B$8:'Wage Ceilings '!$B$11,"&lt;="&amp;$J$17,'Wage Ceilings '!$D$8:'Wage Ceilings '!$D$11),'Wage Ceilings '!$C$7+SUMIF('Wage Ceilings '!$B$8:'Wage Ceilings '!$B$11,"&lt;="&amp;$J$17,'Wage Ceilings '!$D$8:'Wage Ceilings '!$D$11),$J75)</f>
        <v>0</v>
      </c>
      <c r="AQ75" s="91" cm="1">
        <f t="array" ref="AQ75">INDEX(Appendix!$G$4:$J$8,_xlfn.IFS(AO75&lt;55,1,AO75&lt;60,2,AO75&lt;65,3,AO75&lt;70,4,TRUE,5),MATCH(YEAR($F$17),Appendix!$G$3:$L$3,0))</f>
        <v>0</v>
      </c>
      <c r="AR75" s="92">
        <f t="shared" si="4"/>
        <v>0</v>
      </c>
      <c r="AS75" s="89">
        <f t="shared" si="31"/>
        <v>124</v>
      </c>
      <c r="AT75" s="90">
        <f>IF($K75&gt;'Wage Ceilings '!$C$7+SUMIF('Wage Ceilings '!$B$8:'Wage Ceilings '!$B$11,"&lt;="&amp;$K$17,'Wage Ceilings '!$D$8:'Wage Ceilings '!$D$11),'Wage Ceilings '!$C$7+SUMIF('Wage Ceilings '!$B$8:'Wage Ceilings '!$B$11,"&lt;="&amp;$K$17,'Wage Ceilings '!$D$8:'Wage Ceilings '!$D$11),$K75)</f>
        <v>0</v>
      </c>
      <c r="AU75" s="91" cm="1">
        <f t="array" ref="AU75">INDEX(Appendix!$G$4:$J$8,_xlfn.IFS(AS75&lt;55,1,AS75&lt;60,2,AS75&lt;65,3,AS75&lt;70,4,TRUE,5),MATCH(YEAR($F$17),Appendix!$G$3:$L$3,0))</f>
        <v>0</v>
      </c>
      <c r="AV75" s="92">
        <f t="shared" si="5"/>
        <v>0</v>
      </c>
      <c r="AW75" s="89" t="str">
        <f t="shared" si="17"/>
        <v>NA</v>
      </c>
      <c r="AX75" s="92">
        <f>IF(L75&gt;=('Wage Ceilings '!$C$3-SUM(Z75,AD75,AH75,AL75,AP75,AT75,BB75,BF75,BJ75,BN75,BR75,BV75)),('Wage Ceilings '!$C$3-SUM(Z75,AD75,AH75,AL75,AP75,AT75,BB75,BF75,BJ75,BN75,BR75,BV75)),L75)</f>
        <v>0</v>
      </c>
      <c r="AY75" s="91" cm="1">
        <f t="array" ref="AY75">INDEX(Appendix!$G$4:$J$8,_xlfn.IFS(AW75&lt;55,1,AW75&lt;60,2,AW75&lt;65,3,AW75&lt;70,4,TRUE,5),MATCH(YEAR($F$17),Appendix!$G$3:$L$3,0))</f>
        <v>0</v>
      </c>
      <c r="AZ75" s="92">
        <f t="shared" si="6"/>
        <v>0</v>
      </c>
      <c r="BA75" s="89">
        <f t="shared" si="18"/>
        <v>124</v>
      </c>
      <c r="BB75" s="90">
        <f>IF($M75&gt;'Wage Ceilings '!$C$7+SUMIF('Wage Ceilings '!$B$8:'Wage Ceilings '!$B$11,"&lt;="&amp;$M$17,'Wage Ceilings '!$D$8:'Wage Ceilings '!$D$11),'Wage Ceilings '!$C$7+SUMIF('Wage Ceilings '!$B$8:'Wage Ceilings '!$B$11,"&lt;="&amp;$M$17,'Wage Ceilings '!$D$8:'Wage Ceilings '!$D$11),$M75)</f>
        <v>0</v>
      </c>
      <c r="BC75" s="91" cm="1">
        <f t="array" ref="BC75">INDEX(Appendix!$G$4:$J$8,_xlfn.IFS(BA75&lt;55,1,BA75&lt;60,2,BA75&lt;65,3,BA75&lt;70,4,TRUE,5),MATCH(YEAR($F$17),Appendix!$G$3:$L$3,0))</f>
        <v>0</v>
      </c>
      <c r="BD75" s="92">
        <f t="shared" si="19"/>
        <v>0</v>
      </c>
      <c r="BE75" s="89">
        <f t="shared" si="20"/>
        <v>124</v>
      </c>
      <c r="BF75" s="90">
        <f>IF($N75&gt;'Wage Ceilings '!$C$7+SUMIF('Wage Ceilings '!$B$8:'Wage Ceilings '!$B$11,"&lt;="&amp;$N$17,'Wage Ceilings '!$D$8:'Wage Ceilings '!$D$11),'Wage Ceilings '!$C$7+SUMIF('Wage Ceilings '!$B$8:'Wage Ceilings '!$B$11,"&lt;="&amp;$N$17,'Wage Ceilings '!$D$8:'Wage Ceilings '!$D$11),$N75)</f>
        <v>0</v>
      </c>
      <c r="BG75" s="91" cm="1">
        <f t="array" ref="BG75">INDEX(Appendix!$G$4:$J$8,_xlfn.IFS(BE75&lt;55,1,BE75&lt;60,2,BE75&lt;65,3,BE75&lt;70,4,TRUE,5),MATCH(YEAR($F$17),Appendix!$G$3:$L$3,0))</f>
        <v>0</v>
      </c>
      <c r="BH75" s="92">
        <f t="shared" si="7"/>
        <v>0</v>
      </c>
      <c r="BI75" s="89">
        <f t="shared" si="21"/>
        <v>124</v>
      </c>
      <c r="BJ75" s="90">
        <f>IF($O75&gt;'Wage Ceilings '!$C$7+SUMIF('Wage Ceilings '!$B$8:'Wage Ceilings '!$B$11,"&lt;="&amp;$O$17,'Wage Ceilings '!$D$8:'Wage Ceilings '!$D$11),'Wage Ceilings '!$C$7+SUMIF('Wage Ceilings '!$B$8:'Wage Ceilings '!$B$11,"&lt;="&amp;$O$17,'Wage Ceilings '!$D$8:'Wage Ceilings '!$D$11),$O75)</f>
        <v>0</v>
      </c>
      <c r="BK75" s="91" cm="1">
        <f t="array" ref="BK75">INDEX(Appendix!$G$4:$J$8,_xlfn.IFS(BI75&lt;55,1,BI75&lt;60,2,BI75&lt;65,3,BI75&lt;70,4,TRUE,5),MATCH(YEAR($F$17),Appendix!$G$3:$L$3,0))</f>
        <v>0</v>
      </c>
      <c r="BL75" s="92">
        <f t="shared" si="8"/>
        <v>0</v>
      </c>
      <c r="BM75" s="89">
        <f t="shared" si="22"/>
        <v>124</v>
      </c>
      <c r="BN75" s="90">
        <f>IF($P75&gt;'Wage Ceilings '!$C$7+SUMIF('Wage Ceilings '!$B$8:'Wage Ceilings '!$B$11,"&lt;="&amp;$P$17,'Wage Ceilings '!$D$8:'Wage Ceilings '!$D$11),'Wage Ceilings '!$C$7+SUMIF('Wage Ceilings '!$B$8:'Wage Ceilings '!$B$11,"&lt;="&amp;$P$17,'Wage Ceilings '!$D$8:'Wage Ceilings '!$D$11),$P75)</f>
        <v>0</v>
      </c>
      <c r="BO75" s="91" cm="1">
        <f t="array" ref="BO75">INDEX(Appendix!$G$4:$J$8,_xlfn.IFS(BM75&lt;55,1,BM75&lt;60,2,BM75&lt;65,3,BM75&lt;70,4,TRUE,5),MATCH(YEAR($F$17),Appendix!$G$3:$L$3,0))</f>
        <v>0</v>
      </c>
      <c r="BP75" s="92">
        <f t="shared" si="9"/>
        <v>0</v>
      </c>
      <c r="BQ75" s="89">
        <f t="shared" si="23"/>
        <v>124</v>
      </c>
      <c r="BR75" s="90">
        <f>IF($Q75&gt;'Wage Ceilings '!$C$7+SUMIF('Wage Ceilings '!$B$8:'Wage Ceilings '!$B$11,"&lt;="&amp;$Q$17,'Wage Ceilings '!$D$8:'Wage Ceilings '!$D$11),'Wage Ceilings '!$C$7+SUMIF('Wage Ceilings '!$B$8:'Wage Ceilings '!$B$11,"&lt;="&amp;$Q$17,'Wage Ceilings '!$D$8:'Wage Ceilings '!$D$11),$Q75)</f>
        <v>0</v>
      </c>
      <c r="BS75" s="91" cm="1">
        <f t="array" ref="BS75">INDEX(Appendix!$G$4:$J$8,_xlfn.IFS(BQ75&lt;55,1,BQ75&lt;60,2,BQ75&lt;65,3,BQ75&lt;70,4,TRUE,5),MATCH(YEAR($F$17),Appendix!$G$3:$L$3,0))</f>
        <v>0</v>
      </c>
      <c r="BT75" s="92">
        <f t="shared" si="10"/>
        <v>0</v>
      </c>
      <c r="BU75" s="89">
        <f t="shared" si="24"/>
        <v>124</v>
      </c>
      <c r="BV75" s="90">
        <f>IF($R75&gt;'Wage Ceilings '!$C$7+SUMIF('Wage Ceilings '!$B$8:'Wage Ceilings '!$B$11,"&lt;="&amp;$R$17,'Wage Ceilings '!$D$8:'Wage Ceilings '!$D$11),'Wage Ceilings '!$C$7+SUMIF('Wage Ceilings '!$B$8:'Wage Ceilings '!$B$11,"&lt;="&amp;$R$17,'Wage Ceilings '!$D$8:'Wage Ceilings '!$D$11),$R75)</f>
        <v>0</v>
      </c>
      <c r="BW75" s="91" cm="1">
        <f t="array" ref="BW75">INDEX(Appendix!$G$4:$J$8,_xlfn.IFS(BU75&lt;55,1,BU75&lt;60,2,BU75&lt;65,3,BU75&lt;70,4,TRUE,5),MATCH(YEAR($F$17),Appendix!$G$3:$L$3,0))</f>
        <v>0</v>
      </c>
      <c r="BX75" s="92">
        <f t="shared" si="11"/>
        <v>0</v>
      </c>
      <c r="BY75" s="89" t="str">
        <f t="shared" si="25"/>
        <v>NA</v>
      </c>
      <c r="BZ75" s="92">
        <f>IF(S75&gt;=('Wage Ceilings '!$C$3-SUM(Z75,AD75,AH75,AL75,AP75,AX75,AT75,BB75,BF75,BJ75,BN75,BR75,BV75)),('Wage Ceilings '!$C$3-SUM(Z75,AD75,AH75,AL75,AP75,AX75,AT75,BB75,BF75,BJ75,BN75,BR75,BV75)),S75)</f>
        <v>0</v>
      </c>
      <c r="CA75" s="91" cm="1">
        <f t="array" ref="CA75">INDEX(Appendix!$G$4:$J$8,_xlfn.IFS(BY75&lt;55,1,BY75&lt;60,2,BY75&lt;65,3,BY75&lt;70,4,TRUE,5),MATCH(YEAR($F$17),Appendix!$G$3:$L$3,0))</f>
        <v>0</v>
      </c>
      <c r="CB75" s="92">
        <f t="shared" si="32"/>
        <v>0</v>
      </c>
      <c r="CC75" s="99"/>
    </row>
    <row r="76" spans="1:81" x14ac:dyDescent="0.2">
      <c r="A76" s="64" t="s">
        <v>124</v>
      </c>
      <c r="B76" s="65"/>
      <c r="C76" s="65"/>
      <c r="D76" s="66"/>
      <c r="E76" s="66"/>
      <c r="F76" s="67"/>
      <c r="G76" s="67"/>
      <c r="H76" s="67"/>
      <c r="I76" s="67"/>
      <c r="J76" s="67"/>
      <c r="K76" s="67"/>
      <c r="L76" s="67"/>
      <c r="M76" s="67"/>
      <c r="N76" s="67"/>
      <c r="O76" s="67"/>
      <c r="P76" s="67"/>
      <c r="Q76" s="67"/>
      <c r="R76" s="67"/>
      <c r="S76" s="67"/>
      <c r="T76" s="57">
        <f t="shared" si="26"/>
        <v>0</v>
      </c>
      <c r="U76" s="57">
        <f t="shared" si="27"/>
        <v>0</v>
      </c>
      <c r="V76" s="58">
        <f t="shared" si="28"/>
        <v>0</v>
      </c>
      <c r="W76" s="58">
        <f t="shared" si="29"/>
        <v>0</v>
      </c>
      <c r="X76" s="58">
        <f t="shared" si="30"/>
        <v>0</v>
      </c>
      <c r="Y76" s="89">
        <f t="shared" si="12"/>
        <v>123</v>
      </c>
      <c r="Z76" s="90">
        <f>IF($F76&gt;'Wage Ceilings '!$C$7+SUMIF('Wage Ceilings '!$B$8:'Wage Ceilings '!$B$11,"&lt;="&amp;$F$17,'Wage Ceilings '!$D$8:'Wage Ceilings '!$D$11),'Wage Ceilings '!$C$7+SUMIF('Wage Ceilings '!$B$8:'Wage Ceilings '!$B$11,"&lt;="&amp;$F$17,'Wage Ceilings '!$D$8:'Wage Ceilings '!$D$11),$F76)</f>
        <v>0</v>
      </c>
      <c r="AA76" s="91" cm="1">
        <f t="array" ref="AA76">INDEX(Appendix!$G$4:$J$8,_xlfn.IFS(Y76&lt;55,1,Y76&lt;60,2,Y76&lt;65,3,Y76&lt;70,4,TRUE,5),MATCH(YEAR($F$17),Appendix!$G$3:$L$3,0))</f>
        <v>0</v>
      </c>
      <c r="AB76" s="92">
        <f t="shared" si="0"/>
        <v>0</v>
      </c>
      <c r="AC76" s="89">
        <f t="shared" si="13"/>
        <v>124</v>
      </c>
      <c r="AD76" s="90">
        <f>IF($G76&gt;'Wage Ceilings '!$C$7+SUMIF('Wage Ceilings '!$B$8:'Wage Ceilings '!$B$11,"&lt;="&amp;$G$17,'Wage Ceilings '!$D$8:'Wage Ceilings '!$D$11),'Wage Ceilings '!$C$7+SUMIF('Wage Ceilings '!$B$8:'Wage Ceilings '!$B$11,"&lt;="&amp;$G$17,'Wage Ceilings '!$D$8:'Wage Ceilings '!$D$11),$G76)</f>
        <v>0</v>
      </c>
      <c r="AE76" s="91" cm="1">
        <f t="array" ref="AE76">INDEX(Appendix!$G$4:$J$8,_xlfn.IFS(AC76&lt;55,1,AC76&lt;60,2,AC76&lt;65,3,AC76&lt;70,4,TRUE,5),MATCH(YEAR($F$17),Appendix!$G$3:$L$3,0))</f>
        <v>0</v>
      </c>
      <c r="AF76" s="92">
        <f t="shared" si="1"/>
        <v>0</v>
      </c>
      <c r="AG76" s="89">
        <f t="shared" si="14"/>
        <v>124</v>
      </c>
      <c r="AH76" s="90">
        <f>IF($H76&gt;'Wage Ceilings '!$C$7+SUMIF('Wage Ceilings '!$B$8:'Wage Ceilings '!$B$11,"&lt;="&amp;$H$17,'Wage Ceilings '!$D$8:'Wage Ceilings '!$D$11),'Wage Ceilings '!$C$7+SUMIF('Wage Ceilings '!$B$8:'Wage Ceilings '!$B$11,"&lt;="&amp;$H$17,'Wage Ceilings '!$D$8:'Wage Ceilings '!$D$11),$H76)</f>
        <v>0</v>
      </c>
      <c r="AI76" s="91" cm="1">
        <f t="array" ref="AI76">INDEX(Appendix!$G$4:$J$8,_xlfn.IFS(AG76&lt;55,1,AG76&lt;60,2,AG76&lt;65,3,AG76&lt;70,4,TRUE,5),MATCH(YEAR($F$17),Appendix!$G$3:$L$3,0))</f>
        <v>0</v>
      </c>
      <c r="AJ76" s="92">
        <f t="shared" si="2"/>
        <v>0</v>
      </c>
      <c r="AK76" s="89">
        <f t="shared" si="15"/>
        <v>124</v>
      </c>
      <c r="AL76" s="90">
        <f>IF($I76&gt;'Wage Ceilings '!$C$7+SUMIF('Wage Ceilings '!$B$8:'Wage Ceilings '!$B$11,"&lt;="&amp;$I$17,'Wage Ceilings '!$D$8:'Wage Ceilings '!$D$11),'Wage Ceilings '!$C$7+SUMIF('Wage Ceilings '!$B$8:'Wage Ceilings '!$B$11,"&lt;="&amp;$I$17,'Wage Ceilings '!$D$8:'Wage Ceilings '!$D$11),$I76)</f>
        <v>0</v>
      </c>
      <c r="AM76" s="91" cm="1">
        <f t="array" ref="AM76">INDEX(Appendix!$G$4:$J$8,_xlfn.IFS(AK76&lt;55,1,AK76&lt;60,2,AK76&lt;65,3,AK76&lt;70,4,TRUE,5),MATCH(YEAR($F$17),Appendix!$G$3:$L$3,0))</f>
        <v>0</v>
      </c>
      <c r="AN76" s="92">
        <f t="shared" si="3"/>
        <v>0</v>
      </c>
      <c r="AO76" s="89">
        <f t="shared" si="16"/>
        <v>124</v>
      </c>
      <c r="AP76" s="90">
        <f>IF($J76&gt;'Wage Ceilings '!$C$7+SUMIF('Wage Ceilings '!$B$8:'Wage Ceilings '!$B$11,"&lt;="&amp;$J$17,'Wage Ceilings '!$D$8:'Wage Ceilings '!$D$11),'Wage Ceilings '!$C$7+SUMIF('Wage Ceilings '!$B$8:'Wage Ceilings '!$B$11,"&lt;="&amp;$J$17,'Wage Ceilings '!$D$8:'Wage Ceilings '!$D$11),$J76)</f>
        <v>0</v>
      </c>
      <c r="AQ76" s="91" cm="1">
        <f t="array" ref="AQ76">INDEX(Appendix!$G$4:$J$8,_xlfn.IFS(AO76&lt;55,1,AO76&lt;60,2,AO76&lt;65,3,AO76&lt;70,4,TRUE,5),MATCH(YEAR($F$17),Appendix!$G$3:$L$3,0))</f>
        <v>0</v>
      </c>
      <c r="AR76" s="92">
        <f t="shared" si="4"/>
        <v>0</v>
      </c>
      <c r="AS76" s="89">
        <f t="shared" si="31"/>
        <v>124</v>
      </c>
      <c r="AT76" s="90">
        <f>IF($K76&gt;'Wage Ceilings '!$C$7+SUMIF('Wage Ceilings '!$B$8:'Wage Ceilings '!$B$11,"&lt;="&amp;$K$17,'Wage Ceilings '!$D$8:'Wage Ceilings '!$D$11),'Wage Ceilings '!$C$7+SUMIF('Wage Ceilings '!$B$8:'Wage Ceilings '!$B$11,"&lt;="&amp;$K$17,'Wage Ceilings '!$D$8:'Wage Ceilings '!$D$11),$K76)</f>
        <v>0</v>
      </c>
      <c r="AU76" s="91" cm="1">
        <f t="array" ref="AU76">INDEX(Appendix!$G$4:$J$8,_xlfn.IFS(AS76&lt;55,1,AS76&lt;60,2,AS76&lt;65,3,AS76&lt;70,4,TRUE,5),MATCH(YEAR($F$17),Appendix!$G$3:$L$3,0))</f>
        <v>0</v>
      </c>
      <c r="AV76" s="92">
        <f t="shared" si="5"/>
        <v>0</v>
      </c>
      <c r="AW76" s="89" t="str">
        <f t="shared" si="17"/>
        <v>NA</v>
      </c>
      <c r="AX76" s="92">
        <f>IF(L76&gt;=('Wage Ceilings '!$C$3-SUM(Z76,AD76,AH76,AL76,AP76,AT76,BB76,BF76,BJ76,BN76,BR76,BV76)),('Wage Ceilings '!$C$3-SUM(Z76,AD76,AH76,AL76,AP76,AT76,BB76,BF76,BJ76,BN76,BR76,BV76)),L76)</f>
        <v>0</v>
      </c>
      <c r="AY76" s="91" cm="1">
        <f t="array" ref="AY76">INDEX(Appendix!$G$4:$J$8,_xlfn.IFS(AW76&lt;55,1,AW76&lt;60,2,AW76&lt;65,3,AW76&lt;70,4,TRUE,5),MATCH(YEAR($F$17),Appendix!$G$3:$L$3,0))</f>
        <v>0</v>
      </c>
      <c r="AZ76" s="92">
        <f t="shared" si="6"/>
        <v>0</v>
      </c>
      <c r="BA76" s="89">
        <f t="shared" si="18"/>
        <v>124</v>
      </c>
      <c r="BB76" s="90">
        <f>IF($M76&gt;'Wage Ceilings '!$C$7+SUMIF('Wage Ceilings '!$B$8:'Wage Ceilings '!$B$11,"&lt;="&amp;$M$17,'Wage Ceilings '!$D$8:'Wage Ceilings '!$D$11),'Wage Ceilings '!$C$7+SUMIF('Wage Ceilings '!$B$8:'Wage Ceilings '!$B$11,"&lt;="&amp;$M$17,'Wage Ceilings '!$D$8:'Wage Ceilings '!$D$11),$M76)</f>
        <v>0</v>
      </c>
      <c r="BC76" s="91" cm="1">
        <f t="array" ref="BC76">INDEX(Appendix!$G$4:$J$8,_xlfn.IFS(BA76&lt;55,1,BA76&lt;60,2,BA76&lt;65,3,BA76&lt;70,4,TRUE,5),MATCH(YEAR($F$17),Appendix!$G$3:$L$3,0))</f>
        <v>0</v>
      </c>
      <c r="BD76" s="92">
        <f t="shared" si="19"/>
        <v>0</v>
      </c>
      <c r="BE76" s="89">
        <f t="shared" si="20"/>
        <v>124</v>
      </c>
      <c r="BF76" s="90">
        <f>IF($N76&gt;'Wage Ceilings '!$C$7+SUMIF('Wage Ceilings '!$B$8:'Wage Ceilings '!$B$11,"&lt;="&amp;$N$17,'Wage Ceilings '!$D$8:'Wage Ceilings '!$D$11),'Wage Ceilings '!$C$7+SUMIF('Wage Ceilings '!$B$8:'Wage Ceilings '!$B$11,"&lt;="&amp;$N$17,'Wage Ceilings '!$D$8:'Wage Ceilings '!$D$11),$N76)</f>
        <v>0</v>
      </c>
      <c r="BG76" s="91" cm="1">
        <f t="array" ref="BG76">INDEX(Appendix!$G$4:$J$8,_xlfn.IFS(BE76&lt;55,1,BE76&lt;60,2,BE76&lt;65,3,BE76&lt;70,4,TRUE,5),MATCH(YEAR($F$17),Appendix!$G$3:$L$3,0))</f>
        <v>0</v>
      </c>
      <c r="BH76" s="92">
        <f t="shared" si="7"/>
        <v>0</v>
      </c>
      <c r="BI76" s="89">
        <f t="shared" si="21"/>
        <v>124</v>
      </c>
      <c r="BJ76" s="90">
        <f>IF($O76&gt;'Wage Ceilings '!$C$7+SUMIF('Wage Ceilings '!$B$8:'Wage Ceilings '!$B$11,"&lt;="&amp;$O$17,'Wage Ceilings '!$D$8:'Wage Ceilings '!$D$11),'Wage Ceilings '!$C$7+SUMIF('Wage Ceilings '!$B$8:'Wage Ceilings '!$B$11,"&lt;="&amp;$O$17,'Wage Ceilings '!$D$8:'Wage Ceilings '!$D$11),$O76)</f>
        <v>0</v>
      </c>
      <c r="BK76" s="91" cm="1">
        <f t="array" ref="BK76">INDEX(Appendix!$G$4:$J$8,_xlfn.IFS(BI76&lt;55,1,BI76&lt;60,2,BI76&lt;65,3,BI76&lt;70,4,TRUE,5),MATCH(YEAR($F$17),Appendix!$G$3:$L$3,0))</f>
        <v>0</v>
      </c>
      <c r="BL76" s="92">
        <f t="shared" si="8"/>
        <v>0</v>
      </c>
      <c r="BM76" s="89">
        <f t="shared" si="22"/>
        <v>124</v>
      </c>
      <c r="BN76" s="90">
        <f>IF($P76&gt;'Wage Ceilings '!$C$7+SUMIF('Wage Ceilings '!$B$8:'Wage Ceilings '!$B$11,"&lt;="&amp;$P$17,'Wage Ceilings '!$D$8:'Wage Ceilings '!$D$11),'Wage Ceilings '!$C$7+SUMIF('Wage Ceilings '!$B$8:'Wage Ceilings '!$B$11,"&lt;="&amp;$P$17,'Wage Ceilings '!$D$8:'Wage Ceilings '!$D$11),$P76)</f>
        <v>0</v>
      </c>
      <c r="BO76" s="91" cm="1">
        <f t="array" ref="BO76">INDEX(Appendix!$G$4:$J$8,_xlfn.IFS(BM76&lt;55,1,BM76&lt;60,2,BM76&lt;65,3,BM76&lt;70,4,TRUE,5),MATCH(YEAR($F$17),Appendix!$G$3:$L$3,0))</f>
        <v>0</v>
      </c>
      <c r="BP76" s="92">
        <f t="shared" si="9"/>
        <v>0</v>
      </c>
      <c r="BQ76" s="89">
        <f t="shared" si="23"/>
        <v>124</v>
      </c>
      <c r="BR76" s="90">
        <f>IF($Q76&gt;'Wage Ceilings '!$C$7+SUMIF('Wage Ceilings '!$B$8:'Wage Ceilings '!$B$11,"&lt;="&amp;$Q$17,'Wage Ceilings '!$D$8:'Wage Ceilings '!$D$11),'Wage Ceilings '!$C$7+SUMIF('Wage Ceilings '!$B$8:'Wage Ceilings '!$B$11,"&lt;="&amp;$Q$17,'Wage Ceilings '!$D$8:'Wage Ceilings '!$D$11),$Q76)</f>
        <v>0</v>
      </c>
      <c r="BS76" s="91" cm="1">
        <f t="array" ref="BS76">INDEX(Appendix!$G$4:$J$8,_xlfn.IFS(BQ76&lt;55,1,BQ76&lt;60,2,BQ76&lt;65,3,BQ76&lt;70,4,TRUE,5),MATCH(YEAR($F$17),Appendix!$G$3:$L$3,0))</f>
        <v>0</v>
      </c>
      <c r="BT76" s="92">
        <f t="shared" si="10"/>
        <v>0</v>
      </c>
      <c r="BU76" s="89">
        <f t="shared" si="24"/>
        <v>124</v>
      </c>
      <c r="BV76" s="90">
        <f>IF($R76&gt;'Wage Ceilings '!$C$7+SUMIF('Wage Ceilings '!$B$8:'Wage Ceilings '!$B$11,"&lt;="&amp;$R$17,'Wage Ceilings '!$D$8:'Wage Ceilings '!$D$11),'Wage Ceilings '!$C$7+SUMIF('Wage Ceilings '!$B$8:'Wage Ceilings '!$B$11,"&lt;="&amp;$R$17,'Wage Ceilings '!$D$8:'Wage Ceilings '!$D$11),$R76)</f>
        <v>0</v>
      </c>
      <c r="BW76" s="91" cm="1">
        <f t="array" ref="BW76">INDEX(Appendix!$G$4:$J$8,_xlfn.IFS(BU76&lt;55,1,BU76&lt;60,2,BU76&lt;65,3,BU76&lt;70,4,TRUE,5),MATCH(YEAR($F$17),Appendix!$G$3:$L$3,0))</f>
        <v>0</v>
      </c>
      <c r="BX76" s="92">
        <f t="shared" si="11"/>
        <v>0</v>
      </c>
      <c r="BY76" s="89" t="str">
        <f t="shared" si="25"/>
        <v>NA</v>
      </c>
      <c r="BZ76" s="92">
        <f>IF(S76&gt;=('Wage Ceilings '!$C$3-SUM(Z76,AD76,AH76,AL76,AP76,AX76,AT76,BB76,BF76,BJ76,BN76,BR76,BV76)),('Wage Ceilings '!$C$3-SUM(Z76,AD76,AH76,AL76,AP76,AX76,AT76,BB76,BF76,BJ76,BN76,BR76,BV76)),S76)</f>
        <v>0</v>
      </c>
      <c r="CA76" s="91" cm="1">
        <f t="array" ref="CA76">INDEX(Appendix!$G$4:$J$8,_xlfn.IFS(BY76&lt;55,1,BY76&lt;60,2,BY76&lt;65,3,BY76&lt;70,4,TRUE,5),MATCH(YEAR($F$17),Appendix!$G$3:$L$3,0))</f>
        <v>0</v>
      </c>
      <c r="CB76" s="92">
        <f t="shared" si="32"/>
        <v>0</v>
      </c>
      <c r="CC76" s="99"/>
    </row>
    <row r="77" spans="1:81" x14ac:dyDescent="0.2">
      <c r="A77" s="64" t="s">
        <v>125</v>
      </c>
      <c r="B77" s="65"/>
      <c r="C77" s="65"/>
      <c r="D77" s="66"/>
      <c r="E77" s="66"/>
      <c r="F77" s="67"/>
      <c r="G77" s="67"/>
      <c r="H77" s="67"/>
      <c r="I77" s="67"/>
      <c r="J77" s="67"/>
      <c r="K77" s="67"/>
      <c r="L77" s="67"/>
      <c r="M77" s="67"/>
      <c r="N77" s="67"/>
      <c r="O77" s="67"/>
      <c r="P77" s="67"/>
      <c r="Q77" s="67"/>
      <c r="R77" s="67"/>
      <c r="S77" s="67"/>
      <c r="T77" s="57">
        <f t="shared" si="26"/>
        <v>0</v>
      </c>
      <c r="U77" s="57">
        <f t="shared" si="27"/>
        <v>0</v>
      </c>
      <c r="V77" s="58">
        <f t="shared" si="28"/>
        <v>0</v>
      </c>
      <c r="W77" s="58">
        <f t="shared" si="29"/>
        <v>0</v>
      </c>
      <c r="X77" s="58">
        <f t="shared" si="30"/>
        <v>0</v>
      </c>
      <c r="Y77" s="89">
        <f t="shared" si="12"/>
        <v>123</v>
      </c>
      <c r="Z77" s="90">
        <f>IF($F77&gt;'Wage Ceilings '!$C$7+SUMIF('Wage Ceilings '!$B$8:'Wage Ceilings '!$B$11,"&lt;="&amp;$F$17,'Wage Ceilings '!$D$8:'Wage Ceilings '!$D$11),'Wage Ceilings '!$C$7+SUMIF('Wage Ceilings '!$B$8:'Wage Ceilings '!$B$11,"&lt;="&amp;$F$17,'Wage Ceilings '!$D$8:'Wage Ceilings '!$D$11),$F77)</f>
        <v>0</v>
      </c>
      <c r="AA77" s="91" cm="1">
        <f t="array" ref="AA77">INDEX(Appendix!$G$4:$J$8,_xlfn.IFS(Y77&lt;55,1,Y77&lt;60,2,Y77&lt;65,3,Y77&lt;70,4,TRUE,5),MATCH(YEAR($F$17),Appendix!$G$3:$L$3,0))</f>
        <v>0</v>
      </c>
      <c r="AB77" s="92">
        <f t="shared" si="0"/>
        <v>0</v>
      </c>
      <c r="AC77" s="89">
        <f t="shared" si="13"/>
        <v>124</v>
      </c>
      <c r="AD77" s="90">
        <f>IF($G77&gt;'Wage Ceilings '!$C$7+SUMIF('Wage Ceilings '!$B$8:'Wage Ceilings '!$B$11,"&lt;="&amp;$G$17,'Wage Ceilings '!$D$8:'Wage Ceilings '!$D$11),'Wage Ceilings '!$C$7+SUMIF('Wage Ceilings '!$B$8:'Wage Ceilings '!$B$11,"&lt;="&amp;$G$17,'Wage Ceilings '!$D$8:'Wage Ceilings '!$D$11),$G77)</f>
        <v>0</v>
      </c>
      <c r="AE77" s="91" cm="1">
        <f t="array" ref="AE77">INDEX(Appendix!$G$4:$J$8,_xlfn.IFS(AC77&lt;55,1,AC77&lt;60,2,AC77&lt;65,3,AC77&lt;70,4,TRUE,5),MATCH(YEAR($F$17),Appendix!$G$3:$L$3,0))</f>
        <v>0</v>
      </c>
      <c r="AF77" s="92">
        <f t="shared" si="1"/>
        <v>0</v>
      </c>
      <c r="AG77" s="89">
        <f t="shared" si="14"/>
        <v>124</v>
      </c>
      <c r="AH77" s="90">
        <f>IF($H77&gt;'Wage Ceilings '!$C$7+SUMIF('Wage Ceilings '!$B$8:'Wage Ceilings '!$B$11,"&lt;="&amp;$H$17,'Wage Ceilings '!$D$8:'Wage Ceilings '!$D$11),'Wage Ceilings '!$C$7+SUMIF('Wage Ceilings '!$B$8:'Wage Ceilings '!$B$11,"&lt;="&amp;$H$17,'Wage Ceilings '!$D$8:'Wage Ceilings '!$D$11),$H77)</f>
        <v>0</v>
      </c>
      <c r="AI77" s="91" cm="1">
        <f t="array" ref="AI77">INDEX(Appendix!$G$4:$J$8,_xlfn.IFS(AG77&lt;55,1,AG77&lt;60,2,AG77&lt;65,3,AG77&lt;70,4,TRUE,5),MATCH(YEAR($F$17),Appendix!$G$3:$L$3,0))</f>
        <v>0</v>
      </c>
      <c r="AJ77" s="92">
        <f t="shared" si="2"/>
        <v>0</v>
      </c>
      <c r="AK77" s="89">
        <f t="shared" si="15"/>
        <v>124</v>
      </c>
      <c r="AL77" s="90">
        <f>IF($I77&gt;'Wage Ceilings '!$C$7+SUMIF('Wage Ceilings '!$B$8:'Wage Ceilings '!$B$11,"&lt;="&amp;$I$17,'Wage Ceilings '!$D$8:'Wage Ceilings '!$D$11),'Wage Ceilings '!$C$7+SUMIF('Wage Ceilings '!$B$8:'Wage Ceilings '!$B$11,"&lt;="&amp;$I$17,'Wage Ceilings '!$D$8:'Wage Ceilings '!$D$11),$I77)</f>
        <v>0</v>
      </c>
      <c r="AM77" s="91" cm="1">
        <f t="array" ref="AM77">INDEX(Appendix!$G$4:$J$8,_xlfn.IFS(AK77&lt;55,1,AK77&lt;60,2,AK77&lt;65,3,AK77&lt;70,4,TRUE,5),MATCH(YEAR($F$17),Appendix!$G$3:$L$3,0))</f>
        <v>0</v>
      </c>
      <c r="AN77" s="92">
        <f t="shared" si="3"/>
        <v>0</v>
      </c>
      <c r="AO77" s="89">
        <f t="shared" si="16"/>
        <v>124</v>
      </c>
      <c r="AP77" s="90">
        <f>IF($J77&gt;'Wage Ceilings '!$C$7+SUMIF('Wage Ceilings '!$B$8:'Wage Ceilings '!$B$11,"&lt;="&amp;$J$17,'Wage Ceilings '!$D$8:'Wage Ceilings '!$D$11),'Wage Ceilings '!$C$7+SUMIF('Wage Ceilings '!$B$8:'Wage Ceilings '!$B$11,"&lt;="&amp;$J$17,'Wage Ceilings '!$D$8:'Wage Ceilings '!$D$11),$J77)</f>
        <v>0</v>
      </c>
      <c r="AQ77" s="91" cm="1">
        <f t="array" ref="AQ77">INDEX(Appendix!$G$4:$J$8,_xlfn.IFS(AO77&lt;55,1,AO77&lt;60,2,AO77&lt;65,3,AO77&lt;70,4,TRUE,5),MATCH(YEAR($F$17),Appendix!$G$3:$L$3,0))</f>
        <v>0</v>
      </c>
      <c r="AR77" s="92">
        <f t="shared" si="4"/>
        <v>0</v>
      </c>
      <c r="AS77" s="89">
        <f t="shared" si="31"/>
        <v>124</v>
      </c>
      <c r="AT77" s="90">
        <f>IF($K77&gt;'Wage Ceilings '!$C$7+SUMIF('Wage Ceilings '!$B$8:'Wage Ceilings '!$B$11,"&lt;="&amp;$K$17,'Wage Ceilings '!$D$8:'Wage Ceilings '!$D$11),'Wage Ceilings '!$C$7+SUMIF('Wage Ceilings '!$B$8:'Wage Ceilings '!$B$11,"&lt;="&amp;$K$17,'Wage Ceilings '!$D$8:'Wage Ceilings '!$D$11),$K77)</f>
        <v>0</v>
      </c>
      <c r="AU77" s="91" cm="1">
        <f t="array" ref="AU77">INDEX(Appendix!$G$4:$J$8,_xlfn.IFS(AS77&lt;55,1,AS77&lt;60,2,AS77&lt;65,3,AS77&lt;70,4,TRUE,5),MATCH(YEAR($F$17),Appendix!$G$3:$L$3,0))</f>
        <v>0</v>
      </c>
      <c r="AV77" s="92">
        <f t="shared" si="5"/>
        <v>0</v>
      </c>
      <c r="AW77" s="89" t="str">
        <f t="shared" si="17"/>
        <v>NA</v>
      </c>
      <c r="AX77" s="92">
        <f>IF(L77&gt;=('Wage Ceilings '!$C$3-SUM(Z77,AD77,AH77,AL77,AP77,AT77,BB77,BF77,BJ77,BN77,BR77,BV77)),('Wage Ceilings '!$C$3-SUM(Z77,AD77,AH77,AL77,AP77,AT77,BB77,BF77,BJ77,BN77,BR77,BV77)),L77)</f>
        <v>0</v>
      </c>
      <c r="AY77" s="91" cm="1">
        <f t="array" ref="AY77">INDEX(Appendix!$G$4:$J$8,_xlfn.IFS(AW77&lt;55,1,AW77&lt;60,2,AW77&lt;65,3,AW77&lt;70,4,TRUE,5),MATCH(YEAR($F$17),Appendix!$G$3:$L$3,0))</f>
        <v>0</v>
      </c>
      <c r="AZ77" s="92">
        <f t="shared" si="6"/>
        <v>0</v>
      </c>
      <c r="BA77" s="89">
        <f t="shared" si="18"/>
        <v>124</v>
      </c>
      <c r="BB77" s="90">
        <f>IF($M77&gt;'Wage Ceilings '!$C$7+SUMIF('Wage Ceilings '!$B$8:'Wage Ceilings '!$B$11,"&lt;="&amp;$M$17,'Wage Ceilings '!$D$8:'Wage Ceilings '!$D$11),'Wage Ceilings '!$C$7+SUMIF('Wage Ceilings '!$B$8:'Wage Ceilings '!$B$11,"&lt;="&amp;$M$17,'Wage Ceilings '!$D$8:'Wage Ceilings '!$D$11),$M77)</f>
        <v>0</v>
      </c>
      <c r="BC77" s="91" cm="1">
        <f t="array" ref="BC77">INDEX(Appendix!$G$4:$J$8,_xlfn.IFS(BA77&lt;55,1,BA77&lt;60,2,BA77&lt;65,3,BA77&lt;70,4,TRUE,5),MATCH(YEAR($F$17),Appendix!$G$3:$L$3,0))</f>
        <v>0</v>
      </c>
      <c r="BD77" s="92">
        <f t="shared" si="19"/>
        <v>0</v>
      </c>
      <c r="BE77" s="89">
        <f t="shared" si="20"/>
        <v>124</v>
      </c>
      <c r="BF77" s="90">
        <f>IF($N77&gt;'Wage Ceilings '!$C$7+SUMIF('Wage Ceilings '!$B$8:'Wage Ceilings '!$B$11,"&lt;="&amp;$N$17,'Wage Ceilings '!$D$8:'Wage Ceilings '!$D$11),'Wage Ceilings '!$C$7+SUMIF('Wage Ceilings '!$B$8:'Wage Ceilings '!$B$11,"&lt;="&amp;$N$17,'Wage Ceilings '!$D$8:'Wage Ceilings '!$D$11),$N77)</f>
        <v>0</v>
      </c>
      <c r="BG77" s="91" cm="1">
        <f t="array" ref="BG77">INDEX(Appendix!$G$4:$J$8,_xlfn.IFS(BE77&lt;55,1,BE77&lt;60,2,BE77&lt;65,3,BE77&lt;70,4,TRUE,5),MATCH(YEAR($F$17),Appendix!$G$3:$L$3,0))</f>
        <v>0</v>
      </c>
      <c r="BH77" s="92">
        <f t="shared" si="7"/>
        <v>0</v>
      </c>
      <c r="BI77" s="89">
        <f t="shared" si="21"/>
        <v>124</v>
      </c>
      <c r="BJ77" s="90">
        <f>IF($O77&gt;'Wage Ceilings '!$C$7+SUMIF('Wage Ceilings '!$B$8:'Wage Ceilings '!$B$11,"&lt;="&amp;$O$17,'Wage Ceilings '!$D$8:'Wage Ceilings '!$D$11),'Wage Ceilings '!$C$7+SUMIF('Wage Ceilings '!$B$8:'Wage Ceilings '!$B$11,"&lt;="&amp;$O$17,'Wage Ceilings '!$D$8:'Wage Ceilings '!$D$11),$O77)</f>
        <v>0</v>
      </c>
      <c r="BK77" s="91" cm="1">
        <f t="array" ref="BK77">INDEX(Appendix!$G$4:$J$8,_xlfn.IFS(BI77&lt;55,1,BI77&lt;60,2,BI77&lt;65,3,BI77&lt;70,4,TRUE,5),MATCH(YEAR($F$17),Appendix!$G$3:$L$3,0))</f>
        <v>0</v>
      </c>
      <c r="BL77" s="92">
        <f t="shared" si="8"/>
        <v>0</v>
      </c>
      <c r="BM77" s="89">
        <f t="shared" si="22"/>
        <v>124</v>
      </c>
      <c r="BN77" s="90">
        <f>IF($P77&gt;'Wage Ceilings '!$C$7+SUMIF('Wage Ceilings '!$B$8:'Wage Ceilings '!$B$11,"&lt;="&amp;$P$17,'Wage Ceilings '!$D$8:'Wage Ceilings '!$D$11),'Wage Ceilings '!$C$7+SUMIF('Wage Ceilings '!$B$8:'Wage Ceilings '!$B$11,"&lt;="&amp;$P$17,'Wage Ceilings '!$D$8:'Wage Ceilings '!$D$11),$P77)</f>
        <v>0</v>
      </c>
      <c r="BO77" s="91" cm="1">
        <f t="array" ref="BO77">INDEX(Appendix!$G$4:$J$8,_xlfn.IFS(BM77&lt;55,1,BM77&lt;60,2,BM77&lt;65,3,BM77&lt;70,4,TRUE,5),MATCH(YEAR($F$17),Appendix!$G$3:$L$3,0))</f>
        <v>0</v>
      </c>
      <c r="BP77" s="92">
        <f t="shared" si="9"/>
        <v>0</v>
      </c>
      <c r="BQ77" s="89">
        <f t="shared" si="23"/>
        <v>124</v>
      </c>
      <c r="BR77" s="90">
        <f>IF($Q77&gt;'Wage Ceilings '!$C$7+SUMIF('Wage Ceilings '!$B$8:'Wage Ceilings '!$B$11,"&lt;="&amp;$Q$17,'Wage Ceilings '!$D$8:'Wage Ceilings '!$D$11),'Wage Ceilings '!$C$7+SUMIF('Wage Ceilings '!$B$8:'Wage Ceilings '!$B$11,"&lt;="&amp;$Q$17,'Wage Ceilings '!$D$8:'Wage Ceilings '!$D$11),$Q77)</f>
        <v>0</v>
      </c>
      <c r="BS77" s="91" cm="1">
        <f t="array" ref="BS77">INDEX(Appendix!$G$4:$J$8,_xlfn.IFS(BQ77&lt;55,1,BQ77&lt;60,2,BQ77&lt;65,3,BQ77&lt;70,4,TRUE,5),MATCH(YEAR($F$17),Appendix!$G$3:$L$3,0))</f>
        <v>0</v>
      </c>
      <c r="BT77" s="92">
        <f t="shared" si="10"/>
        <v>0</v>
      </c>
      <c r="BU77" s="89">
        <f t="shared" si="24"/>
        <v>124</v>
      </c>
      <c r="BV77" s="90">
        <f>IF($R77&gt;'Wage Ceilings '!$C$7+SUMIF('Wage Ceilings '!$B$8:'Wage Ceilings '!$B$11,"&lt;="&amp;$R$17,'Wage Ceilings '!$D$8:'Wage Ceilings '!$D$11),'Wage Ceilings '!$C$7+SUMIF('Wage Ceilings '!$B$8:'Wage Ceilings '!$B$11,"&lt;="&amp;$R$17,'Wage Ceilings '!$D$8:'Wage Ceilings '!$D$11),$R77)</f>
        <v>0</v>
      </c>
      <c r="BW77" s="91" cm="1">
        <f t="array" ref="BW77">INDEX(Appendix!$G$4:$J$8,_xlfn.IFS(BU77&lt;55,1,BU77&lt;60,2,BU77&lt;65,3,BU77&lt;70,4,TRUE,5),MATCH(YEAR($F$17),Appendix!$G$3:$L$3,0))</f>
        <v>0</v>
      </c>
      <c r="BX77" s="92">
        <f t="shared" si="11"/>
        <v>0</v>
      </c>
      <c r="BY77" s="89" t="str">
        <f t="shared" si="25"/>
        <v>NA</v>
      </c>
      <c r="BZ77" s="92">
        <f>IF(S77&gt;=('Wage Ceilings '!$C$3-SUM(Z77,AD77,AH77,AL77,AP77,AX77,AT77,BB77,BF77,BJ77,BN77,BR77,BV77)),('Wage Ceilings '!$C$3-SUM(Z77,AD77,AH77,AL77,AP77,AX77,AT77,BB77,BF77,BJ77,BN77,BR77,BV77)),S77)</f>
        <v>0</v>
      </c>
      <c r="CA77" s="91" cm="1">
        <f t="array" ref="CA77">INDEX(Appendix!$G$4:$J$8,_xlfn.IFS(BY77&lt;55,1,BY77&lt;60,2,BY77&lt;65,3,BY77&lt;70,4,TRUE,5),MATCH(YEAR($F$17),Appendix!$G$3:$L$3,0))</f>
        <v>0</v>
      </c>
      <c r="CB77" s="92">
        <f t="shared" si="32"/>
        <v>0</v>
      </c>
      <c r="CC77" s="99"/>
    </row>
    <row r="78" spans="1:81" x14ac:dyDescent="0.2">
      <c r="A78" s="64" t="s">
        <v>126</v>
      </c>
      <c r="B78" s="65"/>
      <c r="C78" s="65"/>
      <c r="D78" s="66"/>
      <c r="E78" s="66"/>
      <c r="F78" s="67"/>
      <c r="G78" s="67"/>
      <c r="H78" s="67"/>
      <c r="I78" s="67"/>
      <c r="J78" s="67"/>
      <c r="K78" s="67"/>
      <c r="L78" s="67"/>
      <c r="M78" s="67"/>
      <c r="N78" s="67"/>
      <c r="O78" s="67"/>
      <c r="P78" s="67"/>
      <c r="Q78" s="67"/>
      <c r="R78" s="67"/>
      <c r="S78" s="67"/>
      <c r="T78" s="57">
        <f t="shared" si="26"/>
        <v>0</v>
      </c>
      <c r="U78" s="57">
        <f t="shared" si="27"/>
        <v>0</v>
      </c>
      <c r="V78" s="58">
        <f t="shared" si="28"/>
        <v>0</v>
      </c>
      <c r="W78" s="58">
        <f t="shared" si="29"/>
        <v>0</v>
      </c>
      <c r="X78" s="58">
        <f t="shared" si="30"/>
        <v>0</v>
      </c>
      <c r="Y78" s="89">
        <f t="shared" si="12"/>
        <v>123</v>
      </c>
      <c r="Z78" s="90">
        <f>IF($F78&gt;'Wage Ceilings '!$C$7+SUMIF('Wage Ceilings '!$B$8:'Wage Ceilings '!$B$11,"&lt;="&amp;$F$17,'Wage Ceilings '!$D$8:'Wage Ceilings '!$D$11),'Wage Ceilings '!$C$7+SUMIF('Wage Ceilings '!$B$8:'Wage Ceilings '!$B$11,"&lt;="&amp;$F$17,'Wage Ceilings '!$D$8:'Wage Ceilings '!$D$11),$F78)</f>
        <v>0</v>
      </c>
      <c r="AA78" s="91" cm="1">
        <f t="array" ref="AA78">INDEX(Appendix!$G$4:$J$8,_xlfn.IFS(Y78&lt;55,1,Y78&lt;60,2,Y78&lt;65,3,Y78&lt;70,4,TRUE,5),MATCH(YEAR($F$17),Appendix!$G$3:$L$3,0))</f>
        <v>0</v>
      </c>
      <c r="AB78" s="92">
        <f t="shared" si="0"/>
        <v>0</v>
      </c>
      <c r="AC78" s="89">
        <f t="shared" si="13"/>
        <v>124</v>
      </c>
      <c r="AD78" s="90">
        <f>IF($G78&gt;'Wage Ceilings '!$C$7+SUMIF('Wage Ceilings '!$B$8:'Wage Ceilings '!$B$11,"&lt;="&amp;$G$17,'Wage Ceilings '!$D$8:'Wage Ceilings '!$D$11),'Wage Ceilings '!$C$7+SUMIF('Wage Ceilings '!$B$8:'Wage Ceilings '!$B$11,"&lt;="&amp;$G$17,'Wage Ceilings '!$D$8:'Wage Ceilings '!$D$11),$G78)</f>
        <v>0</v>
      </c>
      <c r="AE78" s="91" cm="1">
        <f t="array" ref="AE78">INDEX(Appendix!$G$4:$J$8,_xlfn.IFS(AC78&lt;55,1,AC78&lt;60,2,AC78&lt;65,3,AC78&lt;70,4,TRUE,5),MATCH(YEAR($F$17),Appendix!$G$3:$L$3,0))</f>
        <v>0</v>
      </c>
      <c r="AF78" s="92">
        <f t="shared" si="1"/>
        <v>0</v>
      </c>
      <c r="AG78" s="89">
        <f t="shared" si="14"/>
        <v>124</v>
      </c>
      <c r="AH78" s="90">
        <f>IF($H78&gt;'Wage Ceilings '!$C$7+SUMIF('Wage Ceilings '!$B$8:'Wage Ceilings '!$B$11,"&lt;="&amp;$H$17,'Wage Ceilings '!$D$8:'Wage Ceilings '!$D$11),'Wage Ceilings '!$C$7+SUMIF('Wage Ceilings '!$B$8:'Wage Ceilings '!$B$11,"&lt;="&amp;$H$17,'Wage Ceilings '!$D$8:'Wage Ceilings '!$D$11),$H78)</f>
        <v>0</v>
      </c>
      <c r="AI78" s="91" cm="1">
        <f t="array" ref="AI78">INDEX(Appendix!$G$4:$J$8,_xlfn.IFS(AG78&lt;55,1,AG78&lt;60,2,AG78&lt;65,3,AG78&lt;70,4,TRUE,5),MATCH(YEAR($F$17),Appendix!$G$3:$L$3,0))</f>
        <v>0</v>
      </c>
      <c r="AJ78" s="92">
        <f t="shared" si="2"/>
        <v>0</v>
      </c>
      <c r="AK78" s="89">
        <f t="shared" si="15"/>
        <v>124</v>
      </c>
      <c r="AL78" s="90">
        <f>IF($I78&gt;'Wage Ceilings '!$C$7+SUMIF('Wage Ceilings '!$B$8:'Wage Ceilings '!$B$11,"&lt;="&amp;$I$17,'Wage Ceilings '!$D$8:'Wage Ceilings '!$D$11),'Wage Ceilings '!$C$7+SUMIF('Wage Ceilings '!$B$8:'Wage Ceilings '!$B$11,"&lt;="&amp;$I$17,'Wage Ceilings '!$D$8:'Wage Ceilings '!$D$11),$I78)</f>
        <v>0</v>
      </c>
      <c r="AM78" s="91" cm="1">
        <f t="array" ref="AM78">INDEX(Appendix!$G$4:$J$8,_xlfn.IFS(AK78&lt;55,1,AK78&lt;60,2,AK78&lt;65,3,AK78&lt;70,4,TRUE,5),MATCH(YEAR($F$17),Appendix!$G$3:$L$3,0))</f>
        <v>0</v>
      </c>
      <c r="AN78" s="92">
        <f t="shared" si="3"/>
        <v>0</v>
      </c>
      <c r="AO78" s="89">
        <f t="shared" si="16"/>
        <v>124</v>
      </c>
      <c r="AP78" s="90">
        <f>IF($J78&gt;'Wage Ceilings '!$C$7+SUMIF('Wage Ceilings '!$B$8:'Wage Ceilings '!$B$11,"&lt;="&amp;$J$17,'Wage Ceilings '!$D$8:'Wage Ceilings '!$D$11),'Wage Ceilings '!$C$7+SUMIF('Wage Ceilings '!$B$8:'Wage Ceilings '!$B$11,"&lt;="&amp;$J$17,'Wage Ceilings '!$D$8:'Wage Ceilings '!$D$11),$J78)</f>
        <v>0</v>
      </c>
      <c r="AQ78" s="91" cm="1">
        <f t="array" ref="AQ78">INDEX(Appendix!$G$4:$J$8,_xlfn.IFS(AO78&lt;55,1,AO78&lt;60,2,AO78&lt;65,3,AO78&lt;70,4,TRUE,5),MATCH(YEAR($F$17),Appendix!$G$3:$L$3,0))</f>
        <v>0</v>
      </c>
      <c r="AR78" s="92">
        <f t="shared" si="4"/>
        <v>0</v>
      </c>
      <c r="AS78" s="89">
        <f t="shared" si="31"/>
        <v>124</v>
      </c>
      <c r="AT78" s="90">
        <f>IF($K78&gt;'Wage Ceilings '!$C$7+SUMIF('Wage Ceilings '!$B$8:'Wage Ceilings '!$B$11,"&lt;="&amp;$K$17,'Wage Ceilings '!$D$8:'Wage Ceilings '!$D$11),'Wage Ceilings '!$C$7+SUMIF('Wage Ceilings '!$B$8:'Wage Ceilings '!$B$11,"&lt;="&amp;$K$17,'Wage Ceilings '!$D$8:'Wage Ceilings '!$D$11),$K78)</f>
        <v>0</v>
      </c>
      <c r="AU78" s="91" cm="1">
        <f t="array" ref="AU78">INDEX(Appendix!$G$4:$J$8,_xlfn.IFS(AS78&lt;55,1,AS78&lt;60,2,AS78&lt;65,3,AS78&lt;70,4,TRUE,5),MATCH(YEAR($F$17),Appendix!$G$3:$L$3,0))</f>
        <v>0</v>
      </c>
      <c r="AV78" s="92">
        <f t="shared" si="5"/>
        <v>0</v>
      </c>
      <c r="AW78" s="89" t="str">
        <f t="shared" si="17"/>
        <v>NA</v>
      </c>
      <c r="AX78" s="92">
        <f>IF(L78&gt;=('Wage Ceilings '!$C$3-SUM(Z78,AD78,AH78,AL78,AP78,AT78,BB78,BF78,BJ78,BN78,BR78,BV78)),('Wage Ceilings '!$C$3-SUM(Z78,AD78,AH78,AL78,AP78,AT78,BB78,BF78,BJ78,BN78,BR78,BV78)),L78)</f>
        <v>0</v>
      </c>
      <c r="AY78" s="91" cm="1">
        <f t="array" ref="AY78">INDEX(Appendix!$G$4:$J$8,_xlfn.IFS(AW78&lt;55,1,AW78&lt;60,2,AW78&lt;65,3,AW78&lt;70,4,TRUE,5),MATCH(YEAR($F$17),Appendix!$G$3:$L$3,0))</f>
        <v>0</v>
      </c>
      <c r="AZ78" s="92">
        <f t="shared" si="6"/>
        <v>0</v>
      </c>
      <c r="BA78" s="89">
        <f t="shared" si="18"/>
        <v>124</v>
      </c>
      <c r="BB78" s="90">
        <f>IF($M78&gt;'Wage Ceilings '!$C$7+SUMIF('Wage Ceilings '!$B$8:'Wage Ceilings '!$B$11,"&lt;="&amp;$M$17,'Wage Ceilings '!$D$8:'Wage Ceilings '!$D$11),'Wage Ceilings '!$C$7+SUMIF('Wage Ceilings '!$B$8:'Wage Ceilings '!$B$11,"&lt;="&amp;$M$17,'Wage Ceilings '!$D$8:'Wage Ceilings '!$D$11),$M78)</f>
        <v>0</v>
      </c>
      <c r="BC78" s="91" cm="1">
        <f t="array" ref="BC78">INDEX(Appendix!$G$4:$J$8,_xlfn.IFS(BA78&lt;55,1,BA78&lt;60,2,BA78&lt;65,3,BA78&lt;70,4,TRUE,5),MATCH(YEAR($F$17),Appendix!$G$3:$L$3,0))</f>
        <v>0</v>
      </c>
      <c r="BD78" s="92">
        <f t="shared" si="19"/>
        <v>0</v>
      </c>
      <c r="BE78" s="89">
        <f t="shared" si="20"/>
        <v>124</v>
      </c>
      <c r="BF78" s="90">
        <f>IF($N78&gt;'Wage Ceilings '!$C$7+SUMIF('Wage Ceilings '!$B$8:'Wage Ceilings '!$B$11,"&lt;="&amp;$N$17,'Wage Ceilings '!$D$8:'Wage Ceilings '!$D$11),'Wage Ceilings '!$C$7+SUMIF('Wage Ceilings '!$B$8:'Wage Ceilings '!$B$11,"&lt;="&amp;$N$17,'Wage Ceilings '!$D$8:'Wage Ceilings '!$D$11),$N78)</f>
        <v>0</v>
      </c>
      <c r="BG78" s="91" cm="1">
        <f t="array" ref="BG78">INDEX(Appendix!$G$4:$J$8,_xlfn.IFS(BE78&lt;55,1,BE78&lt;60,2,BE78&lt;65,3,BE78&lt;70,4,TRUE,5),MATCH(YEAR($F$17),Appendix!$G$3:$L$3,0))</f>
        <v>0</v>
      </c>
      <c r="BH78" s="92">
        <f t="shared" si="7"/>
        <v>0</v>
      </c>
      <c r="BI78" s="89">
        <f t="shared" si="21"/>
        <v>124</v>
      </c>
      <c r="BJ78" s="90">
        <f>IF($O78&gt;'Wage Ceilings '!$C$7+SUMIF('Wage Ceilings '!$B$8:'Wage Ceilings '!$B$11,"&lt;="&amp;$O$17,'Wage Ceilings '!$D$8:'Wage Ceilings '!$D$11),'Wage Ceilings '!$C$7+SUMIF('Wage Ceilings '!$B$8:'Wage Ceilings '!$B$11,"&lt;="&amp;$O$17,'Wage Ceilings '!$D$8:'Wage Ceilings '!$D$11),$O78)</f>
        <v>0</v>
      </c>
      <c r="BK78" s="91" cm="1">
        <f t="array" ref="BK78">INDEX(Appendix!$G$4:$J$8,_xlfn.IFS(BI78&lt;55,1,BI78&lt;60,2,BI78&lt;65,3,BI78&lt;70,4,TRUE,5),MATCH(YEAR($F$17),Appendix!$G$3:$L$3,0))</f>
        <v>0</v>
      </c>
      <c r="BL78" s="92">
        <f t="shared" si="8"/>
        <v>0</v>
      </c>
      <c r="BM78" s="89">
        <f t="shared" si="22"/>
        <v>124</v>
      </c>
      <c r="BN78" s="90">
        <f>IF($P78&gt;'Wage Ceilings '!$C$7+SUMIF('Wage Ceilings '!$B$8:'Wage Ceilings '!$B$11,"&lt;="&amp;$P$17,'Wage Ceilings '!$D$8:'Wage Ceilings '!$D$11),'Wage Ceilings '!$C$7+SUMIF('Wage Ceilings '!$B$8:'Wage Ceilings '!$B$11,"&lt;="&amp;$P$17,'Wage Ceilings '!$D$8:'Wage Ceilings '!$D$11),$P78)</f>
        <v>0</v>
      </c>
      <c r="BO78" s="91" cm="1">
        <f t="array" ref="BO78">INDEX(Appendix!$G$4:$J$8,_xlfn.IFS(BM78&lt;55,1,BM78&lt;60,2,BM78&lt;65,3,BM78&lt;70,4,TRUE,5),MATCH(YEAR($F$17),Appendix!$G$3:$L$3,0))</f>
        <v>0</v>
      </c>
      <c r="BP78" s="92">
        <f t="shared" si="9"/>
        <v>0</v>
      </c>
      <c r="BQ78" s="89">
        <f t="shared" si="23"/>
        <v>124</v>
      </c>
      <c r="BR78" s="90">
        <f>IF($Q78&gt;'Wage Ceilings '!$C$7+SUMIF('Wage Ceilings '!$B$8:'Wage Ceilings '!$B$11,"&lt;="&amp;$Q$17,'Wage Ceilings '!$D$8:'Wage Ceilings '!$D$11),'Wage Ceilings '!$C$7+SUMIF('Wage Ceilings '!$B$8:'Wage Ceilings '!$B$11,"&lt;="&amp;$Q$17,'Wage Ceilings '!$D$8:'Wage Ceilings '!$D$11),$Q78)</f>
        <v>0</v>
      </c>
      <c r="BS78" s="91" cm="1">
        <f t="array" ref="BS78">INDEX(Appendix!$G$4:$J$8,_xlfn.IFS(BQ78&lt;55,1,BQ78&lt;60,2,BQ78&lt;65,3,BQ78&lt;70,4,TRUE,5),MATCH(YEAR($F$17),Appendix!$G$3:$L$3,0))</f>
        <v>0</v>
      </c>
      <c r="BT78" s="92">
        <f t="shared" si="10"/>
        <v>0</v>
      </c>
      <c r="BU78" s="89">
        <f t="shared" si="24"/>
        <v>124</v>
      </c>
      <c r="BV78" s="90">
        <f>IF($R78&gt;'Wage Ceilings '!$C$7+SUMIF('Wage Ceilings '!$B$8:'Wage Ceilings '!$B$11,"&lt;="&amp;$R$17,'Wage Ceilings '!$D$8:'Wage Ceilings '!$D$11),'Wage Ceilings '!$C$7+SUMIF('Wage Ceilings '!$B$8:'Wage Ceilings '!$B$11,"&lt;="&amp;$R$17,'Wage Ceilings '!$D$8:'Wage Ceilings '!$D$11),$R78)</f>
        <v>0</v>
      </c>
      <c r="BW78" s="91" cm="1">
        <f t="array" ref="BW78">INDEX(Appendix!$G$4:$J$8,_xlfn.IFS(BU78&lt;55,1,BU78&lt;60,2,BU78&lt;65,3,BU78&lt;70,4,TRUE,5),MATCH(YEAR($F$17),Appendix!$G$3:$L$3,0))</f>
        <v>0</v>
      </c>
      <c r="BX78" s="92">
        <f t="shared" si="11"/>
        <v>0</v>
      </c>
      <c r="BY78" s="89" t="str">
        <f t="shared" si="25"/>
        <v>NA</v>
      </c>
      <c r="BZ78" s="92">
        <f>IF(S78&gt;=('Wage Ceilings '!$C$3-SUM(Z78,AD78,AH78,AL78,AP78,AX78,AT78,BB78,BF78,BJ78,BN78,BR78,BV78)),('Wage Ceilings '!$C$3-SUM(Z78,AD78,AH78,AL78,AP78,AX78,AT78,BB78,BF78,BJ78,BN78,BR78,BV78)),S78)</f>
        <v>0</v>
      </c>
      <c r="CA78" s="91" cm="1">
        <f t="array" ref="CA78">INDEX(Appendix!$G$4:$J$8,_xlfn.IFS(BY78&lt;55,1,BY78&lt;60,2,BY78&lt;65,3,BY78&lt;70,4,TRUE,5),MATCH(YEAR($F$17),Appendix!$G$3:$L$3,0))</f>
        <v>0</v>
      </c>
      <c r="CB78" s="92">
        <f t="shared" si="32"/>
        <v>0</v>
      </c>
      <c r="CC78" s="99"/>
    </row>
    <row r="79" spans="1:81" x14ac:dyDescent="0.2">
      <c r="A79" s="64" t="s">
        <v>127</v>
      </c>
      <c r="B79" s="65"/>
      <c r="C79" s="65"/>
      <c r="D79" s="66"/>
      <c r="E79" s="66"/>
      <c r="F79" s="67"/>
      <c r="G79" s="67"/>
      <c r="H79" s="67"/>
      <c r="I79" s="67"/>
      <c r="J79" s="67"/>
      <c r="K79" s="67"/>
      <c r="L79" s="67"/>
      <c r="M79" s="67"/>
      <c r="N79" s="67"/>
      <c r="O79" s="67"/>
      <c r="P79" s="67"/>
      <c r="Q79" s="67"/>
      <c r="R79" s="67"/>
      <c r="S79" s="67"/>
      <c r="T79" s="57">
        <f t="shared" si="26"/>
        <v>0</v>
      </c>
      <c r="U79" s="57">
        <f t="shared" si="27"/>
        <v>0</v>
      </c>
      <c r="V79" s="58">
        <f t="shared" si="28"/>
        <v>0</v>
      </c>
      <c r="W79" s="58">
        <f t="shared" si="29"/>
        <v>0</v>
      </c>
      <c r="X79" s="58">
        <f t="shared" si="30"/>
        <v>0</v>
      </c>
      <c r="Y79" s="89">
        <f t="shared" si="12"/>
        <v>123</v>
      </c>
      <c r="Z79" s="90">
        <f>IF($F79&gt;'Wage Ceilings '!$C$7+SUMIF('Wage Ceilings '!$B$8:'Wage Ceilings '!$B$11,"&lt;="&amp;$F$17,'Wage Ceilings '!$D$8:'Wage Ceilings '!$D$11),'Wage Ceilings '!$C$7+SUMIF('Wage Ceilings '!$B$8:'Wage Ceilings '!$B$11,"&lt;="&amp;$F$17,'Wage Ceilings '!$D$8:'Wage Ceilings '!$D$11),$F79)</f>
        <v>0</v>
      </c>
      <c r="AA79" s="91" cm="1">
        <f t="array" ref="AA79">INDEX(Appendix!$G$4:$J$8,_xlfn.IFS(Y79&lt;55,1,Y79&lt;60,2,Y79&lt;65,3,Y79&lt;70,4,TRUE,5),MATCH(YEAR($F$17),Appendix!$G$3:$L$3,0))</f>
        <v>0</v>
      </c>
      <c r="AB79" s="92">
        <f t="shared" si="0"/>
        <v>0</v>
      </c>
      <c r="AC79" s="89">
        <f t="shared" si="13"/>
        <v>124</v>
      </c>
      <c r="AD79" s="90">
        <f>IF($G79&gt;'Wage Ceilings '!$C$7+SUMIF('Wage Ceilings '!$B$8:'Wage Ceilings '!$B$11,"&lt;="&amp;$G$17,'Wage Ceilings '!$D$8:'Wage Ceilings '!$D$11),'Wage Ceilings '!$C$7+SUMIF('Wage Ceilings '!$B$8:'Wage Ceilings '!$B$11,"&lt;="&amp;$G$17,'Wage Ceilings '!$D$8:'Wage Ceilings '!$D$11),$G79)</f>
        <v>0</v>
      </c>
      <c r="AE79" s="91" cm="1">
        <f t="array" ref="AE79">INDEX(Appendix!$G$4:$J$8,_xlfn.IFS(AC79&lt;55,1,AC79&lt;60,2,AC79&lt;65,3,AC79&lt;70,4,TRUE,5),MATCH(YEAR($F$17),Appendix!$G$3:$L$3,0))</f>
        <v>0</v>
      </c>
      <c r="AF79" s="92">
        <f t="shared" si="1"/>
        <v>0</v>
      </c>
      <c r="AG79" s="89">
        <f t="shared" si="14"/>
        <v>124</v>
      </c>
      <c r="AH79" s="90">
        <f>IF($H79&gt;'Wage Ceilings '!$C$7+SUMIF('Wage Ceilings '!$B$8:'Wage Ceilings '!$B$11,"&lt;="&amp;$H$17,'Wage Ceilings '!$D$8:'Wage Ceilings '!$D$11),'Wage Ceilings '!$C$7+SUMIF('Wage Ceilings '!$B$8:'Wage Ceilings '!$B$11,"&lt;="&amp;$H$17,'Wage Ceilings '!$D$8:'Wage Ceilings '!$D$11),$H79)</f>
        <v>0</v>
      </c>
      <c r="AI79" s="91" cm="1">
        <f t="array" ref="AI79">INDEX(Appendix!$G$4:$J$8,_xlfn.IFS(AG79&lt;55,1,AG79&lt;60,2,AG79&lt;65,3,AG79&lt;70,4,TRUE,5),MATCH(YEAR($F$17),Appendix!$G$3:$L$3,0))</f>
        <v>0</v>
      </c>
      <c r="AJ79" s="92">
        <f t="shared" si="2"/>
        <v>0</v>
      </c>
      <c r="AK79" s="89">
        <f t="shared" si="15"/>
        <v>124</v>
      </c>
      <c r="AL79" s="90">
        <f>IF($I79&gt;'Wage Ceilings '!$C$7+SUMIF('Wage Ceilings '!$B$8:'Wage Ceilings '!$B$11,"&lt;="&amp;$I$17,'Wage Ceilings '!$D$8:'Wage Ceilings '!$D$11),'Wage Ceilings '!$C$7+SUMIF('Wage Ceilings '!$B$8:'Wage Ceilings '!$B$11,"&lt;="&amp;$I$17,'Wage Ceilings '!$D$8:'Wage Ceilings '!$D$11),$I79)</f>
        <v>0</v>
      </c>
      <c r="AM79" s="91" cm="1">
        <f t="array" ref="AM79">INDEX(Appendix!$G$4:$J$8,_xlfn.IFS(AK79&lt;55,1,AK79&lt;60,2,AK79&lt;65,3,AK79&lt;70,4,TRUE,5),MATCH(YEAR($F$17),Appendix!$G$3:$L$3,0))</f>
        <v>0</v>
      </c>
      <c r="AN79" s="92">
        <f t="shared" si="3"/>
        <v>0</v>
      </c>
      <c r="AO79" s="89">
        <f t="shared" si="16"/>
        <v>124</v>
      </c>
      <c r="AP79" s="90">
        <f>IF($J79&gt;'Wage Ceilings '!$C$7+SUMIF('Wage Ceilings '!$B$8:'Wage Ceilings '!$B$11,"&lt;="&amp;$J$17,'Wage Ceilings '!$D$8:'Wage Ceilings '!$D$11),'Wage Ceilings '!$C$7+SUMIF('Wage Ceilings '!$B$8:'Wage Ceilings '!$B$11,"&lt;="&amp;$J$17,'Wage Ceilings '!$D$8:'Wage Ceilings '!$D$11),$J79)</f>
        <v>0</v>
      </c>
      <c r="AQ79" s="91" cm="1">
        <f t="array" ref="AQ79">INDEX(Appendix!$G$4:$J$8,_xlfn.IFS(AO79&lt;55,1,AO79&lt;60,2,AO79&lt;65,3,AO79&lt;70,4,TRUE,5),MATCH(YEAR($F$17),Appendix!$G$3:$L$3,0))</f>
        <v>0</v>
      </c>
      <c r="AR79" s="92">
        <f t="shared" si="4"/>
        <v>0</v>
      </c>
      <c r="AS79" s="89">
        <f t="shared" si="31"/>
        <v>124</v>
      </c>
      <c r="AT79" s="90">
        <f>IF($K79&gt;'Wage Ceilings '!$C$7+SUMIF('Wage Ceilings '!$B$8:'Wage Ceilings '!$B$11,"&lt;="&amp;$K$17,'Wage Ceilings '!$D$8:'Wage Ceilings '!$D$11),'Wage Ceilings '!$C$7+SUMIF('Wage Ceilings '!$B$8:'Wage Ceilings '!$B$11,"&lt;="&amp;$K$17,'Wage Ceilings '!$D$8:'Wage Ceilings '!$D$11),$K79)</f>
        <v>0</v>
      </c>
      <c r="AU79" s="91" cm="1">
        <f t="array" ref="AU79">INDEX(Appendix!$G$4:$J$8,_xlfn.IFS(AS79&lt;55,1,AS79&lt;60,2,AS79&lt;65,3,AS79&lt;70,4,TRUE,5),MATCH(YEAR($F$17),Appendix!$G$3:$L$3,0))</f>
        <v>0</v>
      </c>
      <c r="AV79" s="92">
        <f t="shared" si="5"/>
        <v>0</v>
      </c>
      <c r="AW79" s="89" t="str">
        <f t="shared" si="17"/>
        <v>NA</v>
      </c>
      <c r="AX79" s="92">
        <f>IF(L79&gt;=('Wage Ceilings '!$C$3-SUM(Z79,AD79,AH79,AL79,AP79,AT79,BB79,BF79,BJ79,BN79,BR79,BV79)),('Wage Ceilings '!$C$3-SUM(Z79,AD79,AH79,AL79,AP79,AT79,BB79,BF79,BJ79,BN79,BR79,BV79)),L79)</f>
        <v>0</v>
      </c>
      <c r="AY79" s="91" cm="1">
        <f t="array" ref="AY79">INDEX(Appendix!$G$4:$J$8,_xlfn.IFS(AW79&lt;55,1,AW79&lt;60,2,AW79&lt;65,3,AW79&lt;70,4,TRUE,5),MATCH(YEAR($F$17),Appendix!$G$3:$L$3,0))</f>
        <v>0</v>
      </c>
      <c r="AZ79" s="92">
        <f t="shared" si="6"/>
        <v>0</v>
      </c>
      <c r="BA79" s="89">
        <f t="shared" si="18"/>
        <v>124</v>
      </c>
      <c r="BB79" s="90">
        <f>IF($M79&gt;'Wage Ceilings '!$C$7+SUMIF('Wage Ceilings '!$B$8:'Wage Ceilings '!$B$11,"&lt;="&amp;$M$17,'Wage Ceilings '!$D$8:'Wage Ceilings '!$D$11),'Wage Ceilings '!$C$7+SUMIF('Wage Ceilings '!$B$8:'Wage Ceilings '!$B$11,"&lt;="&amp;$M$17,'Wage Ceilings '!$D$8:'Wage Ceilings '!$D$11),$M79)</f>
        <v>0</v>
      </c>
      <c r="BC79" s="91" cm="1">
        <f t="array" ref="BC79">INDEX(Appendix!$G$4:$J$8,_xlfn.IFS(BA79&lt;55,1,BA79&lt;60,2,BA79&lt;65,3,BA79&lt;70,4,TRUE,5),MATCH(YEAR($F$17),Appendix!$G$3:$L$3,0))</f>
        <v>0</v>
      </c>
      <c r="BD79" s="92">
        <f t="shared" si="19"/>
        <v>0</v>
      </c>
      <c r="BE79" s="89">
        <f t="shared" si="20"/>
        <v>124</v>
      </c>
      <c r="BF79" s="90">
        <f>IF($N79&gt;'Wage Ceilings '!$C$7+SUMIF('Wage Ceilings '!$B$8:'Wage Ceilings '!$B$11,"&lt;="&amp;$N$17,'Wage Ceilings '!$D$8:'Wage Ceilings '!$D$11),'Wage Ceilings '!$C$7+SUMIF('Wage Ceilings '!$B$8:'Wage Ceilings '!$B$11,"&lt;="&amp;$N$17,'Wage Ceilings '!$D$8:'Wage Ceilings '!$D$11),$N79)</f>
        <v>0</v>
      </c>
      <c r="BG79" s="91" cm="1">
        <f t="array" ref="BG79">INDEX(Appendix!$G$4:$J$8,_xlfn.IFS(BE79&lt;55,1,BE79&lt;60,2,BE79&lt;65,3,BE79&lt;70,4,TRUE,5),MATCH(YEAR($F$17),Appendix!$G$3:$L$3,0))</f>
        <v>0</v>
      </c>
      <c r="BH79" s="92">
        <f t="shared" si="7"/>
        <v>0</v>
      </c>
      <c r="BI79" s="89">
        <f t="shared" si="21"/>
        <v>124</v>
      </c>
      <c r="BJ79" s="90">
        <f>IF($O79&gt;'Wage Ceilings '!$C$7+SUMIF('Wage Ceilings '!$B$8:'Wage Ceilings '!$B$11,"&lt;="&amp;$O$17,'Wage Ceilings '!$D$8:'Wage Ceilings '!$D$11),'Wage Ceilings '!$C$7+SUMIF('Wage Ceilings '!$B$8:'Wage Ceilings '!$B$11,"&lt;="&amp;$O$17,'Wage Ceilings '!$D$8:'Wage Ceilings '!$D$11),$O79)</f>
        <v>0</v>
      </c>
      <c r="BK79" s="91" cm="1">
        <f t="array" ref="BK79">INDEX(Appendix!$G$4:$J$8,_xlfn.IFS(BI79&lt;55,1,BI79&lt;60,2,BI79&lt;65,3,BI79&lt;70,4,TRUE,5),MATCH(YEAR($F$17),Appendix!$G$3:$L$3,0))</f>
        <v>0</v>
      </c>
      <c r="BL79" s="92">
        <f t="shared" si="8"/>
        <v>0</v>
      </c>
      <c r="BM79" s="89">
        <f t="shared" si="22"/>
        <v>124</v>
      </c>
      <c r="BN79" s="90">
        <f>IF($P79&gt;'Wage Ceilings '!$C$7+SUMIF('Wage Ceilings '!$B$8:'Wage Ceilings '!$B$11,"&lt;="&amp;$P$17,'Wage Ceilings '!$D$8:'Wage Ceilings '!$D$11),'Wage Ceilings '!$C$7+SUMIF('Wage Ceilings '!$B$8:'Wage Ceilings '!$B$11,"&lt;="&amp;$P$17,'Wage Ceilings '!$D$8:'Wage Ceilings '!$D$11),$P79)</f>
        <v>0</v>
      </c>
      <c r="BO79" s="91" cm="1">
        <f t="array" ref="BO79">INDEX(Appendix!$G$4:$J$8,_xlfn.IFS(BM79&lt;55,1,BM79&lt;60,2,BM79&lt;65,3,BM79&lt;70,4,TRUE,5),MATCH(YEAR($F$17),Appendix!$G$3:$L$3,0))</f>
        <v>0</v>
      </c>
      <c r="BP79" s="92">
        <f t="shared" si="9"/>
        <v>0</v>
      </c>
      <c r="BQ79" s="89">
        <f t="shared" si="23"/>
        <v>124</v>
      </c>
      <c r="BR79" s="90">
        <f>IF($Q79&gt;'Wage Ceilings '!$C$7+SUMIF('Wage Ceilings '!$B$8:'Wage Ceilings '!$B$11,"&lt;="&amp;$Q$17,'Wage Ceilings '!$D$8:'Wage Ceilings '!$D$11),'Wage Ceilings '!$C$7+SUMIF('Wage Ceilings '!$B$8:'Wage Ceilings '!$B$11,"&lt;="&amp;$Q$17,'Wage Ceilings '!$D$8:'Wage Ceilings '!$D$11),$Q79)</f>
        <v>0</v>
      </c>
      <c r="BS79" s="91" cm="1">
        <f t="array" ref="BS79">INDEX(Appendix!$G$4:$J$8,_xlfn.IFS(BQ79&lt;55,1,BQ79&lt;60,2,BQ79&lt;65,3,BQ79&lt;70,4,TRUE,5),MATCH(YEAR($F$17),Appendix!$G$3:$L$3,0))</f>
        <v>0</v>
      </c>
      <c r="BT79" s="92">
        <f t="shared" si="10"/>
        <v>0</v>
      </c>
      <c r="BU79" s="89">
        <f t="shared" si="24"/>
        <v>124</v>
      </c>
      <c r="BV79" s="90">
        <f>IF($R79&gt;'Wage Ceilings '!$C$7+SUMIF('Wage Ceilings '!$B$8:'Wage Ceilings '!$B$11,"&lt;="&amp;$R$17,'Wage Ceilings '!$D$8:'Wage Ceilings '!$D$11),'Wage Ceilings '!$C$7+SUMIF('Wage Ceilings '!$B$8:'Wage Ceilings '!$B$11,"&lt;="&amp;$R$17,'Wage Ceilings '!$D$8:'Wage Ceilings '!$D$11),$R79)</f>
        <v>0</v>
      </c>
      <c r="BW79" s="91" cm="1">
        <f t="array" ref="BW79">INDEX(Appendix!$G$4:$J$8,_xlfn.IFS(BU79&lt;55,1,BU79&lt;60,2,BU79&lt;65,3,BU79&lt;70,4,TRUE,5),MATCH(YEAR($F$17),Appendix!$G$3:$L$3,0))</f>
        <v>0</v>
      </c>
      <c r="BX79" s="92">
        <f t="shared" si="11"/>
        <v>0</v>
      </c>
      <c r="BY79" s="89" t="str">
        <f t="shared" si="25"/>
        <v>NA</v>
      </c>
      <c r="BZ79" s="92">
        <f>IF(S79&gt;=('Wage Ceilings '!$C$3-SUM(Z79,AD79,AH79,AL79,AP79,AX79,AT79,BB79,BF79,BJ79,BN79,BR79,BV79)),('Wage Ceilings '!$C$3-SUM(Z79,AD79,AH79,AL79,AP79,AX79,AT79,BB79,BF79,BJ79,BN79,BR79,BV79)),S79)</f>
        <v>0</v>
      </c>
      <c r="CA79" s="91" cm="1">
        <f t="array" ref="CA79">INDEX(Appendix!$G$4:$J$8,_xlfn.IFS(BY79&lt;55,1,BY79&lt;60,2,BY79&lt;65,3,BY79&lt;70,4,TRUE,5),MATCH(YEAR($F$17),Appendix!$G$3:$L$3,0))</f>
        <v>0</v>
      </c>
      <c r="CB79" s="92">
        <f t="shared" si="32"/>
        <v>0</v>
      </c>
      <c r="CC79" s="99"/>
    </row>
    <row r="80" spans="1:81" x14ac:dyDescent="0.2">
      <c r="A80" s="64" t="s">
        <v>128</v>
      </c>
      <c r="B80" s="65"/>
      <c r="C80" s="65"/>
      <c r="D80" s="66"/>
      <c r="E80" s="66"/>
      <c r="F80" s="67"/>
      <c r="G80" s="67"/>
      <c r="H80" s="67"/>
      <c r="I80" s="67"/>
      <c r="J80" s="67"/>
      <c r="K80" s="67"/>
      <c r="L80" s="67"/>
      <c r="M80" s="67"/>
      <c r="N80" s="67"/>
      <c r="O80" s="67"/>
      <c r="P80" s="67"/>
      <c r="Q80" s="67"/>
      <c r="R80" s="67"/>
      <c r="S80" s="67"/>
      <c r="T80" s="57">
        <f t="shared" si="26"/>
        <v>0</v>
      </c>
      <c r="U80" s="57">
        <f t="shared" si="27"/>
        <v>0</v>
      </c>
      <c r="V80" s="58">
        <f t="shared" si="28"/>
        <v>0</v>
      </c>
      <c r="W80" s="58">
        <f t="shared" si="29"/>
        <v>0</v>
      </c>
      <c r="X80" s="58">
        <f t="shared" si="30"/>
        <v>0</v>
      </c>
      <c r="Y80" s="89">
        <f t="shared" si="12"/>
        <v>123</v>
      </c>
      <c r="Z80" s="90">
        <f>IF($F80&gt;'Wage Ceilings '!$C$7+SUMIF('Wage Ceilings '!$B$8:'Wage Ceilings '!$B$11,"&lt;="&amp;$F$17,'Wage Ceilings '!$D$8:'Wage Ceilings '!$D$11),'Wage Ceilings '!$C$7+SUMIF('Wage Ceilings '!$B$8:'Wage Ceilings '!$B$11,"&lt;="&amp;$F$17,'Wage Ceilings '!$D$8:'Wage Ceilings '!$D$11),$F80)</f>
        <v>0</v>
      </c>
      <c r="AA80" s="91" cm="1">
        <f t="array" ref="AA80">INDEX(Appendix!$G$4:$J$8,_xlfn.IFS(Y80&lt;55,1,Y80&lt;60,2,Y80&lt;65,3,Y80&lt;70,4,TRUE,5),MATCH(YEAR($F$17),Appendix!$G$3:$L$3,0))</f>
        <v>0</v>
      </c>
      <c r="AB80" s="92">
        <f t="shared" si="0"/>
        <v>0</v>
      </c>
      <c r="AC80" s="89">
        <f t="shared" si="13"/>
        <v>124</v>
      </c>
      <c r="AD80" s="90">
        <f>IF($G80&gt;'Wage Ceilings '!$C$7+SUMIF('Wage Ceilings '!$B$8:'Wage Ceilings '!$B$11,"&lt;="&amp;$G$17,'Wage Ceilings '!$D$8:'Wage Ceilings '!$D$11),'Wage Ceilings '!$C$7+SUMIF('Wage Ceilings '!$B$8:'Wage Ceilings '!$B$11,"&lt;="&amp;$G$17,'Wage Ceilings '!$D$8:'Wage Ceilings '!$D$11),$G80)</f>
        <v>0</v>
      </c>
      <c r="AE80" s="91" cm="1">
        <f t="array" ref="AE80">INDEX(Appendix!$G$4:$J$8,_xlfn.IFS(AC80&lt;55,1,AC80&lt;60,2,AC80&lt;65,3,AC80&lt;70,4,TRUE,5),MATCH(YEAR($F$17),Appendix!$G$3:$L$3,0))</f>
        <v>0</v>
      </c>
      <c r="AF80" s="92">
        <f t="shared" si="1"/>
        <v>0</v>
      </c>
      <c r="AG80" s="89">
        <f t="shared" si="14"/>
        <v>124</v>
      </c>
      <c r="AH80" s="90">
        <f>IF($H80&gt;'Wage Ceilings '!$C$7+SUMIF('Wage Ceilings '!$B$8:'Wage Ceilings '!$B$11,"&lt;="&amp;$H$17,'Wage Ceilings '!$D$8:'Wage Ceilings '!$D$11),'Wage Ceilings '!$C$7+SUMIF('Wage Ceilings '!$B$8:'Wage Ceilings '!$B$11,"&lt;="&amp;$H$17,'Wage Ceilings '!$D$8:'Wage Ceilings '!$D$11),$H80)</f>
        <v>0</v>
      </c>
      <c r="AI80" s="91" cm="1">
        <f t="array" ref="AI80">INDEX(Appendix!$G$4:$J$8,_xlfn.IFS(AG80&lt;55,1,AG80&lt;60,2,AG80&lt;65,3,AG80&lt;70,4,TRUE,5),MATCH(YEAR($F$17),Appendix!$G$3:$L$3,0))</f>
        <v>0</v>
      </c>
      <c r="AJ80" s="92">
        <f t="shared" si="2"/>
        <v>0</v>
      </c>
      <c r="AK80" s="89">
        <f t="shared" si="15"/>
        <v>124</v>
      </c>
      <c r="AL80" s="90">
        <f>IF($I80&gt;'Wage Ceilings '!$C$7+SUMIF('Wage Ceilings '!$B$8:'Wage Ceilings '!$B$11,"&lt;="&amp;$I$17,'Wage Ceilings '!$D$8:'Wage Ceilings '!$D$11),'Wage Ceilings '!$C$7+SUMIF('Wage Ceilings '!$B$8:'Wage Ceilings '!$B$11,"&lt;="&amp;$I$17,'Wage Ceilings '!$D$8:'Wage Ceilings '!$D$11),$I80)</f>
        <v>0</v>
      </c>
      <c r="AM80" s="91" cm="1">
        <f t="array" ref="AM80">INDEX(Appendix!$G$4:$J$8,_xlfn.IFS(AK80&lt;55,1,AK80&lt;60,2,AK80&lt;65,3,AK80&lt;70,4,TRUE,5),MATCH(YEAR($F$17),Appendix!$G$3:$L$3,0))</f>
        <v>0</v>
      </c>
      <c r="AN80" s="92">
        <f t="shared" si="3"/>
        <v>0</v>
      </c>
      <c r="AO80" s="89">
        <f t="shared" si="16"/>
        <v>124</v>
      </c>
      <c r="AP80" s="90">
        <f>IF($J80&gt;'Wage Ceilings '!$C$7+SUMIF('Wage Ceilings '!$B$8:'Wage Ceilings '!$B$11,"&lt;="&amp;$J$17,'Wage Ceilings '!$D$8:'Wage Ceilings '!$D$11),'Wage Ceilings '!$C$7+SUMIF('Wage Ceilings '!$B$8:'Wage Ceilings '!$B$11,"&lt;="&amp;$J$17,'Wage Ceilings '!$D$8:'Wage Ceilings '!$D$11),$J80)</f>
        <v>0</v>
      </c>
      <c r="AQ80" s="91" cm="1">
        <f t="array" ref="AQ80">INDEX(Appendix!$G$4:$J$8,_xlfn.IFS(AO80&lt;55,1,AO80&lt;60,2,AO80&lt;65,3,AO80&lt;70,4,TRUE,5),MATCH(YEAR($F$17),Appendix!$G$3:$L$3,0))</f>
        <v>0</v>
      </c>
      <c r="AR80" s="92">
        <f t="shared" si="4"/>
        <v>0</v>
      </c>
      <c r="AS80" s="89">
        <f t="shared" si="31"/>
        <v>124</v>
      </c>
      <c r="AT80" s="90">
        <f>IF($K80&gt;'Wage Ceilings '!$C$7+SUMIF('Wage Ceilings '!$B$8:'Wage Ceilings '!$B$11,"&lt;="&amp;$K$17,'Wage Ceilings '!$D$8:'Wage Ceilings '!$D$11),'Wage Ceilings '!$C$7+SUMIF('Wage Ceilings '!$B$8:'Wage Ceilings '!$B$11,"&lt;="&amp;$K$17,'Wage Ceilings '!$D$8:'Wage Ceilings '!$D$11),$K80)</f>
        <v>0</v>
      </c>
      <c r="AU80" s="91" cm="1">
        <f t="array" ref="AU80">INDEX(Appendix!$G$4:$J$8,_xlfn.IFS(AS80&lt;55,1,AS80&lt;60,2,AS80&lt;65,3,AS80&lt;70,4,TRUE,5),MATCH(YEAR($F$17),Appendix!$G$3:$L$3,0))</f>
        <v>0</v>
      </c>
      <c r="AV80" s="92">
        <f t="shared" si="5"/>
        <v>0</v>
      </c>
      <c r="AW80" s="89" t="str">
        <f t="shared" si="17"/>
        <v>NA</v>
      </c>
      <c r="AX80" s="92">
        <f>IF(L80&gt;=('Wage Ceilings '!$C$3-SUM(Z80,AD80,AH80,AL80,AP80,AT80,BB80,BF80,BJ80,BN80,BR80,BV80)),('Wage Ceilings '!$C$3-SUM(Z80,AD80,AH80,AL80,AP80,AT80,BB80,BF80,BJ80,BN80,BR80,BV80)),L80)</f>
        <v>0</v>
      </c>
      <c r="AY80" s="91" cm="1">
        <f t="array" ref="AY80">INDEX(Appendix!$G$4:$J$8,_xlfn.IFS(AW80&lt;55,1,AW80&lt;60,2,AW80&lt;65,3,AW80&lt;70,4,TRUE,5),MATCH(YEAR($F$17),Appendix!$G$3:$L$3,0))</f>
        <v>0</v>
      </c>
      <c r="AZ80" s="92">
        <f t="shared" si="6"/>
        <v>0</v>
      </c>
      <c r="BA80" s="89">
        <f t="shared" si="18"/>
        <v>124</v>
      </c>
      <c r="BB80" s="90">
        <f>IF($M80&gt;'Wage Ceilings '!$C$7+SUMIF('Wage Ceilings '!$B$8:'Wage Ceilings '!$B$11,"&lt;="&amp;$M$17,'Wage Ceilings '!$D$8:'Wage Ceilings '!$D$11),'Wage Ceilings '!$C$7+SUMIF('Wage Ceilings '!$B$8:'Wage Ceilings '!$B$11,"&lt;="&amp;$M$17,'Wage Ceilings '!$D$8:'Wage Ceilings '!$D$11),$M80)</f>
        <v>0</v>
      </c>
      <c r="BC80" s="91" cm="1">
        <f t="array" ref="BC80">INDEX(Appendix!$G$4:$J$8,_xlfn.IFS(BA80&lt;55,1,BA80&lt;60,2,BA80&lt;65,3,BA80&lt;70,4,TRUE,5),MATCH(YEAR($F$17),Appendix!$G$3:$L$3,0))</f>
        <v>0</v>
      </c>
      <c r="BD80" s="92">
        <f t="shared" si="19"/>
        <v>0</v>
      </c>
      <c r="BE80" s="89">
        <f t="shared" si="20"/>
        <v>124</v>
      </c>
      <c r="BF80" s="90">
        <f>IF($N80&gt;'Wage Ceilings '!$C$7+SUMIF('Wage Ceilings '!$B$8:'Wage Ceilings '!$B$11,"&lt;="&amp;$N$17,'Wage Ceilings '!$D$8:'Wage Ceilings '!$D$11),'Wage Ceilings '!$C$7+SUMIF('Wage Ceilings '!$B$8:'Wage Ceilings '!$B$11,"&lt;="&amp;$N$17,'Wage Ceilings '!$D$8:'Wage Ceilings '!$D$11),$N80)</f>
        <v>0</v>
      </c>
      <c r="BG80" s="91" cm="1">
        <f t="array" ref="BG80">INDEX(Appendix!$G$4:$J$8,_xlfn.IFS(BE80&lt;55,1,BE80&lt;60,2,BE80&lt;65,3,BE80&lt;70,4,TRUE,5),MATCH(YEAR($F$17),Appendix!$G$3:$L$3,0))</f>
        <v>0</v>
      </c>
      <c r="BH80" s="92">
        <f t="shared" si="7"/>
        <v>0</v>
      </c>
      <c r="BI80" s="89">
        <f t="shared" si="21"/>
        <v>124</v>
      </c>
      <c r="BJ80" s="90">
        <f>IF($O80&gt;'Wage Ceilings '!$C$7+SUMIF('Wage Ceilings '!$B$8:'Wage Ceilings '!$B$11,"&lt;="&amp;$O$17,'Wage Ceilings '!$D$8:'Wage Ceilings '!$D$11),'Wage Ceilings '!$C$7+SUMIF('Wage Ceilings '!$B$8:'Wage Ceilings '!$B$11,"&lt;="&amp;$O$17,'Wage Ceilings '!$D$8:'Wage Ceilings '!$D$11),$O80)</f>
        <v>0</v>
      </c>
      <c r="BK80" s="91" cm="1">
        <f t="array" ref="BK80">INDEX(Appendix!$G$4:$J$8,_xlfn.IFS(BI80&lt;55,1,BI80&lt;60,2,BI80&lt;65,3,BI80&lt;70,4,TRUE,5),MATCH(YEAR($F$17),Appendix!$G$3:$L$3,0))</f>
        <v>0</v>
      </c>
      <c r="BL80" s="92">
        <f t="shared" si="8"/>
        <v>0</v>
      </c>
      <c r="BM80" s="89">
        <f t="shared" si="22"/>
        <v>124</v>
      </c>
      <c r="BN80" s="90">
        <f>IF($P80&gt;'Wage Ceilings '!$C$7+SUMIF('Wage Ceilings '!$B$8:'Wage Ceilings '!$B$11,"&lt;="&amp;$P$17,'Wage Ceilings '!$D$8:'Wage Ceilings '!$D$11),'Wage Ceilings '!$C$7+SUMIF('Wage Ceilings '!$B$8:'Wage Ceilings '!$B$11,"&lt;="&amp;$P$17,'Wage Ceilings '!$D$8:'Wage Ceilings '!$D$11),$P80)</f>
        <v>0</v>
      </c>
      <c r="BO80" s="91" cm="1">
        <f t="array" ref="BO80">INDEX(Appendix!$G$4:$J$8,_xlfn.IFS(BM80&lt;55,1,BM80&lt;60,2,BM80&lt;65,3,BM80&lt;70,4,TRUE,5),MATCH(YEAR($F$17),Appendix!$G$3:$L$3,0))</f>
        <v>0</v>
      </c>
      <c r="BP80" s="92">
        <f t="shared" si="9"/>
        <v>0</v>
      </c>
      <c r="BQ80" s="89">
        <f t="shared" si="23"/>
        <v>124</v>
      </c>
      <c r="BR80" s="90">
        <f>IF($Q80&gt;'Wage Ceilings '!$C$7+SUMIF('Wage Ceilings '!$B$8:'Wage Ceilings '!$B$11,"&lt;="&amp;$Q$17,'Wage Ceilings '!$D$8:'Wage Ceilings '!$D$11),'Wage Ceilings '!$C$7+SUMIF('Wage Ceilings '!$B$8:'Wage Ceilings '!$B$11,"&lt;="&amp;$Q$17,'Wage Ceilings '!$D$8:'Wage Ceilings '!$D$11),$Q80)</f>
        <v>0</v>
      </c>
      <c r="BS80" s="91" cm="1">
        <f t="array" ref="BS80">INDEX(Appendix!$G$4:$J$8,_xlfn.IFS(BQ80&lt;55,1,BQ80&lt;60,2,BQ80&lt;65,3,BQ80&lt;70,4,TRUE,5),MATCH(YEAR($F$17),Appendix!$G$3:$L$3,0))</f>
        <v>0</v>
      </c>
      <c r="BT80" s="92">
        <f t="shared" si="10"/>
        <v>0</v>
      </c>
      <c r="BU80" s="89">
        <f t="shared" si="24"/>
        <v>124</v>
      </c>
      <c r="BV80" s="90">
        <f>IF($R80&gt;'Wage Ceilings '!$C$7+SUMIF('Wage Ceilings '!$B$8:'Wage Ceilings '!$B$11,"&lt;="&amp;$R$17,'Wage Ceilings '!$D$8:'Wage Ceilings '!$D$11),'Wage Ceilings '!$C$7+SUMIF('Wage Ceilings '!$B$8:'Wage Ceilings '!$B$11,"&lt;="&amp;$R$17,'Wage Ceilings '!$D$8:'Wage Ceilings '!$D$11),$R80)</f>
        <v>0</v>
      </c>
      <c r="BW80" s="91" cm="1">
        <f t="array" ref="BW80">INDEX(Appendix!$G$4:$J$8,_xlfn.IFS(BU80&lt;55,1,BU80&lt;60,2,BU80&lt;65,3,BU80&lt;70,4,TRUE,5),MATCH(YEAR($F$17),Appendix!$G$3:$L$3,0))</f>
        <v>0</v>
      </c>
      <c r="BX80" s="92">
        <f t="shared" si="11"/>
        <v>0</v>
      </c>
      <c r="BY80" s="89" t="str">
        <f t="shared" si="25"/>
        <v>NA</v>
      </c>
      <c r="BZ80" s="92">
        <f>IF(S80&gt;=('Wage Ceilings '!$C$3-SUM(Z80,AD80,AH80,AL80,AP80,AX80,AT80,BB80,BF80,BJ80,BN80,BR80,BV80)),('Wage Ceilings '!$C$3-SUM(Z80,AD80,AH80,AL80,AP80,AX80,AT80,BB80,BF80,BJ80,BN80,BR80,BV80)),S80)</f>
        <v>0</v>
      </c>
      <c r="CA80" s="91" cm="1">
        <f t="array" ref="CA80">INDEX(Appendix!$G$4:$J$8,_xlfn.IFS(BY80&lt;55,1,BY80&lt;60,2,BY80&lt;65,3,BY80&lt;70,4,TRUE,5),MATCH(YEAR($F$17),Appendix!$G$3:$L$3,0))</f>
        <v>0</v>
      </c>
      <c r="CB80" s="92">
        <f t="shared" si="32"/>
        <v>0</v>
      </c>
      <c r="CC80" s="99"/>
    </row>
    <row r="81" spans="1:81" x14ac:dyDescent="0.2">
      <c r="A81" s="64" t="s">
        <v>129</v>
      </c>
      <c r="B81" s="65"/>
      <c r="C81" s="65"/>
      <c r="D81" s="66"/>
      <c r="E81" s="66"/>
      <c r="F81" s="67"/>
      <c r="G81" s="67"/>
      <c r="H81" s="67"/>
      <c r="I81" s="67"/>
      <c r="J81" s="67"/>
      <c r="K81" s="67"/>
      <c r="L81" s="67"/>
      <c r="M81" s="67"/>
      <c r="N81" s="67"/>
      <c r="O81" s="67"/>
      <c r="P81" s="67"/>
      <c r="Q81" s="67"/>
      <c r="R81" s="67"/>
      <c r="S81" s="67"/>
      <c r="T81" s="57">
        <f t="shared" si="26"/>
        <v>0</v>
      </c>
      <c r="U81" s="57">
        <f t="shared" si="27"/>
        <v>0</v>
      </c>
      <c r="V81" s="58">
        <f t="shared" si="28"/>
        <v>0</v>
      </c>
      <c r="W81" s="58">
        <f t="shared" si="29"/>
        <v>0</v>
      </c>
      <c r="X81" s="58">
        <f t="shared" si="30"/>
        <v>0</v>
      </c>
      <c r="Y81" s="89">
        <f t="shared" si="12"/>
        <v>123</v>
      </c>
      <c r="Z81" s="90">
        <f>IF($F81&gt;'Wage Ceilings '!$C$7+SUMIF('Wage Ceilings '!$B$8:'Wage Ceilings '!$B$11,"&lt;="&amp;$F$17,'Wage Ceilings '!$D$8:'Wage Ceilings '!$D$11),'Wage Ceilings '!$C$7+SUMIF('Wage Ceilings '!$B$8:'Wage Ceilings '!$B$11,"&lt;="&amp;$F$17,'Wage Ceilings '!$D$8:'Wage Ceilings '!$D$11),$F81)</f>
        <v>0</v>
      </c>
      <c r="AA81" s="91" cm="1">
        <f t="array" ref="AA81">INDEX(Appendix!$G$4:$J$8,_xlfn.IFS(Y81&lt;55,1,Y81&lt;60,2,Y81&lt;65,3,Y81&lt;70,4,TRUE,5),MATCH(YEAR($F$17),Appendix!$G$3:$L$3,0))</f>
        <v>0</v>
      </c>
      <c r="AB81" s="92">
        <f t="shared" si="0"/>
        <v>0</v>
      </c>
      <c r="AC81" s="89">
        <f t="shared" si="13"/>
        <v>124</v>
      </c>
      <c r="AD81" s="90">
        <f>IF($G81&gt;'Wage Ceilings '!$C$7+SUMIF('Wage Ceilings '!$B$8:'Wage Ceilings '!$B$11,"&lt;="&amp;$G$17,'Wage Ceilings '!$D$8:'Wage Ceilings '!$D$11),'Wage Ceilings '!$C$7+SUMIF('Wage Ceilings '!$B$8:'Wage Ceilings '!$B$11,"&lt;="&amp;$G$17,'Wage Ceilings '!$D$8:'Wage Ceilings '!$D$11),$G81)</f>
        <v>0</v>
      </c>
      <c r="AE81" s="91" cm="1">
        <f t="array" ref="AE81">INDEX(Appendix!$G$4:$J$8,_xlfn.IFS(AC81&lt;55,1,AC81&lt;60,2,AC81&lt;65,3,AC81&lt;70,4,TRUE,5),MATCH(YEAR($F$17),Appendix!$G$3:$L$3,0))</f>
        <v>0</v>
      </c>
      <c r="AF81" s="92">
        <f t="shared" si="1"/>
        <v>0</v>
      </c>
      <c r="AG81" s="89">
        <f t="shared" si="14"/>
        <v>124</v>
      </c>
      <c r="AH81" s="90">
        <f>IF($H81&gt;'Wage Ceilings '!$C$7+SUMIF('Wage Ceilings '!$B$8:'Wage Ceilings '!$B$11,"&lt;="&amp;$H$17,'Wage Ceilings '!$D$8:'Wage Ceilings '!$D$11),'Wage Ceilings '!$C$7+SUMIF('Wage Ceilings '!$B$8:'Wage Ceilings '!$B$11,"&lt;="&amp;$H$17,'Wage Ceilings '!$D$8:'Wage Ceilings '!$D$11),$H81)</f>
        <v>0</v>
      </c>
      <c r="AI81" s="91" cm="1">
        <f t="array" ref="AI81">INDEX(Appendix!$G$4:$J$8,_xlfn.IFS(AG81&lt;55,1,AG81&lt;60,2,AG81&lt;65,3,AG81&lt;70,4,TRUE,5),MATCH(YEAR($F$17),Appendix!$G$3:$L$3,0))</f>
        <v>0</v>
      </c>
      <c r="AJ81" s="92">
        <f t="shared" si="2"/>
        <v>0</v>
      </c>
      <c r="AK81" s="89">
        <f t="shared" si="15"/>
        <v>124</v>
      </c>
      <c r="AL81" s="90">
        <f>IF($I81&gt;'Wage Ceilings '!$C$7+SUMIF('Wage Ceilings '!$B$8:'Wage Ceilings '!$B$11,"&lt;="&amp;$I$17,'Wage Ceilings '!$D$8:'Wage Ceilings '!$D$11),'Wage Ceilings '!$C$7+SUMIF('Wage Ceilings '!$B$8:'Wage Ceilings '!$B$11,"&lt;="&amp;$I$17,'Wage Ceilings '!$D$8:'Wage Ceilings '!$D$11),$I81)</f>
        <v>0</v>
      </c>
      <c r="AM81" s="91" cm="1">
        <f t="array" ref="AM81">INDEX(Appendix!$G$4:$J$8,_xlfn.IFS(AK81&lt;55,1,AK81&lt;60,2,AK81&lt;65,3,AK81&lt;70,4,TRUE,5),MATCH(YEAR($F$17),Appendix!$G$3:$L$3,0))</f>
        <v>0</v>
      </c>
      <c r="AN81" s="92">
        <f t="shared" si="3"/>
        <v>0</v>
      </c>
      <c r="AO81" s="89">
        <f t="shared" si="16"/>
        <v>124</v>
      </c>
      <c r="AP81" s="90">
        <f>IF($J81&gt;'Wage Ceilings '!$C$7+SUMIF('Wage Ceilings '!$B$8:'Wage Ceilings '!$B$11,"&lt;="&amp;$J$17,'Wage Ceilings '!$D$8:'Wage Ceilings '!$D$11),'Wage Ceilings '!$C$7+SUMIF('Wage Ceilings '!$B$8:'Wage Ceilings '!$B$11,"&lt;="&amp;$J$17,'Wage Ceilings '!$D$8:'Wage Ceilings '!$D$11),$J81)</f>
        <v>0</v>
      </c>
      <c r="AQ81" s="91" cm="1">
        <f t="array" ref="AQ81">INDEX(Appendix!$G$4:$J$8,_xlfn.IFS(AO81&lt;55,1,AO81&lt;60,2,AO81&lt;65,3,AO81&lt;70,4,TRUE,5),MATCH(YEAR($F$17),Appendix!$G$3:$L$3,0))</f>
        <v>0</v>
      </c>
      <c r="AR81" s="92">
        <f t="shared" si="4"/>
        <v>0</v>
      </c>
      <c r="AS81" s="89">
        <f t="shared" si="31"/>
        <v>124</v>
      </c>
      <c r="AT81" s="90">
        <f>IF($K81&gt;'Wage Ceilings '!$C$7+SUMIF('Wage Ceilings '!$B$8:'Wage Ceilings '!$B$11,"&lt;="&amp;$K$17,'Wage Ceilings '!$D$8:'Wage Ceilings '!$D$11),'Wage Ceilings '!$C$7+SUMIF('Wage Ceilings '!$B$8:'Wage Ceilings '!$B$11,"&lt;="&amp;$K$17,'Wage Ceilings '!$D$8:'Wage Ceilings '!$D$11),$K81)</f>
        <v>0</v>
      </c>
      <c r="AU81" s="91" cm="1">
        <f t="array" ref="AU81">INDEX(Appendix!$G$4:$J$8,_xlfn.IFS(AS81&lt;55,1,AS81&lt;60,2,AS81&lt;65,3,AS81&lt;70,4,TRUE,5),MATCH(YEAR($F$17),Appendix!$G$3:$L$3,0))</f>
        <v>0</v>
      </c>
      <c r="AV81" s="92">
        <f t="shared" si="5"/>
        <v>0</v>
      </c>
      <c r="AW81" s="89" t="str">
        <f t="shared" si="17"/>
        <v>NA</v>
      </c>
      <c r="AX81" s="92">
        <f>IF(L81&gt;=('Wage Ceilings '!$C$3-SUM(Z81,AD81,AH81,AL81,AP81,AT81,BB81,BF81,BJ81,BN81,BR81,BV81)),('Wage Ceilings '!$C$3-SUM(Z81,AD81,AH81,AL81,AP81,AT81,BB81,BF81,BJ81,BN81,BR81,BV81)),L81)</f>
        <v>0</v>
      </c>
      <c r="AY81" s="91" cm="1">
        <f t="array" ref="AY81">INDEX(Appendix!$G$4:$J$8,_xlfn.IFS(AW81&lt;55,1,AW81&lt;60,2,AW81&lt;65,3,AW81&lt;70,4,TRUE,5),MATCH(YEAR($F$17),Appendix!$G$3:$L$3,0))</f>
        <v>0</v>
      </c>
      <c r="AZ81" s="92">
        <f t="shared" si="6"/>
        <v>0</v>
      </c>
      <c r="BA81" s="89">
        <f t="shared" si="18"/>
        <v>124</v>
      </c>
      <c r="BB81" s="90">
        <f>IF($M81&gt;'Wage Ceilings '!$C$7+SUMIF('Wage Ceilings '!$B$8:'Wage Ceilings '!$B$11,"&lt;="&amp;$M$17,'Wage Ceilings '!$D$8:'Wage Ceilings '!$D$11),'Wage Ceilings '!$C$7+SUMIF('Wage Ceilings '!$B$8:'Wage Ceilings '!$B$11,"&lt;="&amp;$M$17,'Wage Ceilings '!$D$8:'Wage Ceilings '!$D$11),$M81)</f>
        <v>0</v>
      </c>
      <c r="BC81" s="91" cm="1">
        <f t="array" ref="BC81">INDEX(Appendix!$G$4:$J$8,_xlfn.IFS(BA81&lt;55,1,BA81&lt;60,2,BA81&lt;65,3,BA81&lt;70,4,TRUE,5),MATCH(YEAR($F$17),Appendix!$G$3:$L$3,0))</f>
        <v>0</v>
      </c>
      <c r="BD81" s="92">
        <f t="shared" si="19"/>
        <v>0</v>
      </c>
      <c r="BE81" s="89">
        <f t="shared" si="20"/>
        <v>124</v>
      </c>
      <c r="BF81" s="90">
        <f>IF($N81&gt;'Wage Ceilings '!$C$7+SUMIF('Wage Ceilings '!$B$8:'Wage Ceilings '!$B$11,"&lt;="&amp;$N$17,'Wage Ceilings '!$D$8:'Wage Ceilings '!$D$11),'Wage Ceilings '!$C$7+SUMIF('Wage Ceilings '!$B$8:'Wage Ceilings '!$B$11,"&lt;="&amp;$N$17,'Wage Ceilings '!$D$8:'Wage Ceilings '!$D$11),$N81)</f>
        <v>0</v>
      </c>
      <c r="BG81" s="91" cm="1">
        <f t="array" ref="BG81">INDEX(Appendix!$G$4:$J$8,_xlfn.IFS(BE81&lt;55,1,BE81&lt;60,2,BE81&lt;65,3,BE81&lt;70,4,TRUE,5),MATCH(YEAR($F$17),Appendix!$G$3:$L$3,0))</f>
        <v>0</v>
      </c>
      <c r="BH81" s="92">
        <f t="shared" si="7"/>
        <v>0</v>
      </c>
      <c r="BI81" s="89">
        <f t="shared" si="21"/>
        <v>124</v>
      </c>
      <c r="BJ81" s="90">
        <f>IF($O81&gt;'Wage Ceilings '!$C$7+SUMIF('Wage Ceilings '!$B$8:'Wage Ceilings '!$B$11,"&lt;="&amp;$O$17,'Wage Ceilings '!$D$8:'Wage Ceilings '!$D$11),'Wage Ceilings '!$C$7+SUMIF('Wage Ceilings '!$B$8:'Wage Ceilings '!$B$11,"&lt;="&amp;$O$17,'Wage Ceilings '!$D$8:'Wage Ceilings '!$D$11),$O81)</f>
        <v>0</v>
      </c>
      <c r="BK81" s="91" cm="1">
        <f t="array" ref="BK81">INDEX(Appendix!$G$4:$J$8,_xlfn.IFS(BI81&lt;55,1,BI81&lt;60,2,BI81&lt;65,3,BI81&lt;70,4,TRUE,5),MATCH(YEAR($F$17),Appendix!$G$3:$L$3,0))</f>
        <v>0</v>
      </c>
      <c r="BL81" s="92">
        <f t="shared" si="8"/>
        <v>0</v>
      </c>
      <c r="BM81" s="89">
        <f t="shared" si="22"/>
        <v>124</v>
      </c>
      <c r="BN81" s="90">
        <f>IF($P81&gt;'Wage Ceilings '!$C$7+SUMIF('Wage Ceilings '!$B$8:'Wage Ceilings '!$B$11,"&lt;="&amp;$P$17,'Wage Ceilings '!$D$8:'Wage Ceilings '!$D$11),'Wage Ceilings '!$C$7+SUMIF('Wage Ceilings '!$B$8:'Wage Ceilings '!$B$11,"&lt;="&amp;$P$17,'Wage Ceilings '!$D$8:'Wage Ceilings '!$D$11),$P81)</f>
        <v>0</v>
      </c>
      <c r="BO81" s="91" cm="1">
        <f t="array" ref="BO81">INDEX(Appendix!$G$4:$J$8,_xlfn.IFS(BM81&lt;55,1,BM81&lt;60,2,BM81&lt;65,3,BM81&lt;70,4,TRUE,5),MATCH(YEAR($F$17),Appendix!$G$3:$L$3,0))</f>
        <v>0</v>
      </c>
      <c r="BP81" s="92">
        <f t="shared" si="9"/>
        <v>0</v>
      </c>
      <c r="BQ81" s="89">
        <f t="shared" si="23"/>
        <v>124</v>
      </c>
      <c r="BR81" s="90">
        <f>IF($Q81&gt;'Wage Ceilings '!$C$7+SUMIF('Wage Ceilings '!$B$8:'Wage Ceilings '!$B$11,"&lt;="&amp;$Q$17,'Wage Ceilings '!$D$8:'Wage Ceilings '!$D$11),'Wage Ceilings '!$C$7+SUMIF('Wage Ceilings '!$B$8:'Wage Ceilings '!$B$11,"&lt;="&amp;$Q$17,'Wage Ceilings '!$D$8:'Wage Ceilings '!$D$11),$Q81)</f>
        <v>0</v>
      </c>
      <c r="BS81" s="91" cm="1">
        <f t="array" ref="BS81">INDEX(Appendix!$G$4:$J$8,_xlfn.IFS(BQ81&lt;55,1,BQ81&lt;60,2,BQ81&lt;65,3,BQ81&lt;70,4,TRUE,5),MATCH(YEAR($F$17),Appendix!$G$3:$L$3,0))</f>
        <v>0</v>
      </c>
      <c r="BT81" s="92">
        <f t="shared" si="10"/>
        <v>0</v>
      </c>
      <c r="BU81" s="89">
        <f t="shared" si="24"/>
        <v>124</v>
      </c>
      <c r="BV81" s="90">
        <f>IF($R81&gt;'Wage Ceilings '!$C$7+SUMIF('Wage Ceilings '!$B$8:'Wage Ceilings '!$B$11,"&lt;="&amp;$R$17,'Wage Ceilings '!$D$8:'Wage Ceilings '!$D$11),'Wage Ceilings '!$C$7+SUMIF('Wage Ceilings '!$B$8:'Wage Ceilings '!$B$11,"&lt;="&amp;$R$17,'Wage Ceilings '!$D$8:'Wage Ceilings '!$D$11),$R81)</f>
        <v>0</v>
      </c>
      <c r="BW81" s="91" cm="1">
        <f t="array" ref="BW81">INDEX(Appendix!$G$4:$J$8,_xlfn.IFS(BU81&lt;55,1,BU81&lt;60,2,BU81&lt;65,3,BU81&lt;70,4,TRUE,5),MATCH(YEAR($F$17),Appendix!$G$3:$L$3,0))</f>
        <v>0</v>
      </c>
      <c r="BX81" s="92">
        <f t="shared" si="11"/>
        <v>0</v>
      </c>
      <c r="BY81" s="89" t="str">
        <f t="shared" si="25"/>
        <v>NA</v>
      </c>
      <c r="BZ81" s="92">
        <f>IF(S81&gt;=('Wage Ceilings '!$C$3-SUM(Z81,AD81,AH81,AL81,AP81,AX81,AT81,BB81,BF81,BJ81,BN81,BR81,BV81)),('Wage Ceilings '!$C$3-SUM(Z81,AD81,AH81,AL81,AP81,AX81,AT81,BB81,BF81,BJ81,BN81,BR81,BV81)),S81)</f>
        <v>0</v>
      </c>
      <c r="CA81" s="91" cm="1">
        <f t="array" ref="CA81">INDEX(Appendix!$G$4:$J$8,_xlfn.IFS(BY81&lt;55,1,BY81&lt;60,2,BY81&lt;65,3,BY81&lt;70,4,TRUE,5),MATCH(YEAR($F$17),Appendix!$G$3:$L$3,0))</f>
        <v>0</v>
      </c>
      <c r="CB81" s="92">
        <f t="shared" si="32"/>
        <v>0</v>
      </c>
      <c r="CC81" s="99"/>
    </row>
    <row r="82" spans="1:81" x14ac:dyDescent="0.2">
      <c r="A82" s="64" t="s">
        <v>130</v>
      </c>
      <c r="B82" s="65"/>
      <c r="C82" s="65"/>
      <c r="D82" s="66"/>
      <c r="E82" s="66"/>
      <c r="F82" s="67"/>
      <c r="G82" s="67"/>
      <c r="H82" s="67"/>
      <c r="I82" s="67"/>
      <c r="J82" s="67"/>
      <c r="K82" s="67"/>
      <c r="L82" s="67"/>
      <c r="M82" s="67"/>
      <c r="N82" s="67"/>
      <c r="O82" s="67"/>
      <c r="P82" s="67"/>
      <c r="Q82" s="67"/>
      <c r="R82" s="67"/>
      <c r="S82" s="67"/>
      <c r="T82" s="57">
        <f t="shared" si="26"/>
        <v>0</v>
      </c>
      <c r="U82" s="57">
        <f t="shared" si="27"/>
        <v>0</v>
      </c>
      <c r="V82" s="58">
        <f t="shared" si="28"/>
        <v>0</v>
      </c>
      <c r="W82" s="58">
        <f t="shared" si="29"/>
        <v>0</v>
      </c>
      <c r="X82" s="58">
        <f t="shared" si="30"/>
        <v>0</v>
      </c>
      <c r="Y82" s="89">
        <f t="shared" si="12"/>
        <v>123</v>
      </c>
      <c r="Z82" s="90">
        <f>IF($F82&gt;'Wage Ceilings '!$C$7+SUMIF('Wage Ceilings '!$B$8:'Wage Ceilings '!$B$11,"&lt;="&amp;$F$17,'Wage Ceilings '!$D$8:'Wage Ceilings '!$D$11),'Wage Ceilings '!$C$7+SUMIF('Wage Ceilings '!$B$8:'Wage Ceilings '!$B$11,"&lt;="&amp;$F$17,'Wage Ceilings '!$D$8:'Wage Ceilings '!$D$11),$F82)</f>
        <v>0</v>
      </c>
      <c r="AA82" s="91" cm="1">
        <f t="array" ref="AA82">INDEX(Appendix!$G$4:$J$8,_xlfn.IFS(Y82&lt;55,1,Y82&lt;60,2,Y82&lt;65,3,Y82&lt;70,4,TRUE,5),MATCH(YEAR($F$17),Appendix!$G$3:$L$3,0))</f>
        <v>0</v>
      </c>
      <c r="AB82" s="92">
        <f t="shared" si="0"/>
        <v>0</v>
      </c>
      <c r="AC82" s="89">
        <f t="shared" si="13"/>
        <v>124</v>
      </c>
      <c r="AD82" s="90">
        <f>IF($G82&gt;'Wage Ceilings '!$C$7+SUMIF('Wage Ceilings '!$B$8:'Wage Ceilings '!$B$11,"&lt;="&amp;$G$17,'Wage Ceilings '!$D$8:'Wage Ceilings '!$D$11),'Wage Ceilings '!$C$7+SUMIF('Wage Ceilings '!$B$8:'Wage Ceilings '!$B$11,"&lt;="&amp;$G$17,'Wage Ceilings '!$D$8:'Wage Ceilings '!$D$11),$G82)</f>
        <v>0</v>
      </c>
      <c r="AE82" s="91" cm="1">
        <f t="array" ref="AE82">INDEX(Appendix!$G$4:$J$8,_xlfn.IFS(AC82&lt;55,1,AC82&lt;60,2,AC82&lt;65,3,AC82&lt;70,4,TRUE,5),MATCH(YEAR($F$17),Appendix!$G$3:$L$3,0))</f>
        <v>0</v>
      </c>
      <c r="AF82" s="92">
        <f t="shared" si="1"/>
        <v>0</v>
      </c>
      <c r="AG82" s="89">
        <f t="shared" si="14"/>
        <v>124</v>
      </c>
      <c r="AH82" s="90">
        <f>IF($H82&gt;'Wage Ceilings '!$C$7+SUMIF('Wage Ceilings '!$B$8:'Wage Ceilings '!$B$11,"&lt;="&amp;$H$17,'Wage Ceilings '!$D$8:'Wage Ceilings '!$D$11),'Wage Ceilings '!$C$7+SUMIF('Wage Ceilings '!$B$8:'Wage Ceilings '!$B$11,"&lt;="&amp;$H$17,'Wage Ceilings '!$D$8:'Wage Ceilings '!$D$11),$H82)</f>
        <v>0</v>
      </c>
      <c r="AI82" s="91" cm="1">
        <f t="array" ref="AI82">INDEX(Appendix!$G$4:$J$8,_xlfn.IFS(AG82&lt;55,1,AG82&lt;60,2,AG82&lt;65,3,AG82&lt;70,4,TRUE,5),MATCH(YEAR($F$17),Appendix!$G$3:$L$3,0))</f>
        <v>0</v>
      </c>
      <c r="AJ82" s="92">
        <f t="shared" si="2"/>
        <v>0</v>
      </c>
      <c r="AK82" s="89">
        <f t="shared" si="15"/>
        <v>124</v>
      </c>
      <c r="AL82" s="90">
        <f>IF($I82&gt;'Wage Ceilings '!$C$7+SUMIF('Wage Ceilings '!$B$8:'Wage Ceilings '!$B$11,"&lt;="&amp;$I$17,'Wage Ceilings '!$D$8:'Wage Ceilings '!$D$11),'Wage Ceilings '!$C$7+SUMIF('Wage Ceilings '!$B$8:'Wage Ceilings '!$B$11,"&lt;="&amp;$I$17,'Wage Ceilings '!$D$8:'Wage Ceilings '!$D$11),$I82)</f>
        <v>0</v>
      </c>
      <c r="AM82" s="91" cm="1">
        <f t="array" ref="AM82">INDEX(Appendix!$G$4:$J$8,_xlfn.IFS(AK82&lt;55,1,AK82&lt;60,2,AK82&lt;65,3,AK82&lt;70,4,TRUE,5),MATCH(YEAR($F$17),Appendix!$G$3:$L$3,0))</f>
        <v>0</v>
      </c>
      <c r="AN82" s="92">
        <f t="shared" si="3"/>
        <v>0</v>
      </c>
      <c r="AO82" s="89">
        <f t="shared" si="16"/>
        <v>124</v>
      </c>
      <c r="AP82" s="90">
        <f>IF($J82&gt;'Wage Ceilings '!$C$7+SUMIF('Wage Ceilings '!$B$8:'Wage Ceilings '!$B$11,"&lt;="&amp;$J$17,'Wage Ceilings '!$D$8:'Wage Ceilings '!$D$11),'Wage Ceilings '!$C$7+SUMIF('Wage Ceilings '!$B$8:'Wage Ceilings '!$B$11,"&lt;="&amp;$J$17,'Wage Ceilings '!$D$8:'Wage Ceilings '!$D$11),$J82)</f>
        <v>0</v>
      </c>
      <c r="AQ82" s="91" cm="1">
        <f t="array" ref="AQ82">INDEX(Appendix!$G$4:$J$8,_xlfn.IFS(AO82&lt;55,1,AO82&lt;60,2,AO82&lt;65,3,AO82&lt;70,4,TRUE,5),MATCH(YEAR($F$17),Appendix!$G$3:$L$3,0))</f>
        <v>0</v>
      </c>
      <c r="AR82" s="92">
        <f t="shared" si="4"/>
        <v>0</v>
      </c>
      <c r="AS82" s="89">
        <f t="shared" si="31"/>
        <v>124</v>
      </c>
      <c r="AT82" s="90">
        <f>IF($K82&gt;'Wage Ceilings '!$C$7+SUMIF('Wage Ceilings '!$B$8:'Wage Ceilings '!$B$11,"&lt;="&amp;$K$17,'Wage Ceilings '!$D$8:'Wage Ceilings '!$D$11),'Wage Ceilings '!$C$7+SUMIF('Wage Ceilings '!$B$8:'Wage Ceilings '!$B$11,"&lt;="&amp;$K$17,'Wage Ceilings '!$D$8:'Wage Ceilings '!$D$11),$K82)</f>
        <v>0</v>
      </c>
      <c r="AU82" s="91" cm="1">
        <f t="array" ref="AU82">INDEX(Appendix!$G$4:$J$8,_xlfn.IFS(AS82&lt;55,1,AS82&lt;60,2,AS82&lt;65,3,AS82&lt;70,4,TRUE,5),MATCH(YEAR($F$17),Appendix!$G$3:$L$3,0))</f>
        <v>0</v>
      </c>
      <c r="AV82" s="92">
        <f t="shared" si="5"/>
        <v>0</v>
      </c>
      <c r="AW82" s="89" t="str">
        <f t="shared" si="17"/>
        <v>NA</v>
      </c>
      <c r="AX82" s="92">
        <f>IF(L82&gt;=('Wage Ceilings '!$C$3-SUM(Z82,AD82,AH82,AL82,AP82,AT82,BB82,BF82,BJ82,BN82,BR82,BV82)),('Wage Ceilings '!$C$3-SUM(Z82,AD82,AH82,AL82,AP82,AT82,BB82,BF82,BJ82,BN82,BR82,BV82)),L82)</f>
        <v>0</v>
      </c>
      <c r="AY82" s="91" cm="1">
        <f t="array" ref="AY82">INDEX(Appendix!$G$4:$J$8,_xlfn.IFS(AW82&lt;55,1,AW82&lt;60,2,AW82&lt;65,3,AW82&lt;70,4,TRUE,5),MATCH(YEAR($F$17),Appendix!$G$3:$L$3,0))</f>
        <v>0</v>
      </c>
      <c r="AZ82" s="92">
        <f t="shared" si="6"/>
        <v>0</v>
      </c>
      <c r="BA82" s="89">
        <f t="shared" si="18"/>
        <v>124</v>
      </c>
      <c r="BB82" s="90">
        <f>IF($M82&gt;'Wage Ceilings '!$C$7+SUMIF('Wage Ceilings '!$B$8:'Wage Ceilings '!$B$11,"&lt;="&amp;$M$17,'Wage Ceilings '!$D$8:'Wage Ceilings '!$D$11),'Wage Ceilings '!$C$7+SUMIF('Wage Ceilings '!$B$8:'Wage Ceilings '!$B$11,"&lt;="&amp;$M$17,'Wage Ceilings '!$D$8:'Wage Ceilings '!$D$11),$M82)</f>
        <v>0</v>
      </c>
      <c r="BC82" s="91" cm="1">
        <f t="array" ref="BC82">INDEX(Appendix!$G$4:$J$8,_xlfn.IFS(BA82&lt;55,1,BA82&lt;60,2,BA82&lt;65,3,BA82&lt;70,4,TRUE,5),MATCH(YEAR($F$17),Appendix!$G$3:$L$3,0))</f>
        <v>0</v>
      </c>
      <c r="BD82" s="92">
        <f t="shared" si="19"/>
        <v>0</v>
      </c>
      <c r="BE82" s="89">
        <f t="shared" si="20"/>
        <v>124</v>
      </c>
      <c r="BF82" s="90">
        <f>IF($N82&gt;'Wage Ceilings '!$C$7+SUMIF('Wage Ceilings '!$B$8:'Wage Ceilings '!$B$11,"&lt;="&amp;$N$17,'Wage Ceilings '!$D$8:'Wage Ceilings '!$D$11),'Wage Ceilings '!$C$7+SUMIF('Wage Ceilings '!$B$8:'Wage Ceilings '!$B$11,"&lt;="&amp;$N$17,'Wage Ceilings '!$D$8:'Wage Ceilings '!$D$11),$N82)</f>
        <v>0</v>
      </c>
      <c r="BG82" s="91" cm="1">
        <f t="array" ref="BG82">INDEX(Appendix!$G$4:$J$8,_xlfn.IFS(BE82&lt;55,1,BE82&lt;60,2,BE82&lt;65,3,BE82&lt;70,4,TRUE,5),MATCH(YEAR($F$17),Appendix!$G$3:$L$3,0))</f>
        <v>0</v>
      </c>
      <c r="BH82" s="92">
        <f t="shared" si="7"/>
        <v>0</v>
      </c>
      <c r="BI82" s="89">
        <f t="shared" si="21"/>
        <v>124</v>
      </c>
      <c r="BJ82" s="90">
        <f>IF($O82&gt;'Wage Ceilings '!$C$7+SUMIF('Wage Ceilings '!$B$8:'Wage Ceilings '!$B$11,"&lt;="&amp;$O$17,'Wage Ceilings '!$D$8:'Wage Ceilings '!$D$11),'Wage Ceilings '!$C$7+SUMIF('Wage Ceilings '!$B$8:'Wage Ceilings '!$B$11,"&lt;="&amp;$O$17,'Wage Ceilings '!$D$8:'Wage Ceilings '!$D$11),$O82)</f>
        <v>0</v>
      </c>
      <c r="BK82" s="91" cm="1">
        <f t="array" ref="BK82">INDEX(Appendix!$G$4:$J$8,_xlfn.IFS(BI82&lt;55,1,BI82&lt;60,2,BI82&lt;65,3,BI82&lt;70,4,TRUE,5),MATCH(YEAR($F$17),Appendix!$G$3:$L$3,0))</f>
        <v>0</v>
      </c>
      <c r="BL82" s="92">
        <f t="shared" si="8"/>
        <v>0</v>
      </c>
      <c r="BM82" s="89">
        <f t="shared" si="22"/>
        <v>124</v>
      </c>
      <c r="BN82" s="90">
        <f>IF($P82&gt;'Wage Ceilings '!$C$7+SUMIF('Wage Ceilings '!$B$8:'Wage Ceilings '!$B$11,"&lt;="&amp;$P$17,'Wage Ceilings '!$D$8:'Wage Ceilings '!$D$11),'Wage Ceilings '!$C$7+SUMIF('Wage Ceilings '!$B$8:'Wage Ceilings '!$B$11,"&lt;="&amp;$P$17,'Wage Ceilings '!$D$8:'Wage Ceilings '!$D$11),$P82)</f>
        <v>0</v>
      </c>
      <c r="BO82" s="91" cm="1">
        <f t="array" ref="BO82">INDEX(Appendix!$G$4:$J$8,_xlfn.IFS(BM82&lt;55,1,BM82&lt;60,2,BM82&lt;65,3,BM82&lt;70,4,TRUE,5),MATCH(YEAR($F$17),Appendix!$G$3:$L$3,0))</f>
        <v>0</v>
      </c>
      <c r="BP82" s="92">
        <f t="shared" si="9"/>
        <v>0</v>
      </c>
      <c r="BQ82" s="89">
        <f t="shared" si="23"/>
        <v>124</v>
      </c>
      <c r="BR82" s="90">
        <f>IF($Q82&gt;'Wage Ceilings '!$C$7+SUMIF('Wage Ceilings '!$B$8:'Wage Ceilings '!$B$11,"&lt;="&amp;$Q$17,'Wage Ceilings '!$D$8:'Wage Ceilings '!$D$11),'Wage Ceilings '!$C$7+SUMIF('Wage Ceilings '!$B$8:'Wage Ceilings '!$B$11,"&lt;="&amp;$Q$17,'Wage Ceilings '!$D$8:'Wage Ceilings '!$D$11),$Q82)</f>
        <v>0</v>
      </c>
      <c r="BS82" s="91" cm="1">
        <f t="array" ref="BS82">INDEX(Appendix!$G$4:$J$8,_xlfn.IFS(BQ82&lt;55,1,BQ82&lt;60,2,BQ82&lt;65,3,BQ82&lt;70,4,TRUE,5),MATCH(YEAR($F$17),Appendix!$G$3:$L$3,0))</f>
        <v>0</v>
      </c>
      <c r="BT82" s="92">
        <f t="shared" si="10"/>
        <v>0</v>
      </c>
      <c r="BU82" s="89">
        <f t="shared" si="24"/>
        <v>124</v>
      </c>
      <c r="BV82" s="90">
        <f>IF($R82&gt;'Wage Ceilings '!$C$7+SUMIF('Wage Ceilings '!$B$8:'Wage Ceilings '!$B$11,"&lt;="&amp;$R$17,'Wage Ceilings '!$D$8:'Wage Ceilings '!$D$11),'Wage Ceilings '!$C$7+SUMIF('Wage Ceilings '!$B$8:'Wage Ceilings '!$B$11,"&lt;="&amp;$R$17,'Wage Ceilings '!$D$8:'Wage Ceilings '!$D$11),$R82)</f>
        <v>0</v>
      </c>
      <c r="BW82" s="91" cm="1">
        <f t="array" ref="BW82">INDEX(Appendix!$G$4:$J$8,_xlfn.IFS(BU82&lt;55,1,BU82&lt;60,2,BU82&lt;65,3,BU82&lt;70,4,TRUE,5),MATCH(YEAR($F$17),Appendix!$G$3:$L$3,0))</f>
        <v>0</v>
      </c>
      <c r="BX82" s="92">
        <f t="shared" si="11"/>
        <v>0</v>
      </c>
      <c r="BY82" s="89" t="str">
        <f t="shared" si="25"/>
        <v>NA</v>
      </c>
      <c r="BZ82" s="92">
        <f>IF(S82&gt;=('Wage Ceilings '!$C$3-SUM(Z82,AD82,AH82,AL82,AP82,AX82,AT82,BB82,BF82,BJ82,BN82,BR82,BV82)),('Wage Ceilings '!$C$3-SUM(Z82,AD82,AH82,AL82,AP82,AX82,AT82,BB82,BF82,BJ82,BN82,BR82,BV82)),S82)</f>
        <v>0</v>
      </c>
      <c r="CA82" s="91" cm="1">
        <f t="array" ref="CA82">INDEX(Appendix!$G$4:$J$8,_xlfn.IFS(BY82&lt;55,1,BY82&lt;60,2,BY82&lt;65,3,BY82&lt;70,4,TRUE,5),MATCH(YEAR($F$17),Appendix!$G$3:$L$3,0))</f>
        <v>0</v>
      </c>
      <c r="CB82" s="92">
        <f t="shared" si="32"/>
        <v>0</v>
      </c>
      <c r="CC82" s="99"/>
    </row>
    <row r="83" spans="1:81" x14ac:dyDescent="0.2">
      <c r="A83" s="64" t="s">
        <v>131</v>
      </c>
      <c r="B83" s="65"/>
      <c r="C83" s="65"/>
      <c r="D83" s="66"/>
      <c r="E83" s="66"/>
      <c r="F83" s="67"/>
      <c r="G83" s="67"/>
      <c r="H83" s="67"/>
      <c r="I83" s="67"/>
      <c r="J83" s="67"/>
      <c r="K83" s="67"/>
      <c r="L83" s="67"/>
      <c r="M83" s="67"/>
      <c r="N83" s="67"/>
      <c r="O83" s="67"/>
      <c r="P83" s="67"/>
      <c r="Q83" s="67"/>
      <c r="R83" s="67"/>
      <c r="S83" s="67"/>
      <c r="T83" s="57">
        <f t="shared" si="26"/>
        <v>0</v>
      </c>
      <c r="U83" s="57">
        <f t="shared" si="27"/>
        <v>0</v>
      </c>
      <c r="V83" s="58">
        <f t="shared" si="28"/>
        <v>0</v>
      </c>
      <c r="W83" s="58">
        <f t="shared" si="29"/>
        <v>0</v>
      </c>
      <c r="X83" s="58">
        <f t="shared" si="30"/>
        <v>0</v>
      </c>
      <c r="Y83" s="89">
        <f t="shared" si="12"/>
        <v>123</v>
      </c>
      <c r="Z83" s="90">
        <f>IF($F83&gt;'Wage Ceilings '!$C$7+SUMIF('Wage Ceilings '!$B$8:'Wage Ceilings '!$B$11,"&lt;="&amp;$F$17,'Wage Ceilings '!$D$8:'Wage Ceilings '!$D$11),'Wage Ceilings '!$C$7+SUMIF('Wage Ceilings '!$B$8:'Wage Ceilings '!$B$11,"&lt;="&amp;$F$17,'Wage Ceilings '!$D$8:'Wage Ceilings '!$D$11),$F83)</f>
        <v>0</v>
      </c>
      <c r="AA83" s="91" cm="1">
        <f t="array" ref="AA83">INDEX(Appendix!$G$4:$J$8,_xlfn.IFS(Y83&lt;55,1,Y83&lt;60,2,Y83&lt;65,3,Y83&lt;70,4,TRUE,5),MATCH(YEAR($F$17),Appendix!$G$3:$L$3,0))</f>
        <v>0</v>
      </c>
      <c r="AB83" s="92">
        <f t="shared" ref="AB83:AB119" si="33">Z83*AA83</f>
        <v>0</v>
      </c>
      <c r="AC83" s="89">
        <f t="shared" si="13"/>
        <v>124</v>
      </c>
      <c r="AD83" s="90">
        <f>IF($G83&gt;'Wage Ceilings '!$C$7+SUMIF('Wage Ceilings '!$B$8:'Wage Ceilings '!$B$11,"&lt;="&amp;$G$17,'Wage Ceilings '!$D$8:'Wage Ceilings '!$D$11),'Wage Ceilings '!$C$7+SUMIF('Wage Ceilings '!$B$8:'Wage Ceilings '!$B$11,"&lt;="&amp;$G$17,'Wage Ceilings '!$D$8:'Wage Ceilings '!$D$11),$G83)</f>
        <v>0</v>
      </c>
      <c r="AE83" s="91" cm="1">
        <f t="array" ref="AE83">INDEX(Appendix!$G$4:$J$8,_xlfn.IFS(AC83&lt;55,1,AC83&lt;60,2,AC83&lt;65,3,AC83&lt;70,4,TRUE,5),MATCH(YEAR($F$17),Appendix!$G$3:$L$3,0))</f>
        <v>0</v>
      </c>
      <c r="AF83" s="92">
        <f t="shared" ref="AF83:AF119" si="34">AD83*AE83</f>
        <v>0</v>
      </c>
      <c r="AG83" s="89">
        <f t="shared" si="14"/>
        <v>124</v>
      </c>
      <c r="AH83" s="90">
        <f>IF($H83&gt;'Wage Ceilings '!$C$7+SUMIF('Wage Ceilings '!$B$8:'Wage Ceilings '!$B$11,"&lt;="&amp;$H$17,'Wage Ceilings '!$D$8:'Wage Ceilings '!$D$11),'Wage Ceilings '!$C$7+SUMIF('Wage Ceilings '!$B$8:'Wage Ceilings '!$B$11,"&lt;="&amp;$H$17,'Wage Ceilings '!$D$8:'Wage Ceilings '!$D$11),$H83)</f>
        <v>0</v>
      </c>
      <c r="AI83" s="91" cm="1">
        <f t="array" ref="AI83">INDEX(Appendix!$G$4:$J$8,_xlfn.IFS(AG83&lt;55,1,AG83&lt;60,2,AG83&lt;65,3,AG83&lt;70,4,TRUE,5),MATCH(YEAR($F$17),Appendix!$G$3:$L$3,0))</f>
        <v>0</v>
      </c>
      <c r="AJ83" s="92">
        <f t="shared" ref="AJ83:AJ119" si="35">AH83*AI83</f>
        <v>0</v>
      </c>
      <c r="AK83" s="89">
        <f t="shared" si="15"/>
        <v>124</v>
      </c>
      <c r="AL83" s="90">
        <f>IF($I83&gt;'Wage Ceilings '!$C$7+SUMIF('Wage Ceilings '!$B$8:'Wage Ceilings '!$B$11,"&lt;="&amp;$I$17,'Wage Ceilings '!$D$8:'Wage Ceilings '!$D$11),'Wage Ceilings '!$C$7+SUMIF('Wage Ceilings '!$B$8:'Wage Ceilings '!$B$11,"&lt;="&amp;$I$17,'Wage Ceilings '!$D$8:'Wage Ceilings '!$D$11),$I83)</f>
        <v>0</v>
      </c>
      <c r="AM83" s="91" cm="1">
        <f t="array" ref="AM83">INDEX(Appendix!$G$4:$J$8,_xlfn.IFS(AK83&lt;55,1,AK83&lt;60,2,AK83&lt;65,3,AK83&lt;70,4,TRUE,5),MATCH(YEAR($F$17),Appendix!$G$3:$L$3,0))</f>
        <v>0</v>
      </c>
      <c r="AN83" s="92">
        <f t="shared" ref="AN83:AN119" si="36">AL83*AM83</f>
        <v>0</v>
      </c>
      <c r="AO83" s="89">
        <f t="shared" si="16"/>
        <v>124</v>
      </c>
      <c r="AP83" s="90">
        <f>IF($J83&gt;'Wage Ceilings '!$C$7+SUMIF('Wage Ceilings '!$B$8:'Wage Ceilings '!$B$11,"&lt;="&amp;$J$17,'Wage Ceilings '!$D$8:'Wage Ceilings '!$D$11),'Wage Ceilings '!$C$7+SUMIF('Wage Ceilings '!$B$8:'Wage Ceilings '!$B$11,"&lt;="&amp;$J$17,'Wage Ceilings '!$D$8:'Wage Ceilings '!$D$11),$J83)</f>
        <v>0</v>
      </c>
      <c r="AQ83" s="91" cm="1">
        <f t="array" ref="AQ83">INDEX(Appendix!$G$4:$J$8,_xlfn.IFS(AO83&lt;55,1,AO83&lt;60,2,AO83&lt;65,3,AO83&lt;70,4,TRUE,5),MATCH(YEAR($F$17),Appendix!$G$3:$L$3,0))</f>
        <v>0</v>
      </c>
      <c r="AR83" s="92">
        <f t="shared" ref="AR83:AR119" si="37">AP83*AQ83</f>
        <v>0</v>
      </c>
      <c r="AS83" s="89">
        <f t="shared" si="31"/>
        <v>124</v>
      </c>
      <c r="AT83" s="90">
        <f>IF($K83&gt;'Wage Ceilings '!$C$7+SUMIF('Wage Ceilings '!$B$8:'Wage Ceilings '!$B$11,"&lt;="&amp;$K$17,'Wage Ceilings '!$D$8:'Wage Ceilings '!$D$11),'Wage Ceilings '!$C$7+SUMIF('Wage Ceilings '!$B$8:'Wage Ceilings '!$B$11,"&lt;="&amp;$K$17,'Wage Ceilings '!$D$8:'Wage Ceilings '!$D$11),$K83)</f>
        <v>0</v>
      </c>
      <c r="AU83" s="91" cm="1">
        <f t="array" ref="AU83">INDEX(Appendix!$G$4:$J$8,_xlfn.IFS(AS83&lt;55,1,AS83&lt;60,2,AS83&lt;65,3,AS83&lt;70,4,TRUE,5),MATCH(YEAR($F$17),Appendix!$G$3:$L$3,0))</f>
        <v>0</v>
      </c>
      <c r="AV83" s="92">
        <f t="shared" ref="AV83:AV119" si="38">AT83*AU83</f>
        <v>0</v>
      </c>
      <c r="AW83" s="89" t="str">
        <f t="shared" si="17"/>
        <v>NA</v>
      </c>
      <c r="AX83" s="92">
        <f>IF(L83&gt;=('Wage Ceilings '!$C$3-SUM(Z83,AD83,AH83,AL83,AP83,AT83,BB83,BF83,BJ83,BN83,BR83,BV83)),('Wage Ceilings '!$C$3-SUM(Z83,AD83,AH83,AL83,AP83,AT83,BB83,BF83,BJ83,BN83,BR83,BV83)),L83)</f>
        <v>0</v>
      </c>
      <c r="AY83" s="91" cm="1">
        <f t="array" ref="AY83">INDEX(Appendix!$G$4:$J$8,_xlfn.IFS(AW83&lt;55,1,AW83&lt;60,2,AW83&lt;65,3,AW83&lt;70,4,TRUE,5),MATCH(YEAR($F$17),Appendix!$G$3:$L$3,0))</f>
        <v>0</v>
      </c>
      <c r="AZ83" s="92">
        <f t="shared" ref="AZ83:AZ119" si="39">AX83*AY83</f>
        <v>0</v>
      </c>
      <c r="BA83" s="89">
        <f t="shared" si="18"/>
        <v>124</v>
      </c>
      <c r="BB83" s="90">
        <f>IF($M83&gt;'Wage Ceilings '!$C$7+SUMIF('Wage Ceilings '!$B$8:'Wage Ceilings '!$B$11,"&lt;="&amp;$M$17,'Wage Ceilings '!$D$8:'Wage Ceilings '!$D$11),'Wage Ceilings '!$C$7+SUMIF('Wage Ceilings '!$B$8:'Wage Ceilings '!$B$11,"&lt;="&amp;$M$17,'Wage Ceilings '!$D$8:'Wage Ceilings '!$D$11),$M83)</f>
        <v>0</v>
      </c>
      <c r="BC83" s="91" cm="1">
        <f t="array" ref="BC83">INDEX(Appendix!$G$4:$J$8,_xlfn.IFS(BA83&lt;55,1,BA83&lt;60,2,BA83&lt;65,3,BA83&lt;70,4,TRUE,5),MATCH(YEAR($F$17),Appendix!$G$3:$L$3,0))</f>
        <v>0</v>
      </c>
      <c r="BD83" s="92">
        <f t="shared" si="19"/>
        <v>0</v>
      </c>
      <c r="BE83" s="89">
        <f t="shared" si="20"/>
        <v>124</v>
      </c>
      <c r="BF83" s="90">
        <f>IF($N83&gt;'Wage Ceilings '!$C$7+SUMIF('Wage Ceilings '!$B$8:'Wage Ceilings '!$B$11,"&lt;="&amp;$N$17,'Wage Ceilings '!$D$8:'Wage Ceilings '!$D$11),'Wage Ceilings '!$C$7+SUMIF('Wage Ceilings '!$B$8:'Wage Ceilings '!$B$11,"&lt;="&amp;$N$17,'Wage Ceilings '!$D$8:'Wage Ceilings '!$D$11),$N83)</f>
        <v>0</v>
      </c>
      <c r="BG83" s="91" cm="1">
        <f t="array" ref="BG83">INDEX(Appendix!$G$4:$J$8,_xlfn.IFS(BE83&lt;55,1,BE83&lt;60,2,BE83&lt;65,3,BE83&lt;70,4,TRUE,5),MATCH(YEAR($F$17),Appendix!$G$3:$L$3,0))</f>
        <v>0</v>
      </c>
      <c r="BH83" s="92">
        <f t="shared" ref="BH83:BH119" si="40">BF83*BG83</f>
        <v>0</v>
      </c>
      <c r="BI83" s="89">
        <f t="shared" si="21"/>
        <v>124</v>
      </c>
      <c r="BJ83" s="90">
        <f>IF($O83&gt;'Wage Ceilings '!$C$7+SUMIF('Wage Ceilings '!$B$8:'Wage Ceilings '!$B$11,"&lt;="&amp;$O$17,'Wage Ceilings '!$D$8:'Wage Ceilings '!$D$11),'Wage Ceilings '!$C$7+SUMIF('Wage Ceilings '!$B$8:'Wage Ceilings '!$B$11,"&lt;="&amp;$O$17,'Wage Ceilings '!$D$8:'Wage Ceilings '!$D$11),$O83)</f>
        <v>0</v>
      </c>
      <c r="BK83" s="91" cm="1">
        <f t="array" ref="BK83">INDEX(Appendix!$G$4:$J$8,_xlfn.IFS(BI83&lt;55,1,BI83&lt;60,2,BI83&lt;65,3,BI83&lt;70,4,TRUE,5),MATCH(YEAR($F$17),Appendix!$G$3:$L$3,0))</f>
        <v>0</v>
      </c>
      <c r="BL83" s="92">
        <f t="shared" ref="BL83:BL119" si="41">BJ83*BK83</f>
        <v>0</v>
      </c>
      <c r="BM83" s="89">
        <f t="shared" si="22"/>
        <v>124</v>
      </c>
      <c r="BN83" s="90">
        <f>IF($P83&gt;'Wage Ceilings '!$C$7+SUMIF('Wage Ceilings '!$B$8:'Wage Ceilings '!$B$11,"&lt;="&amp;$P$17,'Wage Ceilings '!$D$8:'Wage Ceilings '!$D$11),'Wage Ceilings '!$C$7+SUMIF('Wage Ceilings '!$B$8:'Wage Ceilings '!$B$11,"&lt;="&amp;$P$17,'Wage Ceilings '!$D$8:'Wage Ceilings '!$D$11),$P83)</f>
        <v>0</v>
      </c>
      <c r="BO83" s="91" cm="1">
        <f t="array" ref="BO83">INDEX(Appendix!$G$4:$J$8,_xlfn.IFS(BM83&lt;55,1,BM83&lt;60,2,BM83&lt;65,3,BM83&lt;70,4,TRUE,5),MATCH(YEAR($F$17),Appendix!$G$3:$L$3,0))</f>
        <v>0</v>
      </c>
      <c r="BP83" s="92">
        <f t="shared" ref="BP83:BP119" si="42">BN83*BO83</f>
        <v>0</v>
      </c>
      <c r="BQ83" s="89">
        <f t="shared" si="23"/>
        <v>124</v>
      </c>
      <c r="BR83" s="90">
        <f>IF($Q83&gt;'Wage Ceilings '!$C$7+SUMIF('Wage Ceilings '!$B$8:'Wage Ceilings '!$B$11,"&lt;="&amp;$Q$17,'Wage Ceilings '!$D$8:'Wage Ceilings '!$D$11),'Wage Ceilings '!$C$7+SUMIF('Wage Ceilings '!$B$8:'Wage Ceilings '!$B$11,"&lt;="&amp;$Q$17,'Wage Ceilings '!$D$8:'Wage Ceilings '!$D$11),$Q83)</f>
        <v>0</v>
      </c>
      <c r="BS83" s="91" cm="1">
        <f t="array" ref="BS83">INDEX(Appendix!$G$4:$J$8,_xlfn.IFS(BQ83&lt;55,1,BQ83&lt;60,2,BQ83&lt;65,3,BQ83&lt;70,4,TRUE,5),MATCH(YEAR($F$17),Appendix!$G$3:$L$3,0))</f>
        <v>0</v>
      </c>
      <c r="BT83" s="92">
        <f t="shared" ref="BT83:BT119" si="43">BR83*BS83</f>
        <v>0</v>
      </c>
      <c r="BU83" s="89">
        <f t="shared" si="24"/>
        <v>124</v>
      </c>
      <c r="BV83" s="90">
        <f>IF($R83&gt;'Wage Ceilings '!$C$7+SUMIF('Wage Ceilings '!$B$8:'Wage Ceilings '!$B$11,"&lt;="&amp;$R$17,'Wage Ceilings '!$D$8:'Wage Ceilings '!$D$11),'Wage Ceilings '!$C$7+SUMIF('Wage Ceilings '!$B$8:'Wage Ceilings '!$B$11,"&lt;="&amp;$R$17,'Wage Ceilings '!$D$8:'Wage Ceilings '!$D$11),$R83)</f>
        <v>0</v>
      </c>
      <c r="BW83" s="91" cm="1">
        <f t="array" ref="BW83">INDEX(Appendix!$G$4:$J$8,_xlfn.IFS(BU83&lt;55,1,BU83&lt;60,2,BU83&lt;65,3,BU83&lt;70,4,TRUE,5),MATCH(YEAR($F$17),Appendix!$G$3:$L$3,0))</f>
        <v>0</v>
      </c>
      <c r="BX83" s="92">
        <f t="shared" ref="BX83:BX119" si="44">BV83*BW83</f>
        <v>0</v>
      </c>
      <c r="BY83" s="89" t="str">
        <f t="shared" si="25"/>
        <v>NA</v>
      </c>
      <c r="BZ83" s="92">
        <f>IF(S83&gt;=('Wage Ceilings '!$C$3-SUM(Z83,AD83,AH83,AL83,AP83,AX83,AT83,BB83,BF83,BJ83,BN83,BR83,BV83)),('Wage Ceilings '!$C$3-SUM(Z83,AD83,AH83,AL83,AP83,AX83,AT83,BB83,BF83,BJ83,BN83,BR83,BV83)),S83)</f>
        <v>0</v>
      </c>
      <c r="CA83" s="91" cm="1">
        <f t="array" ref="CA83">INDEX(Appendix!$G$4:$J$8,_xlfn.IFS(BY83&lt;55,1,BY83&lt;60,2,BY83&lt;65,3,BY83&lt;70,4,TRUE,5),MATCH(YEAR($F$17),Appendix!$G$3:$L$3,0))</f>
        <v>0</v>
      </c>
      <c r="CB83" s="92">
        <f t="shared" si="32"/>
        <v>0</v>
      </c>
      <c r="CC83" s="99"/>
    </row>
    <row r="84" spans="1:81" x14ac:dyDescent="0.2">
      <c r="A84" s="64" t="s">
        <v>132</v>
      </c>
      <c r="B84" s="65"/>
      <c r="C84" s="65"/>
      <c r="D84" s="66"/>
      <c r="E84" s="66"/>
      <c r="F84" s="67"/>
      <c r="G84" s="67"/>
      <c r="H84" s="67"/>
      <c r="I84" s="67"/>
      <c r="J84" s="67"/>
      <c r="K84" s="67"/>
      <c r="L84" s="67"/>
      <c r="M84" s="67"/>
      <c r="N84" s="67"/>
      <c r="O84" s="67"/>
      <c r="P84" s="67"/>
      <c r="Q84" s="67"/>
      <c r="R84" s="67"/>
      <c r="S84" s="67"/>
      <c r="T84" s="57">
        <f t="shared" si="26"/>
        <v>0</v>
      </c>
      <c r="U84" s="57">
        <f t="shared" si="27"/>
        <v>0</v>
      </c>
      <c r="V84" s="58">
        <f t="shared" si="28"/>
        <v>0</v>
      </c>
      <c r="W84" s="58">
        <f t="shared" si="29"/>
        <v>0</v>
      </c>
      <c r="X84" s="58">
        <f t="shared" si="30"/>
        <v>0</v>
      </c>
      <c r="Y84" s="89">
        <f t="shared" ref="Y84:Y119" si="45">FLOOR((DATEDIF($B84-DAY($B84)+1,F$17,"m")-1)/12,1)</f>
        <v>123</v>
      </c>
      <c r="Z84" s="90">
        <f>IF($F84&gt;'Wage Ceilings '!$C$7+SUMIF('Wage Ceilings '!$B$8:'Wage Ceilings '!$B$11,"&lt;="&amp;$F$17,'Wage Ceilings '!$D$8:'Wage Ceilings '!$D$11),'Wage Ceilings '!$C$7+SUMIF('Wage Ceilings '!$B$8:'Wage Ceilings '!$B$11,"&lt;="&amp;$F$17,'Wage Ceilings '!$D$8:'Wage Ceilings '!$D$11),$F84)</f>
        <v>0</v>
      </c>
      <c r="AA84" s="91" cm="1">
        <f t="array" ref="AA84">INDEX(Appendix!$G$4:$J$8,_xlfn.IFS(Y84&lt;55,1,Y84&lt;60,2,Y84&lt;65,3,Y84&lt;70,4,TRUE,5),MATCH(YEAR($F$17),Appendix!$G$3:$L$3,0))</f>
        <v>0</v>
      </c>
      <c r="AB84" s="92">
        <f t="shared" si="33"/>
        <v>0</v>
      </c>
      <c r="AC84" s="89">
        <f t="shared" ref="AC84:AC119" si="46">FLOOR((DATEDIF($B84-DAY($B84)+1,G$17,"m")-1)/12,1)</f>
        <v>124</v>
      </c>
      <c r="AD84" s="90">
        <f>IF($G84&gt;'Wage Ceilings '!$C$7+SUMIF('Wage Ceilings '!$B$8:'Wage Ceilings '!$B$11,"&lt;="&amp;$G$17,'Wage Ceilings '!$D$8:'Wage Ceilings '!$D$11),'Wage Ceilings '!$C$7+SUMIF('Wage Ceilings '!$B$8:'Wage Ceilings '!$B$11,"&lt;="&amp;$G$17,'Wage Ceilings '!$D$8:'Wage Ceilings '!$D$11),$G84)</f>
        <v>0</v>
      </c>
      <c r="AE84" s="91" cm="1">
        <f t="array" ref="AE84">INDEX(Appendix!$G$4:$J$8,_xlfn.IFS(AC84&lt;55,1,AC84&lt;60,2,AC84&lt;65,3,AC84&lt;70,4,TRUE,5),MATCH(YEAR($F$17),Appendix!$G$3:$L$3,0))</f>
        <v>0</v>
      </c>
      <c r="AF84" s="92">
        <f t="shared" si="34"/>
        <v>0</v>
      </c>
      <c r="AG84" s="89">
        <f t="shared" ref="AG84:AG119" si="47">FLOOR((DATEDIF($B84-DAY($B84)+1,H$17,"m")-1)/12,1)</f>
        <v>124</v>
      </c>
      <c r="AH84" s="90">
        <f>IF($H84&gt;'Wage Ceilings '!$C$7+SUMIF('Wage Ceilings '!$B$8:'Wage Ceilings '!$B$11,"&lt;="&amp;$H$17,'Wage Ceilings '!$D$8:'Wage Ceilings '!$D$11),'Wage Ceilings '!$C$7+SUMIF('Wage Ceilings '!$B$8:'Wage Ceilings '!$B$11,"&lt;="&amp;$H$17,'Wage Ceilings '!$D$8:'Wage Ceilings '!$D$11),$H84)</f>
        <v>0</v>
      </c>
      <c r="AI84" s="91" cm="1">
        <f t="array" ref="AI84">INDEX(Appendix!$G$4:$J$8,_xlfn.IFS(AG84&lt;55,1,AG84&lt;60,2,AG84&lt;65,3,AG84&lt;70,4,TRUE,5),MATCH(YEAR($F$17),Appendix!$G$3:$L$3,0))</f>
        <v>0</v>
      </c>
      <c r="AJ84" s="92">
        <f t="shared" si="35"/>
        <v>0</v>
      </c>
      <c r="AK84" s="89">
        <f t="shared" ref="AK84:AK119" si="48">FLOOR((DATEDIF($B84-DAY($B84)+1,I$17,"m")-1)/12,1)</f>
        <v>124</v>
      </c>
      <c r="AL84" s="90">
        <f>IF($I84&gt;'Wage Ceilings '!$C$7+SUMIF('Wage Ceilings '!$B$8:'Wage Ceilings '!$B$11,"&lt;="&amp;$I$17,'Wage Ceilings '!$D$8:'Wage Ceilings '!$D$11),'Wage Ceilings '!$C$7+SUMIF('Wage Ceilings '!$B$8:'Wage Ceilings '!$B$11,"&lt;="&amp;$I$17,'Wage Ceilings '!$D$8:'Wage Ceilings '!$D$11),$I84)</f>
        <v>0</v>
      </c>
      <c r="AM84" s="91" cm="1">
        <f t="array" ref="AM84">INDEX(Appendix!$G$4:$J$8,_xlfn.IFS(AK84&lt;55,1,AK84&lt;60,2,AK84&lt;65,3,AK84&lt;70,4,TRUE,5),MATCH(YEAR($F$17),Appendix!$G$3:$L$3,0))</f>
        <v>0</v>
      </c>
      <c r="AN84" s="92">
        <f t="shared" si="36"/>
        <v>0</v>
      </c>
      <c r="AO84" s="89">
        <f t="shared" ref="AO84:AO119" si="49">FLOOR((DATEDIF($B84-DAY($B84)+1,J$17,"m")-1)/12,1)</f>
        <v>124</v>
      </c>
      <c r="AP84" s="90">
        <f>IF($J84&gt;'Wage Ceilings '!$C$7+SUMIF('Wage Ceilings '!$B$8:'Wage Ceilings '!$B$11,"&lt;="&amp;$J$17,'Wage Ceilings '!$D$8:'Wage Ceilings '!$D$11),'Wage Ceilings '!$C$7+SUMIF('Wage Ceilings '!$B$8:'Wage Ceilings '!$B$11,"&lt;="&amp;$J$17,'Wage Ceilings '!$D$8:'Wage Ceilings '!$D$11),$J84)</f>
        <v>0</v>
      </c>
      <c r="AQ84" s="91" cm="1">
        <f t="array" ref="AQ84">INDEX(Appendix!$G$4:$J$8,_xlfn.IFS(AO84&lt;55,1,AO84&lt;60,2,AO84&lt;65,3,AO84&lt;70,4,TRUE,5),MATCH(YEAR($F$17),Appendix!$G$3:$L$3,0))</f>
        <v>0</v>
      </c>
      <c r="AR84" s="92">
        <f t="shared" si="37"/>
        <v>0</v>
      </c>
      <c r="AS84" s="89">
        <f t="shared" si="31"/>
        <v>124</v>
      </c>
      <c r="AT84" s="90">
        <f>IF($K84&gt;'Wage Ceilings '!$C$7+SUMIF('Wage Ceilings '!$B$8:'Wage Ceilings '!$B$11,"&lt;="&amp;$K$17,'Wage Ceilings '!$D$8:'Wage Ceilings '!$D$11),'Wage Ceilings '!$C$7+SUMIF('Wage Ceilings '!$B$8:'Wage Ceilings '!$B$11,"&lt;="&amp;$K$17,'Wage Ceilings '!$D$8:'Wage Ceilings '!$D$11),$K84)</f>
        <v>0</v>
      </c>
      <c r="AU84" s="91" cm="1">
        <f t="array" ref="AU84">INDEX(Appendix!$G$4:$J$8,_xlfn.IFS(AS84&lt;55,1,AS84&lt;60,2,AS84&lt;65,3,AS84&lt;70,4,TRUE,5),MATCH(YEAR($F$17),Appendix!$G$3:$L$3,0))</f>
        <v>0</v>
      </c>
      <c r="AV84" s="92">
        <f t="shared" si="38"/>
        <v>0</v>
      </c>
      <c r="AW84" s="89" t="str">
        <f t="shared" ref="AW84:AW119" si="50">IFERROR(IF(C84="Yes", FLOOR((DATEDIF($B84-DAY($B84)+1,$D84,"m")-1)/12,1), "NA"),"NA")</f>
        <v>NA</v>
      </c>
      <c r="AX84" s="92">
        <f>IF(L84&gt;=('Wage Ceilings '!$C$3-SUM(Z84,AD84,AH84,AL84,AP84,AT84,BB84,BF84,BJ84,BN84,BR84,BV84)),('Wage Ceilings '!$C$3-SUM(Z84,AD84,AH84,AL84,AP84,AT84,BB84,BF84,BJ84,BN84,BR84,BV84)),L84)</f>
        <v>0</v>
      </c>
      <c r="AY84" s="91" cm="1">
        <f t="array" ref="AY84">INDEX(Appendix!$G$4:$J$8,_xlfn.IFS(AW84&lt;55,1,AW84&lt;60,2,AW84&lt;65,3,AW84&lt;70,4,TRUE,5),MATCH(YEAR($F$17),Appendix!$G$3:$L$3,0))</f>
        <v>0</v>
      </c>
      <c r="AZ84" s="92">
        <f t="shared" si="39"/>
        <v>0</v>
      </c>
      <c r="BA84" s="89">
        <f t="shared" ref="BA84:BA119" si="51">FLOOR((DATEDIF($B84-DAY($B84)+1,M$17,"m")-1)/12,1)</f>
        <v>124</v>
      </c>
      <c r="BB84" s="90">
        <f>IF($M84&gt;'Wage Ceilings '!$C$7+SUMIF('Wage Ceilings '!$B$8:'Wage Ceilings '!$B$11,"&lt;="&amp;$M$17,'Wage Ceilings '!$D$8:'Wage Ceilings '!$D$11),'Wage Ceilings '!$C$7+SUMIF('Wage Ceilings '!$B$8:'Wage Ceilings '!$B$11,"&lt;="&amp;$M$17,'Wage Ceilings '!$D$8:'Wage Ceilings '!$D$11),$M84)</f>
        <v>0</v>
      </c>
      <c r="BC84" s="91" cm="1">
        <f t="array" ref="BC84">INDEX(Appendix!$G$4:$J$8,_xlfn.IFS(BA84&lt;55,1,BA84&lt;60,2,BA84&lt;65,3,BA84&lt;70,4,TRUE,5),MATCH(YEAR($F$17),Appendix!$G$3:$L$3,0))</f>
        <v>0</v>
      </c>
      <c r="BD84" s="92">
        <f t="shared" ref="BD84:BD119" si="52">BB84*BC84</f>
        <v>0</v>
      </c>
      <c r="BE84" s="89">
        <f t="shared" ref="BE84:BE119" si="53">FLOOR((DATEDIF($B84-DAY($B84)+1,N$17,"m")-1)/12,1)</f>
        <v>124</v>
      </c>
      <c r="BF84" s="90">
        <f>IF($N84&gt;'Wage Ceilings '!$C$7+SUMIF('Wage Ceilings '!$B$8:'Wage Ceilings '!$B$11,"&lt;="&amp;$N$17,'Wage Ceilings '!$D$8:'Wage Ceilings '!$D$11),'Wage Ceilings '!$C$7+SUMIF('Wage Ceilings '!$B$8:'Wage Ceilings '!$B$11,"&lt;="&amp;$N$17,'Wage Ceilings '!$D$8:'Wage Ceilings '!$D$11),$N84)</f>
        <v>0</v>
      </c>
      <c r="BG84" s="91" cm="1">
        <f t="array" ref="BG84">INDEX(Appendix!$G$4:$J$8,_xlfn.IFS(BE84&lt;55,1,BE84&lt;60,2,BE84&lt;65,3,BE84&lt;70,4,TRUE,5),MATCH(YEAR($F$17),Appendix!$G$3:$L$3,0))</f>
        <v>0</v>
      </c>
      <c r="BH84" s="92">
        <f t="shared" si="40"/>
        <v>0</v>
      </c>
      <c r="BI84" s="89">
        <f t="shared" ref="BI84:BI119" si="54">FLOOR((DATEDIF($B84-DAY($B84)+1,O$17,"m")-1)/12,1)</f>
        <v>124</v>
      </c>
      <c r="BJ84" s="90">
        <f>IF($O84&gt;'Wage Ceilings '!$C$7+SUMIF('Wage Ceilings '!$B$8:'Wage Ceilings '!$B$11,"&lt;="&amp;$O$17,'Wage Ceilings '!$D$8:'Wage Ceilings '!$D$11),'Wage Ceilings '!$C$7+SUMIF('Wage Ceilings '!$B$8:'Wage Ceilings '!$B$11,"&lt;="&amp;$O$17,'Wage Ceilings '!$D$8:'Wage Ceilings '!$D$11),$O84)</f>
        <v>0</v>
      </c>
      <c r="BK84" s="91" cm="1">
        <f t="array" ref="BK84">INDEX(Appendix!$G$4:$J$8,_xlfn.IFS(BI84&lt;55,1,BI84&lt;60,2,BI84&lt;65,3,BI84&lt;70,4,TRUE,5),MATCH(YEAR($F$17),Appendix!$G$3:$L$3,0))</f>
        <v>0</v>
      </c>
      <c r="BL84" s="92">
        <f t="shared" si="41"/>
        <v>0</v>
      </c>
      <c r="BM84" s="89">
        <f t="shared" ref="BM84:BM119" si="55">FLOOR((DATEDIF($B84-DAY($B84)+1,P$17,"m")-1)/12,1)</f>
        <v>124</v>
      </c>
      <c r="BN84" s="90">
        <f>IF($P84&gt;'Wage Ceilings '!$C$7+SUMIF('Wage Ceilings '!$B$8:'Wage Ceilings '!$B$11,"&lt;="&amp;$P$17,'Wage Ceilings '!$D$8:'Wage Ceilings '!$D$11),'Wage Ceilings '!$C$7+SUMIF('Wage Ceilings '!$B$8:'Wage Ceilings '!$B$11,"&lt;="&amp;$P$17,'Wage Ceilings '!$D$8:'Wage Ceilings '!$D$11),$P84)</f>
        <v>0</v>
      </c>
      <c r="BO84" s="91" cm="1">
        <f t="array" ref="BO84">INDEX(Appendix!$G$4:$J$8,_xlfn.IFS(BM84&lt;55,1,BM84&lt;60,2,BM84&lt;65,3,BM84&lt;70,4,TRUE,5),MATCH(YEAR($F$17),Appendix!$G$3:$L$3,0))</f>
        <v>0</v>
      </c>
      <c r="BP84" s="92">
        <f t="shared" si="42"/>
        <v>0</v>
      </c>
      <c r="BQ84" s="89">
        <f t="shared" ref="BQ84:BQ119" si="56">FLOOR((DATEDIF($B84-DAY($B84)+1,Q$17,"m")-1)/12,1)</f>
        <v>124</v>
      </c>
      <c r="BR84" s="90">
        <f>IF($Q84&gt;'Wage Ceilings '!$C$7+SUMIF('Wage Ceilings '!$B$8:'Wage Ceilings '!$B$11,"&lt;="&amp;$Q$17,'Wage Ceilings '!$D$8:'Wage Ceilings '!$D$11),'Wage Ceilings '!$C$7+SUMIF('Wage Ceilings '!$B$8:'Wage Ceilings '!$B$11,"&lt;="&amp;$Q$17,'Wage Ceilings '!$D$8:'Wage Ceilings '!$D$11),$Q84)</f>
        <v>0</v>
      </c>
      <c r="BS84" s="91" cm="1">
        <f t="array" ref="BS84">INDEX(Appendix!$G$4:$J$8,_xlfn.IFS(BQ84&lt;55,1,BQ84&lt;60,2,BQ84&lt;65,3,BQ84&lt;70,4,TRUE,5),MATCH(YEAR($F$17),Appendix!$G$3:$L$3,0))</f>
        <v>0</v>
      </c>
      <c r="BT84" s="92">
        <f t="shared" si="43"/>
        <v>0</v>
      </c>
      <c r="BU84" s="89">
        <f t="shared" ref="BU84:BU119" si="57">FLOOR((DATEDIF($B84-DAY($B84)+1,R$17,"m")-1)/12,1)</f>
        <v>124</v>
      </c>
      <c r="BV84" s="90">
        <f>IF($R84&gt;'Wage Ceilings '!$C$7+SUMIF('Wage Ceilings '!$B$8:'Wage Ceilings '!$B$11,"&lt;="&amp;$R$17,'Wage Ceilings '!$D$8:'Wage Ceilings '!$D$11),'Wage Ceilings '!$C$7+SUMIF('Wage Ceilings '!$B$8:'Wage Ceilings '!$B$11,"&lt;="&amp;$R$17,'Wage Ceilings '!$D$8:'Wage Ceilings '!$D$11),$R84)</f>
        <v>0</v>
      </c>
      <c r="BW84" s="91" cm="1">
        <f t="array" ref="BW84">INDEX(Appendix!$G$4:$J$8,_xlfn.IFS(BU84&lt;55,1,BU84&lt;60,2,BU84&lt;65,3,BU84&lt;70,4,TRUE,5),MATCH(YEAR($F$17),Appendix!$G$3:$L$3,0))</f>
        <v>0</v>
      </c>
      <c r="BX84" s="92">
        <f t="shared" si="44"/>
        <v>0</v>
      </c>
      <c r="BY84" s="89" t="str">
        <f t="shared" ref="BY84:BY119" si="58">IFERROR(IF(C84="Yes", FLOOR((DATEDIF($B84-DAY($B84)+1,$E84,"m")-1)/12,1), "NA"),"NA")</f>
        <v>NA</v>
      </c>
      <c r="BZ84" s="92">
        <f>IF(S84&gt;=('Wage Ceilings '!$C$3-SUM(Z84,AD84,AH84,AL84,AP84,AX84,AT84,BB84,BF84,BJ84,BN84,BR84,BV84)),('Wage Ceilings '!$C$3-SUM(Z84,AD84,AH84,AL84,AP84,AX84,AT84,BB84,BF84,BJ84,BN84,BR84,BV84)),S84)</f>
        <v>0</v>
      </c>
      <c r="CA84" s="91" cm="1">
        <f t="array" ref="CA84">INDEX(Appendix!$G$4:$J$8,_xlfn.IFS(BY84&lt;55,1,BY84&lt;60,2,BY84&lt;65,3,BY84&lt;70,4,TRUE,5),MATCH(YEAR($F$17),Appendix!$G$3:$L$3,0))</f>
        <v>0</v>
      </c>
      <c r="CB84" s="92">
        <f t="shared" si="32"/>
        <v>0</v>
      </c>
      <c r="CC84" s="99"/>
    </row>
    <row r="85" spans="1:81" x14ac:dyDescent="0.2">
      <c r="A85" s="64" t="s">
        <v>133</v>
      </c>
      <c r="B85" s="65"/>
      <c r="C85" s="65"/>
      <c r="D85" s="66"/>
      <c r="E85" s="66"/>
      <c r="F85" s="67"/>
      <c r="G85" s="67"/>
      <c r="H85" s="67"/>
      <c r="I85" s="67"/>
      <c r="J85" s="67"/>
      <c r="K85" s="67"/>
      <c r="L85" s="67"/>
      <c r="M85" s="67"/>
      <c r="N85" s="67"/>
      <c r="O85" s="67"/>
      <c r="P85" s="67"/>
      <c r="Q85" s="67"/>
      <c r="R85" s="67"/>
      <c r="S85" s="67"/>
      <c r="T85" s="57">
        <f t="shared" ref="T85:T119" si="59">SUM(AB85,AF85,AJ85,AN85,AR85,AV85)</f>
        <v>0</v>
      </c>
      <c r="U85" s="57">
        <f t="shared" ref="U85:U119" si="60">SUM(BD85,BH85,BL85,BP85,BT85,BX85)</f>
        <v>0</v>
      </c>
      <c r="V85" s="58">
        <f t="shared" ref="V85:V119" si="61">AZ85</f>
        <v>0</v>
      </c>
      <c r="W85" s="58">
        <f t="shared" ref="W85:W119" si="62">CB85</f>
        <v>0</v>
      </c>
      <c r="X85" s="58">
        <f t="shared" ref="X85:X119" si="63">SUM(T85:W85)</f>
        <v>0</v>
      </c>
      <c r="Y85" s="89">
        <f t="shared" si="45"/>
        <v>123</v>
      </c>
      <c r="Z85" s="90">
        <f>IF($F85&gt;'Wage Ceilings '!$C$7+SUMIF('Wage Ceilings '!$B$8:'Wage Ceilings '!$B$11,"&lt;="&amp;$F$17,'Wage Ceilings '!$D$8:'Wage Ceilings '!$D$11),'Wage Ceilings '!$C$7+SUMIF('Wage Ceilings '!$B$8:'Wage Ceilings '!$B$11,"&lt;="&amp;$F$17,'Wage Ceilings '!$D$8:'Wage Ceilings '!$D$11),$F85)</f>
        <v>0</v>
      </c>
      <c r="AA85" s="91" cm="1">
        <f t="array" ref="AA85">INDEX(Appendix!$G$4:$J$8,_xlfn.IFS(Y85&lt;55,1,Y85&lt;60,2,Y85&lt;65,3,Y85&lt;70,4,TRUE,5),MATCH(YEAR($F$17),Appendix!$G$3:$L$3,0))</f>
        <v>0</v>
      </c>
      <c r="AB85" s="92">
        <f t="shared" si="33"/>
        <v>0</v>
      </c>
      <c r="AC85" s="89">
        <f t="shared" si="46"/>
        <v>124</v>
      </c>
      <c r="AD85" s="90">
        <f>IF($G85&gt;'Wage Ceilings '!$C$7+SUMIF('Wage Ceilings '!$B$8:'Wage Ceilings '!$B$11,"&lt;="&amp;$G$17,'Wage Ceilings '!$D$8:'Wage Ceilings '!$D$11),'Wage Ceilings '!$C$7+SUMIF('Wage Ceilings '!$B$8:'Wage Ceilings '!$B$11,"&lt;="&amp;$G$17,'Wage Ceilings '!$D$8:'Wage Ceilings '!$D$11),$G85)</f>
        <v>0</v>
      </c>
      <c r="AE85" s="91" cm="1">
        <f t="array" ref="AE85">INDEX(Appendix!$G$4:$J$8,_xlfn.IFS(AC85&lt;55,1,AC85&lt;60,2,AC85&lt;65,3,AC85&lt;70,4,TRUE,5),MATCH(YEAR($F$17),Appendix!$G$3:$L$3,0))</f>
        <v>0</v>
      </c>
      <c r="AF85" s="92">
        <f t="shared" si="34"/>
        <v>0</v>
      </c>
      <c r="AG85" s="89">
        <f t="shared" si="47"/>
        <v>124</v>
      </c>
      <c r="AH85" s="90">
        <f>IF($H85&gt;'Wage Ceilings '!$C$7+SUMIF('Wage Ceilings '!$B$8:'Wage Ceilings '!$B$11,"&lt;="&amp;$H$17,'Wage Ceilings '!$D$8:'Wage Ceilings '!$D$11),'Wage Ceilings '!$C$7+SUMIF('Wage Ceilings '!$B$8:'Wage Ceilings '!$B$11,"&lt;="&amp;$H$17,'Wage Ceilings '!$D$8:'Wage Ceilings '!$D$11),$H85)</f>
        <v>0</v>
      </c>
      <c r="AI85" s="91" cm="1">
        <f t="array" ref="AI85">INDEX(Appendix!$G$4:$J$8,_xlfn.IFS(AG85&lt;55,1,AG85&lt;60,2,AG85&lt;65,3,AG85&lt;70,4,TRUE,5),MATCH(YEAR($F$17),Appendix!$G$3:$L$3,0))</f>
        <v>0</v>
      </c>
      <c r="AJ85" s="92">
        <f t="shared" si="35"/>
        <v>0</v>
      </c>
      <c r="AK85" s="89">
        <f t="shared" si="48"/>
        <v>124</v>
      </c>
      <c r="AL85" s="90">
        <f>IF($I85&gt;'Wage Ceilings '!$C$7+SUMIF('Wage Ceilings '!$B$8:'Wage Ceilings '!$B$11,"&lt;="&amp;$I$17,'Wage Ceilings '!$D$8:'Wage Ceilings '!$D$11),'Wage Ceilings '!$C$7+SUMIF('Wage Ceilings '!$B$8:'Wage Ceilings '!$B$11,"&lt;="&amp;$I$17,'Wage Ceilings '!$D$8:'Wage Ceilings '!$D$11),$I85)</f>
        <v>0</v>
      </c>
      <c r="AM85" s="91" cm="1">
        <f t="array" ref="AM85">INDEX(Appendix!$G$4:$J$8,_xlfn.IFS(AK85&lt;55,1,AK85&lt;60,2,AK85&lt;65,3,AK85&lt;70,4,TRUE,5),MATCH(YEAR($F$17),Appendix!$G$3:$L$3,0))</f>
        <v>0</v>
      </c>
      <c r="AN85" s="92">
        <f t="shared" si="36"/>
        <v>0</v>
      </c>
      <c r="AO85" s="89">
        <f t="shared" si="49"/>
        <v>124</v>
      </c>
      <c r="AP85" s="90">
        <f>IF($J85&gt;'Wage Ceilings '!$C$7+SUMIF('Wage Ceilings '!$B$8:'Wage Ceilings '!$B$11,"&lt;="&amp;$J$17,'Wage Ceilings '!$D$8:'Wage Ceilings '!$D$11),'Wage Ceilings '!$C$7+SUMIF('Wage Ceilings '!$B$8:'Wage Ceilings '!$B$11,"&lt;="&amp;$J$17,'Wage Ceilings '!$D$8:'Wage Ceilings '!$D$11),$J85)</f>
        <v>0</v>
      </c>
      <c r="AQ85" s="91" cm="1">
        <f t="array" ref="AQ85">INDEX(Appendix!$G$4:$J$8,_xlfn.IFS(AO85&lt;55,1,AO85&lt;60,2,AO85&lt;65,3,AO85&lt;70,4,TRUE,5),MATCH(YEAR($F$17),Appendix!$G$3:$L$3,0))</f>
        <v>0</v>
      </c>
      <c r="AR85" s="92">
        <f t="shared" si="37"/>
        <v>0</v>
      </c>
      <c r="AS85" s="89">
        <f t="shared" ref="AS85:AS119" si="64">FLOOR((DATEDIF($B85-DAY($B85)+1,K$17,"m")-1)/12,1)</f>
        <v>124</v>
      </c>
      <c r="AT85" s="90">
        <f>IF($K85&gt;'Wage Ceilings '!$C$7+SUMIF('Wage Ceilings '!$B$8:'Wage Ceilings '!$B$11,"&lt;="&amp;$K$17,'Wage Ceilings '!$D$8:'Wage Ceilings '!$D$11),'Wage Ceilings '!$C$7+SUMIF('Wage Ceilings '!$B$8:'Wage Ceilings '!$B$11,"&lt;="&amp;$K$17,'Wage Ceilings '!$D$8:'Wage Ceilings '!$D$11),$K85)</f>
        <v>0</v>
      </c>
      <c r="AU85" s="91" cm="1">
        <f t="array" ref="AU85">INDEX(Appendix!$G$4:$J$8,_xlfn.IFS(AS85&lt;55,1,AS85&lt;60,2,AS85&lt;65,3,AS85&lt;70,4,TRUE,5),MATCH(YEAR($F$17),Appendix!$G$3:$L$3,0))</f>
        <v>0</v>
      </c>
      <c r="AV85" s="92">
        <f t="shared" si="38"/>
        <v>0</v>
      </c>
      <c r="AW85" s="89" t="str">
        <f t="shared" si="50"/>
        <v>NA</v>
      </c>
      <c r="AX85" s="92">
        <f>IF(L85&gt;=('Wage Ceilings '!$C$3-SUM(Z85,AD85,AH85,AL85,AP85,AT85,BB85,BF85,BJ85,BN85,BR85,BV85)),('Wage Ceilings '!$C$3-SUM(Z85,AD85,AH85,AL85,AP85,AT85,BB85,BF85,BJ85,BN85,BR85,BV85)),L85)</f>
        <v>0</v>
      </c>
      <c r="AY85" s="91" cm="1">
        <f t="array" ref="AY85">INDEX(Appendix!$G$4:$J$8,_xlfn.IFS(AW85&lt;55,1,AW85&lt;60,2,AW85&lt;65,3,AW85&lt;70,4,TRUE,5),MATCH(YEAR($F$17),Appendix!$G$3:$L$3,0))</f>
        <v>0</v>
      </c>
      <c r="AZ85" s="92">
        <f t="shared" si="39"/>
        <v>0</v>
      </c>
      <c r="BA85" s="89">
        <f t="shared" si="51"/>
        <v>124</v>
      </c>
      <c r="BB85" s="90">
        <f>IF($M85&gt;'Wage Ceilings '!$C$7+SUMIF('Wage Ceilings '!$B$8:'Wage Ceilings '!$B$11,"&lt;="&amp;$M$17,'Wage Ceilings '!$D$8:'Wage Ceilings '!$D$11),'Wage Ceilings '!$C$7+SUMIF('Wage Ceilings '!$B$8:'Wage Ceilings '!$B$11,"&lt;="&amp;$M$17,'Wage Ceilings '!$D$8:'Wage Ceilings '!$D$11),$M85)</f>
        <v>0</v>
      </c>
      <c r="BC85" s="91" cm="1">
        <f t="array" ref="BC85">INDEX(Appendix!$G$4:$J$8,_xlfn.IFS(BA85&lt;55,1,BA85&lt;60,2,BA85&lt;65,3,BA85&lt;70,4,TRUE,5),MATCH(YEAR($F$17),Appendix!$G$3:$L$3,0))</f>
        <v>0</v>
      </c>
      <c r="BD85" s="92">
        <f t="shared" si="52"/>
        <v>0</v>
      </c>
      <c r="BE85" s="89">
        <f t="shared" si="53"/>
        <v>124</v>
      </c>
      <c r="BF85" s="90">
        <f>IF($N85&gt;'Wage Ceilings '!$C$7+SUMIF('Wage Ceilings '!$B$8:'Wage Ceilings '!$B$11,"&lt;="&amp;$N$17,'Wage Ceilings '!$D$8:'Wage Ceilings '!$D$11),'Wage Ceilings '!$C$7+SUMIF('Wage Ceilings '!$B$8:'Wage Ceilings '!$B$11,"&lt;="&amp;$N$17,'Wage Ceilings '!$D$8:'Wage Ceilings '!$D$11),$N85)</f>
        <v>0</v>
      </c>
      <c r="BG85" s="91" cm="1">
        <f t="array" ref="BG85">INDEX(Appendix!$G$4:$J$8,_xlfn.IFS(BE85&lt;55,1,BE85&lt;60,2,BE85&lt;65,3,BE85&lt;70,4,TRUE,5),MATCH(YEAR($F$17),Appendix!$G$3:$L$3,0))</f>
        <v>0</v>
      </c>
      <c r="BH85" s="92">
        <f t="shared" si="40"/>
        <v>0</v>
      </c>
      <c r="BI85" s="89">
        <f t="shared" si="54"/>
        <v>124</v>
      </c>
      <c r="BJ85" s="90">
        <f>IF($O85&gt;'Wage Ceilings '!$C$7+SUMIF('Wage Ceilings '!$B$8:'Wage Ceilings '!$B$11,"&lt;="&amp;$O$17,'Wage Ceilings '!$D$8:'Wage Ceilings '!$D$11),'Wage Ceilings '!$C$7+SUMIF('Wage Ceilings '!$B$8:'Wage Ceilings '!$B$11,"&lt;="&amp;$O$17,'Wage Ceilings '!$D$8:'Wage Ceilings '!$D$11),$O85)</f>
        <v>0</v>
      </c>
      <c r="BK85" s="91" cm="1">
        <f t="array" ref="BK85">INDEX(Appendix!$G$4:$J$8,_xlfn.IFS(BI85&lt;55,1,BI85&lt;60,2,BI85&lt;65,3,BI85&lt;70,4,TRUE,5),MATCH(YEAR($F$17),Appendix!$G$3:$L$3,0))</f>
        <v>0</v>
      </c>
      <c r="BL85" s="92">
        <f t="shared" si="41"/>
        <v>0</v>
      </c>
      <c r="BM85" s="89">
        <f t="shared" si="55"/>
        <v>124</v>
      </c>
      <c r="BN85" s="90">
        <f>IF($P85&gt;'Wage Ceilings '!$C$7+SUMIF('Wage Ceilings '!$B$8:'Wage Ceilings '!$B$11,"&lt;="&amp;$P$17,'Wage Ceilings '!$D$8:'Wage Ceilings '!$D$11),'Wage Ceilings '!$C$7+SUMIF('Wage Ceilings '!$B$8:'Wage Ceilings '!$B$11,"&lt;="&amp;$P$17,'Wage Ceilings '!$D$8:'Wage Ceilings '!$D$11),$P85)</f>
        <v>0</v>
      </c>
      <c r="BO85" s="91" cm="1">
        <f t="array" ref="BO85">INDEX(Appendix!$G$4:$J$8,_xlfn.IFS(BM85&lt;55,1,BM85&lt;60,2,BM85&lt;65,3,BM85&lt;70,4,TRUE,5),MATCH(YEAR($F$17),Appendix!$G$3:$L$3,0))</f>
        <v>0</v>
      </c>
      <c r="BP85" s="92">
        <f t="shared" si="42"/>
        <v>0</v>
      </c>
      <c r="BQ85" s="89">
        <f t="shared" si="56"/>
        <v>124</v>
      </c>
      <c r="BR85" s="90">
        <f>IF($Q85&gt;'Wage Ceilings '!$C$7+SUMIF('Wage Ceilings '!$B$8:'Wage Ceilings '!$B$11,"&lt;="&amp;$Q$17,'Wage Ceilings '!$D$8:'Wage Ceilings '!$D$11),'Wage Ceilings '!$C$7+SUMIF('Wage Ceilings '!$B$8:'Wage Ceilings '!$B$11,"&lt;="&amp;$Q$17,'Wage Ceilings '!$D$8:'Wage Ceilings '!$D$11),$Q85)</f>
        <v>0</v>
      </c>
      <c r="BS85" s="91" cm="1">
        <f t="array" ref="BS85">INDEX(Appendix!$G$4:$J$8,_xlfn.IFS(BQ85&lt;55,1,BQ85&lt;60,2,BQ85&lt;65,3,BQ85&lt;70,4,TRUE,5),MATCH(YEAR($F$17),Appendix!$G$3:$L$3,0))</f>
        <v>0</v>
      </c>
      <c r="BT85" s="92">
        <f t="shared" si="43"/>
        <v>0</v>
      </c>
      <c r="BU85" s="89">
        <f t="shared" si="57"/>
        <v>124</v>
      </c>
      <c r="BV85" s="90">
        <f>IF($R85&gt;'Wage Ceilings '!$C$7+SUMIF('Wage Ceilings '!$B$8:'Wage Ceilings '!$B$11,"&lt;="&amp;$R$17,'Wage Ceilings '!$D$8:'Wage Ceilings '!$D$11),'Wage Ceilings '!$C$7+SUMIF('Wage Ceilings '!$B$8:'Wage Ceilings '!$B$11,"&lt;="&amp;$R$17,'Wage Ceilings '!$D$8:'Wage Ceilings '!$D$11),$R85)</f>
        <v>0</v>
      </c>
      <c r="BW85" s="91" cm="1">
        <f t="array" ref="BW85">INDEX(Appendix!$G$4:$J$8,_xlfn.IFS(BU85&lt;55,1,BU85&lt;60,2,BU85&lt;65,3,BU85&lt;70,4,TRUE,5),MATCH(YEAR($F$17),Appendix!$G$3:$L$3,0))</f>
        <v>0</v>
      </c>
      <c r="BX85" s="92">
        <f t="shared" si="44"/>
        <v>0</v>
      </c>
      <c r="BY85" s="89" t="str">
        <f t="shared" si="58"/>
        <v>NA</v>
      </c>
      <c r="BZ85" s="92">
        <f>IF(S85&gt;=('Wage Ceilings '!$C$3-SUM(Z85,AD85,AH85,AL85,AP85,AX85,AT85,BB85,BF85,BJ85,BN85,BR85,BV85)),('Wage Ceilings '!$C$3-SUM(Z85,AD85,AH85,AL85,AP85,AX85,AT85,BB85,BF85,BJ85,BN85,BR85,BV85)),S85)</f>
        <v>0</v>
      </c>
      <c r="CA85" s="91" cm="1">
        <f t="array" ref="CA85">INDEX(Appendix!$G$4:$J$8,_xlfn.IFS(BY85&lt;55,1,BY85&lt;60,2,BY85&lt;65,3,BY85&lt;70,4,TRUE,5),MATCH(YEAR($F$17),Appendix!$G$3:$L$3,0))</f>
        <v>0</v>
      </c>
      <c r="CB85" s="92">
        <f t="shared" ref="CB85:CB119" si="65">BZ85*CA85</f>
        <v>0</v>
      </c>
      <c r="CC85" s="99"/>
    </row>
    <row r="86" spans="1:81" x14ac:dyDescent="0.2">
      <c r="A86" s="64" t="s">
        <v>134</v>
      </c>
      <c r="B86" s="65"/>
      <c r="C86" s="65"/>
      <c r="D86" s="66"/>
      <c r="E86" s="66"/>
      <c r="F86" s="67"/>
      <c r="G86" s="67"/>
      <c r="H86" s="67"/>
      <c r="I86" s="67"/>
      <c r="J86" s="67"/>
      <c r="K86" s="67"/>
      <c r="L86" s="67"/>
      <c r="M86" s="67"/>
      <c r="N86" s="67"/>
      <c r="O86" s="67"/>
      <c r="P86" s="67"/>
      <c r="Q86" s="67"/>
      <c r="R86" s="67"/>
      <c r="S86" s="67"/>
      <c r="T86" s="57">
        <f t="shared" si="59"/>
        <v>0</v>
      </c>
      <c r="U86" s="57">
        <f t="shared" si="60"/>
        <v>0</v>
      </c>
      <c r="V86" s="58">
        <f t="shared" si="61"/>
        <v>0</v>
      </c>
      <c r="W86" s="58">
        <f t="shared" si="62"/>
        <v>0</v>
      </c>
      <c r="X86" s="58">
        <f t="shared" si="63"/>
        <v>0</v>
      </c>
      <c r="Y86" s="89">
        <f t="shared" si="45"/>
        <v>123</v>
      </c>
      <c r="Z86" s="90">
        <f>IF($F86&gt;'Wage Ceilings '!$C$7+SUMIF('Wage Ceilings '!$B$8:'Wage Ceilings '!$B$11,"&lt;="&amp;$F$17,'Wage Ceilings '!$D$8:'Wage Ceilings '!$D$11),'Wage Ceilings '!$C$7+SUMIF('Wage Ceilings '!$B$8:'Wage Ceilings '!$B$11,"&lt;="&amp;$F$17,'Wage Ceilings '!$D$8:'Wage Ceilings '!$D$11),$F86)</f>
        <v>0</v>
      </c>
      <c r="AA86" s="91" cm="1">
        <f t="array" ref="AA86">INDEX(Appendix!$G$4:$J$8,_xlfn.IFS(Y86&lt;55,1,Y86&lt;60,2,Y86&lt;65,3,Y86&lt;70,4,TRUE,5),MATCH(YEAR($F$17),Appendix!$G$3:$L$3,0))</f>
        <v>0</v>
      </c>
      <c r="AB86" s="92">
        <f t="shared" si="33"/>
        <v>0</v>
      </c>
      <c r="AC86" s="89">
        <f t="shared" si="46"/>
        <v>124</v>
      </c>
      <c r="AD86" s="90">
        <f>IF($G86&gt;'Wage Ceilings '!$C$7+SUMIF('Wage Ceilings '!$B$8:'Wage Ceilings '!$B$11,"&lt;="&amp;$G$17,'Wage Ceilings '!$D$8:'Wage Ceilings '!$D$11),'Wage Ceilings '!$C$7+SUMIF('Wage Ceilings '!$B$8:'Wage Ceilings '!$B$11,"&lt;="&amp;$G$17,'Wage Ceilings '!$D$8:'Wage Ceilings '!$D$11),$G86)</f>
        <v>0</v>
      </c>
      <c r="AE86" s="91" cm="1">
        <f t="array" ref="AE86">INDEX(Appendix!$G$4:$J$8,_xlfn.IFS(AC86&lt;55,1,AC86&lt;60,2,AC86&lt;65,3,AC86&lt;70,4,TRUE,5),MATCH(YEAR($F$17),Appendix!$G$3:$L$3,0))</f>
        <v>0</v>
      </c>
      <c r="AF86" s="92">
        <f t="shared" si="34"/>
        <v>0</v>
      </c>
      <c r="AG86" s="89">
        <f t="shared" si="47"/>
        <v>124</v>
      </c>
      <c r="AH86" s="90">
        <f>IF($H86&gt;'Wage Ceilings '!$C$7+SUMIF('Wage Ceilings '!$B$8:'Wage Ceilings '!$B$11,"&lt;="&amp;$H$17,'Wage Ceilings '!$D$8:'Wage Ceilings '!$D$11),'Wage Ceilings '!$C$7+SUMIF('Wage Ceilings '!$B$8:'Wage Ceilings '!$B$11,"&lt;="&amp;$H$17,'Wage Ceilings '!$D$8:'Wage Ceilings '!$D$11),$H86)</f>
        <v>0</v>
      </c>
      <c r="AI86" s="91" cm="1">
        <f t="array" ref="AI86">INDEX(Appendix!$G$4:$J$8,_xlfn.IFS(AG86&lt;55,1,AG86&lt;60,2,AG86&lt;65,3,AG86&lt;70,4,TRUE,5),MATCH(YEAR($F$17),Appendix!$G$3:$L$3,0))</f>
        <v>0</v>
      </c>
      <c r="AJ86" s="92">
        <f t="shared" si="35"/>
        <v>0</v>
      </c>
      <c r="AK86" s="89">
        <f t="shared" si="48"/>
        <v>124</v>
      </c>
      <c r="AL86" s="90">
        <f>IF($I86&gt;'Wage Ceilings '!$C$7+SUMIF('Wage Ceilings '!$B$8:'Wage Ceilings '!$B$11,"&lt;="&amp;$I$17,'Wage Ceilings '!$D$8:'Wage Ceilings '!$D$11),'Wage Ceilings '!$C$7+SUMIF('Wage Ceilings '!$B$8:'Wage Ceilings '!$B$11,"&lt;="&amp;$I$17,'Wage Ceilings '!$D$8:'Wage Ceilings '!$D$11),$I86)</f>
        <v>0</v>
      </c>
      <c r="AM86" s="91" cm="1">
        <f t="array" ref="AM86">INDEX(Appendix!$G$4:$J$8,_xlfn.IFS(AK86&lt;55,1,AK86&lt;60,2,AK86&lt;65,3,AK86&lt;70,4,TRUE,5),MATCH(YEAR($F$17),Appendix!$G$3:$L$3,0))</f>
        <v>0</v>
      </c>
      <c r="AN86" s="92">
        <f t="shared" si="36"/>
        <v>0</v>
      </c>
      <c r="AO86" s="89">
        <f t="shared" si="49"/>
        <v>124</v>
      </c>
      <c r="AP86" s="90">
        <f>IF($J86&gt;'Wage Ceilings '!$C$7+SUMIF('Wage Ceilings '!$B$8:'Wage Ceilings '!$B$11,"&lt;="&amp;$J$17,'Wage Ceilings '!$D$8:'Wage Ceilings '!$D$11),'Wage Ceilings '!$C$7+SUMIF('Wage Ceilings '!$B$8:'Wage Ceilings '!$B$11,"&lt;="&amp;$J$17,'Wage Ceilings '!$D$8:'Wage Ceilings '!$D$11),$J86)</f>
        <v>0</v>
      </c>
      <c r="AQ86" s="91" cm="1">
        <f t="array" ref="AQ86">INDEX(Appendix!$G$4:$J$8,_xlfn.IFS(AO86&lt;55,1,AO86&lt;60,2,AO86&lt;65,3,AO86&lt;70,4,TRUE,5),MATCH(YEAR($F$17),Appendix!$G$3:$L$3,0))</f>
        <v>0</v>
      </c>
      <c r="AR86" s="92">
        <f t="shared" si="37"/>
        <v>0</v>
      </c>
      <c r="AS86" s="89">
        <f t="shared" si="64"/>
        <v>124</v>
      </c>
      <c r="AT86" s="90">
        <f>IF($K86&gt;'Wage Ceilings '!$C$7+SUMIF('Wage Ceilings '!$B$8:'Wage Ceilings '!$B$11,"&lt;="&amp;$K$17,'Wage Ceilings '!$D$8:'Wage Ceilings '!$D$11),'Wage Ceilings '!$C$7+SUMIF('Wage Ceilings '!$B$8:'Wage Ceilings '!$B$11,"&lt;="&amp;$K$17,'Wage Ceilings '!$D$8:'Wage Ceilings '!$D$11),$K86)</f>
        <v>0</v>
      </c>
      <c r="AU86" s="91" cm="1">
        <f t="array" ref="AU86">INDEX(Appendix!$G$4:$J$8,_xlfn.IFS(AS86&lt;55,1,AS86&lt;60,2,AS86&lt;65,3,AS86&lt;70,4,TRUE,5),MATCH(YEAR($F$17),Appendix!$G$3:$L$3,0))</f>
        <v>0</v>
      </c>
      <c r="AV86" s="92">
        <f t="shared" si="38"/>
        <v>0</v>
      </c>
      <c r="AW86" s="89" t="str">
        <f t="shared" si="50"/>
        <v>NA</v>
      </c>
      <c r="AX86" s="92">
        <f>IF(L86&gt;=('Wage Ceilings '!$C$3-SUM(Z86,AD86,AH86,AL86,AP86,AT86,BB86,BF86,BJ86,BN86,BR86,BV86)),('Wage Ceilings '!$C$3-SUM(Z86,AD86,AH86,AL86,AP86,AT86,BB86,BF86,BJ86,BN86,BR86,BV86)),L86)</f>
        <v>0</v>
      </c>
      <c r="AY86" s="91" cm="1">
        <f t="array" ref="AY86">INDEX(Appendix!$G$4:$J$8,_xlfn.IFS(AW86&lt;55,1,AW86&lt;60,2,AW86&lt;65,3,AW86&lt;70,4,TRUE,5),MATCH(YEAR($F$17),Appendix!$G$3:$L$3,0))</f>
        <v>0</v>
      </c>
      <c r="AZ86" s="92">
        <f t="shared" si="39"/>
        <v>0</v>
      </c>
      <c r="BA86" s="89">
        <f t="shared" si="51"/>
        <v>124</v>
      </c>
      <c r="BB86" s="90">
        <f>IF($M86&gt;'Wage Ceilings '!$C$7+SUMIF('Wage Ceilings '!$B$8:'Wage Ceilings '!$B$11,"&lt;="&amp;$M$17,'Wage Ceilings '!$D$8:'Wage Ceilings '!$D$11),'Wage Ceilings '!$C$7+SUMIF('Wage Ceilings '!$B$8:'Wage Ceilings '!$B$11,"&lt;="&amp;$M$17,'Wage Ceilings '!$D$8:'Wage Ceilings '!$D$11),$M86)</f>
        <v>0</v>
      </c>
      <c r="BC86" s="91" cm="1">
        <f t="array" ref="BC86">INDEX(Appendix!$G$4:$J$8,_xlfn.IFS(BA86&lt;55,1,BA86&lt;60,2,BA86&lt;65,3,BA86&lt;70,4,TRUE,5),MATCH(YEAR($F$17),Appendix!$G$3:$L$3,0))</f>
        <v>0</v>
      </c>
      <c r="BD86" s="92">
        <f t="shared" si="52"/>
        <v>0</v>
      </c>
      <c r="BE86" s="89">
        <f t="shared" si="53"/>
        <v>124</v>
      </c>
      <c r="BF86" s="90">
        <f>IF($N86&gt;'Wage Ceilings '!$C$7+SUMIF('Wage Ceilings '!$B$8:'Wage Ceilings '!$B$11,"&lt;="&amp;$N$17,'Wage Ceilings '!$D$8:'Wage Ceilings '!$D$11),'Wage Ceilings '!$C$7+SUMIF('Wage Ceilings '!$B$8:'Wage Ceilings '!$B$11,"&lt;="&amp;$N$17,'Wage Ceilings '!$D$8:'Wage Ceilings '!$D$11),$N86)</f>
        <v>0</v>
      </c>
      <c r="BG86" s="91" cm="1">
        <f t="array" ref="BG86">INDEX(Appendix!$G$4:$J$8,_xlfn.IFS(BE86&lt;55,1,BE86&lt;60,2,BE86&lt;65,3,BE86&lt;70,4,TRUE,5),MATCH(YEAR($F$17),Appendix!$G$3:$L$3,0))</f>
        <v>0</v>
      </c>
      <c r="BH86" s="92">
        <f t="shared" si="40"/>
        <v>0</v>
      </c>
      <c r="BI86" s="89">
        <f t="shared" si="54"/>
        <v>124</v>
      </c>
      <c r="BJ86" s="90">
        <f>IF($O86&gt;'Wage Ceilings '!$C$7+SUMIF('Wage Ceilings '!$B$8:'Wage Ceilings '!$B$11,"&lt;="&amp;$O$17,'Wage Ceilings '!$D$8:'Wage Ceilings '!$D$11),'Wage Ceilings '!$C$7+SUMIF('Wage Ceilings '!$B$8:'Wage Ceilings '!$B$11,"&lt;="&amp;$O$17,'Wage Ceilings '!$D$8:'Wage Ceilings '!$D$11),$O86)</f>
        <v>0</v>
      </c>
      <c r="BK86" s="91" cm="1">
        <f t="array" ref="BK86">INDEX(Appendix!$G$4:$J$8,_xlfn.IFS(BI86&lt;55,1,BI86&lt;60,2,BI86&lt;65,3,BI86&lt;70,4,TRUE,5),MATCH(YEAR($F$17),Appendix!$G$3:$L$3,0))</f>
        <v>0</v>
      </c>
      <c r="BL86" s="92">
        <f t="shared" si="41"/>
        <v>0</v>
      </c>
      <c r="BM86" s="89">
        <f t="shared" si="55"/>
        <v>124</v>
      </c>
      <c r="BN86" s="90">
        <f>IF($P86&gt;'Wage Ceilings '!$C$7+SUMIF('Wage Ceilings '!$B$8:'Wage Ceilings '!$B$11,"&lt;="&amp;$P$17,'Wage Ceilings '!$D$8:'Wage Ceilings '!$D$11),'Wage Ceilings '!$C$7+SUMIF('Wage Ceilings '!$B$8:'Wage Ceilings '!$B$11,"&lt;="&amp;$P$17,'Wage Ceilings '!$D$8:'Wage Ceilings '!$D$11),$P86)</f>
        <v>0</v>
      </c>
      <c r="BO86" s="91" cm="1">
        <f t="array" ref="BO86">INDEX(Appendix!$G$4:$J$8,_xlfn.IFS(BM86&lt;55,1,BM86&lt;60,2,BM86&lt;65,3,BM86&lt;70,4,TRUE,5),MATCH(YEAR($F$17),Appendix!$G$3:$L$3,0))</f>
        <v>0</v>
      </c>
      <c r="BP86" s="92">
        <f t="shared" si="42"/>
        <v>0</v>
      </c>
      <c r="BQ86" s="89">
        <f t="shared" si="56"/>
        <v>124</v>
      </c>
      <c r="BR86" s="90">
        <f>IF($Q86&gt;'Wage Ceilings '!$C$7+SUMIF('Wage Ceilings '!$B$8:'Wage Ceilings '!$B$11,"&lt;="&amp;$Q$17,'Wage Ceilings '!$D$8:'Wage Ceilings '!$D$11),'Wage Ceilings '!$C$7+SUMIF('Wage Ceilings '!$B$8:'Wage Ceilings '!$B$11,"&lt;="&amp;$Q$17,'Wage Ceilings '!$D$8:'Wage Ceilings '!$D$11),$Q86)</f>
        <v>0</v>
      </c>
      <c r="BS86" s="91" cm="1">
        <f t="array" ref="BS86">INDEX(Appendix!$G$4:$J$8,_xlfn.IFS(BQ86&lt;55,1,BQ86&lt;60,2,BQ86&lt;65,3,BQ86&lt;70,4,TRUE,5),MATCH(YEAR($F$17),Appendix!$G$3:$L$3,0))</f>
        <v>0</v>
      </c>
      <c r="BT86" s="92">
        <f t="shared" si="43"/>
        <v>0</v>
      </c>
      <c r="BU86" s="89">
        <f t="shared" si="57"/>
        <v>124</v>
      </c>
      <c r="BV86" s="90">
        <f>IF($R86&gt;'Wage Ceilings '!$C$7+SUMIF('Wage Ceilings '!$B$8:'Wage Ceilings '!$B$11,"&lt;="&amp;$R$17,'Wage Ceilings '!$D$8:'Wage Ceilings '!$D$11),'Wage Ceilings '!$C$7+SUMIF('Wage Ceilings '!$B$8:'Wage Ceilings '!$B$11,"&lt;="&amp;$R$17,'Wage Ceilings '!$D$8:'Wage Ceilings '!$D$11),$R86)</f>
        <v>0</v>
      </c>
      <c r="BW86" s="91" cm="1">
        <f t="array" ref="BW86">INDEX(Appendix!$G$4:$J$8,_xlfn.IFS(BU86&lt;55,1,BU86&lt;60,2,BU86&lt;65,3,BU86&lt;70,4,TRUE,5),MATCH(YEAR($F$17),Appendix!$G$3:$L$3,0))</f>
        <v>0</v>
      </c>
      <c r="BX86" s="92">
        <f t="shared" si="44"/>
        <v>0</v>
      </c>
      <c r="BY86" s="89" t="str">
        <f t="shared" si="58"/>
        <v>NA</v>
      </c>
      <c r="BZ86" s="92">
        <f>IF(S86&gt;=('Wage Ceilings '!$C$3-SUM(Z86,AD86,AH86,AL86,AP86,AX86,AT86,BB86,BF86,BJ86,BN86,BR86,BV86)),('Wage Ceilings '!$C$3-SUM(Z86,AD86,AH86,AL86,AP86,AX86,AT86,BB86,BF86,BJ86,BN86,BR86,BV86)),S86)</f>
        <v>0</v>
      </c>
      <c r="CA86" s="91" cm="1">
        <f t="array" ref="CA86">INDEX(Appendix!$G$4:$J$8,_xlfn.IFS(BY86&lt;55,1,BY86&lt;60,2,BY86&lt;65,3,BY86&lt;70,4,TRUE,5),MATCH(YEAR($F$17),Appendix!$G$3:$L$3,0))</f>
        <v>0</v>
      </c>
      <c r="CB86" s="92">
        <f t="shared" si="65"/>
        <v>0</v>
      </c>
      <c r="CC86" s="99"/>
    </row>
    <row r="87" spans="1:81" x14ac:dyDescent="0.2">
      <c r="A87" s="64" t="s">
        <v>135</v>
      </c>
      <c r="B87" s="65"/>
      <c r="C87" s="65"/>
      <c r="D87" s="66"/>
      <c r="E87" s="66"/>
      <c r="F87" s="67"/>
      <c r="G87" s="67"/>
      <c r="H87" s="67"/>
      <c r="I87" s="67"/>
      <c r="J87" s="67"/>
      <c r="K87" s="67"/>
      <c r="L87" s="67"/>
      <c r="M87" s="67"/>
      <c r="N87" s="67"/>
      <c r="O87" s="67"/>
      <c r="P87" s="67"/>
      <c r="Q87" s="67"/>
      <c r="R87" s="67"/>
      <c r="S87" s="67"/>
      <c r="T87" s="57">
        <f t="shared" si="59"/>
        <v>0</v>
      </c>
      <c r="U87" s="57">
        <f t="shared" si="60"/>
        <v>0</v>
      </c>
      <c r="V87" s="58">
        <f t="shared" si="61"/>
        <v>0</v>
      </c>
      <c r="W87" s="58">
        <f t="shared" si="62"/>
        <v>0</v>
      </c>
      <c r="X87" s="58">
        <f t="shared" si="63"/>
        <v>0</v>
      </c>
      <c r="Y87" s="89">
        <f t="shared" si="45"/>
        <v>123</v>
      </c>
      <c r="Z87" s="90">
        <f>IF($F87&gt;'Wage Ceilings '!$C$7+SUMIF('Wage Ceilings '!$B$8:'Wage Ceilings '!$B$11,"&lt;="&amp;$F$17,'Wage Ceilings '!$D$8:'Wage Ceilings '!$D$11),'Wage Ceilings '!$C$7+SUMIF('Wage Ceilings '!$B$8:'Wage Ceilings '!$B$11,"&lt;="&amp;$F$17,'Wage Ceilings '!$D$8:'Wage Ceilings '!$D$11),$F87)</f>
        <v>0</v>
      </c>
      <c r="AA87" s="91" cm="1">
        <f t="array" ref="AA87">INDEX(Appendix!$G$4:$J$8,_xlfn.IFS(Y87&lt;55,1,Y87&lt;60,2,Y87&lt;65,3,Y87&lt;70,4,TRUE,5),MATCH(YEAR($F$17),Appendix!$G$3:$L$3,0))</f>
        <v>0</v>
      </c>
      <c r="AB87" s="92">
        <f t="shared" si="33"/>
        <v>0</v>
      </c>
      <c r="AC87" s="89">
        <f t="shared" si="46"/>
        <v>124</v>
      </c>
      <c r="AD87" s="90">
        <f>IF($G87&gt;'Wage Ceilings '!$C$7+SUMIF('Wage Ceilings '!$B$8:'Wage Ceilings '!$B$11,"&lt;="&amp;$G$17,'Wage Ceilings '!$D$8:'Wage Ceilings '!$D$11),'Wage Ceilings '!$C$7+SUMIF('Wage Ceilings '!$B$8:'Wage Ceilings '!$B$11,"&lt;="&amp;$G$17,'Wage Ceilings '!$D$8:'Wage Ceilings '!$D$11),$G87)</f>
        <v>0</v>
      </c>
      <c r="AE87" s="91" cm="1">
        <f t="array" ref="AE87">INDEX(Appendix!$G$4:$J$8,_xlfn.IFS(AC87&lt;55,1,AC87&lt;60,2,AC87&lt;65,3,AC87&lt;70,4,TRUE,5),MATCH(YEAR($F$17),Appendix!$G$3:$L$3,0))</f>
        <v>0</v>
      </c>
      <c r="AF87" s="92">
        <f t="shared" si="34"/>
        <v>0</v>
      </c>
      <c r="AG87" s="89">
        <f t="shared" si="47"/>
        <v>124</v>
      </c>
      <c r="AH87" s="90">
        <f>IF($H87&gt;'Wage Ceilings '!$C$7+SUMIF('Wage Ceilings '!$B$8:'Wage Ceilings '!$B$11,"&lt;="&amp;$H$17,'Wage Ceilings '!$D$8:'Wage Ceilings '!$D$11),'Wage Ceilings '!$C$7+SUMIF('Wage Ceilings '!$B$8:'Wage Ceilings '!$B$11,"&lt;="&amp;$H$17,'Wage Ceilings '!$D$8:'Wage Ceilings '!$D$11),$H87)</f>
        <v>0</v>
      </c>
      <c r="AI87" s="91" cm="1">
        <f t="array" ref="AI87">INDEX(Appendix!$G$4:$J$8,_xlfn.IFS(AG87&lt;55,1,AG87&lt;60,2,AG87&lt;65,3,AG87&lt;70,4,TRUE,5),MATCH(YEAR($F$17),Appendix!$G$3:$L$3,0))</f>
        <v>0</v>
      </c>
      <c r="AJ87" s="92">
        <f t="shared" si="35"/>
        <v>0</v>
      </c>
      <c r="AK87" s="89">
        <f t="shared" si="48"/>
        <v>124</v>
      </c>
      <c r="AL87" s="90">
        <f>IF($I87&gt;'Wage Ceilings '!$C$7+SUMIF('Wage Ceilings '!$B$8:'Wage Ceilings '!$B$11,"&lt;="&amp;$I$17,'Wage Ceilings '!$D$8:'Wage Ceilings '!$D$11),'Wage Ceilings '!$C$7+SUMIF('Wage Ceilings '!$B$8:'Wage Ceilings '!$B$11,"&lt;="&amp;$I$17,'Wage Ceilings '!$D$8:'Wage Ceilings '!$D$11),$I87)</f>
        <v>0</v>
      </c>
      <c r="AM87" s="91" cm="1">
        <f t="array" ref="AM87">INDEX(Appendix!$G$4:$J$8,_xlfn.IFS(AK87&lt;55,1,AK87&lt;60,2,AK87&lt;65,3,AK87&lt;70,4,TRUE,5),MATCH(YEAR($F$17),Appendix!$G$3:$L$3,0))</f>
        <v>0</v>
      </c>
      <c r="AN87" s="92">
        <f t="shared" si="36"/>
        <v>0</v>
      </c>
      <c r="AO87" s="89">
        <f t="shared" si="49"/>
        <v>124</v>
      </c>
      <c r="AP87" s="90">
        <f>IF($J87&gt;'Wage Ceilings '!$C$7+SUMIF('Wage Ceilings '!$B$8:'Wage Ceilings '!$B$11,"&lt;="&amp;$J$17,'Wage Ceilings '!$D$8:'Wage Ceilings '!$D$11),'Wage Ceilings '!$C$7+SUMIF('Wage Ceilings '!$B$8:'Wage Ceilings '!$B$11,"&lt;="&amp;$J$17,'Wage Ceilings '!$D$8:'Wage Ceilings '!$D$11),$J87)</f>
        <v>0</v>
      </c>
      <c r="AQ87" s="91" cm="1">
        <f t="array" ref="AQ87">INDEX(Appendix!$G$4:$J$8,_xlfn.IFS(AO87&lt;55,1,AO87&lt;60,2,AO87&lt;65,3,AO87&lt;70,4,TRUE,5),MATCH(YEAR($F$17),Appendix!$G$3:$L$3,0))</f>
        <v>0</v>
      </c>
      <c r="AR87" s="92">
        <f t="shared" si="37"/>
        <v>0</v>
      </c>
      <c r="AS87" s="89">
        <f t="shared" si="64"/>
        <v>124</v>
      </c>
      <c r="AT87" s="90">
        <f>IF($K87&gt;'Wage Ceilings '!$C$7+SUMIF('Wage Ceilings '!$B$8:'Wage Ceilings '!$B$11,"&lt;="&amp;$K$17,'Wage Ceilings '!$D$8:'Wage Ceilings '!$D$11),'Wage Ceilings '!$C$7+SUMIF('Wage Ceilings '!$B$8:'Wage Ceilings '!$B$11,"&lt;="&amp;$K$17,'Wage Ceilings '!$D$8:'Wage Ceilings '!$D$11),$K87)</f>
        <v>0</v>
      </c>
      <c r="AU87" s="91" cm="1">
        <f t="array" ref="AU87">INDEX(Appendix!$G$4:$J$8,_xlfn.IFS(AS87&lt;55,1,AS87&lt;60,2,AS87&lt;65,3,AS87&lt;70,4,TRUE,5),MATCH(YEAR($F$17),Appendix!$G$3:$L$3,0))</f>
        <v>0</v>
      </c>
      <c r="AV87" s="92">
        <f t="shared" si="38"/>
        <v>0</v>
      </c>
      <c r="AW87" s="89" t="str">
        <f t="shared" si="50"/>
        <v>NA</v>
      </c>
      <c r="AX87" s="92">
        <f>IF(L87&gt;=('Wage Ceilings '!$C$3-SUM(Z87,AD87,AH87,AL87,AP87,AT87,BB87,BF87,BJ87,BN87,BR87,BV87)),('Wage Ceilings '!$C$3-SUM(Z87,AD87,AH87,AL87,AP87,AT87,BB87,BF87,BJ87,BN87,BR87,BV87)),L87)</f>
        <v>0</v>
      </c>
      <c r="AY87" s="91" cm="1">
        <f t="array" ref="AY87">INDEX(Appendix!$G$4:$J$8,_xlfn.IFS(AW87&lt;55,1,AW87&lt;60,2,AW87&lt;65,3,AW87&lt;70,4,TRUE,5),MATCH(YEAR($F$17),Appendix!$G$3:$L$3,0))</f>
        <v>0</v>
      </c>
      <c r="AZ87" s="92">
        <f t="shared" si="39"/>
        <v>0</v>
      </c>
      <c r="BA87" s="89">
        <f t="shared" si="51"/>
        <v>124</v>
      </c>
      <c r="BB87" s="90">
        <f>IF($M87&gt;'Wage Ceilings '!$C$7+SUMIF('Wage Ceilings '!$B$8:'Wage Ceilings '!$B$11,"&lt;="&amp;$M$17,'Wage Ceilings '!$D$8:'Wage Ceilings '!$D$11),'Wage Ceilings '!$C$7+SUMIF('Wage Ceilings '!$B$8:'Wage Ceilings '!$B$11,"&lt;="&amp;$M$17,'Wage Ceilings '!$D$8:'Wage Ceilings '!$D$11),$M87)</f>
        <v>0</v>
      </c>
      <c r="BC87" s="91" cm="1">
        <f t="array" ref="BC87">INDEX(Appendix!$G$4:$J$8,_xlfn.IFS(BA87&lt;55,1,BA87&lt;60,2,BA87&lt;65,3,BA87&lt;70,4,TRUE,5),MATCH(YEAR($F$17),Appendix!$G$3:$L$3,0))</f>
        <v>0</v>
      </c>
      <c r="BD87" s="92">
        <f t="shared" si="52"/>
        <v>0</v>
      </c>
      <c r="BE87" s="89">
        <f t="shared" si="53"/>
        <v>124</v>
      </c>
      <c r="BF87" s="90">
        <f>IF($N87&gt;'Wage Ceilings '!$C$7+SUMIF('Wage Ceilings '!$B$8:'Wage Ceilings '!$B$11,"&lt;="&amp;$N$17,'Wage Ceilings '!$D$8:'Wage Ceilings '!$D$11),'Wage Ceilings '!$C$7+SUMIF('Wage Ceilings '!$B$8:'Wage Ceilings '!$B$11,"&lt;="&amp;$N$17,'Wage Ceilings '!$D$8:'Wage Ceilings '!$D$11),$N87)</f>
        <v>0</v>
      </c>
      <c r="BG87" s="91" cm="1">
        <f t="array" ref="BG87">INDEX(Appendix!$G$4:$J$8,_xlfn.IFS(BE87&lt;55,1,BE87&lt;60,2,BE87&lt;65,3,BE87&lt;70,4,TRUE,5),MATCH(YEAR($F$17),Appendix!$G$3:$L$3,0))</f>
        <v>0</v>
      </c>
      <c r="BH87" s="92">
        <f t="shared" si="40"/>
        <v>0</v>
      </c>
      <c r="BI87" s="89">
        <f t="shared" si="54"/>
        <v>124</v>
      </c>
      <c r="BJ87" s="90">
        <f>IF($O87&gt;'Wage Ceilings '!$C$7+SUMIF('Wage Ceilings '!$B$8:'Wage Ceilings '!$B$11,"&lt;="&amp;$O$17,'Wage Ceilings '!$D$8:'Wage Ceilings '!$D$11),'Wage Ceilings '!$C$7+SUMIF('Wage Ceilings '!$B$8:'Wage Ceilings '!$B$11,"&lt;="&amp;$O$17,'Wage Ceilings '!$D$8:'Wage Ceilings '!$D$11),$O87)</f>
        <v>0</v>
      </c>
      <c r="BK87" s="91" cm="1">
        <f t="array" ref="BK87">INDEX(Appendix!$G$4:$J$8,_xlfn.IFS(BI87&lt;55,1,BI87&lt;60,2,BI87&lt;65,3,BI87&lt;70,4,TRUE,5),MATCH(YEAR($F$17),Appendix!$G$3:$L$3,0))</f>
        <v>0</v>
      </c>
      <c r="BL87" s="92">
        <f t="shared" si="41"/>
        <v>0</v>
      </c>
      <c r="BM87" s="89">
        <f t="shared" si="55"/>
        <v>124</v>
      </c>
      <c r="BN87" s="90">
        <f>IF($P87&gt;'Wage Ceilings '!$C$7+SUMIF('Wage Ceilings '!$B$8:'Wage Ceilings '!$B$11,"&lt;="&amp;$P$17,'Wage Ceilings '!$D$8:'Wage Ceilings '!$D$11),'Wage Ceilings '!$C$7+SUMIF('Wage Ceilings '!$B$8:'Wage Ceilings '!$B$11,"&lt;="&amp;$P$17,'Wage Ceilings '!$D$8:'Wage Ceilings '!$D$11),$P87)</f>
        <v>0</v>
      </c>
      <c r="BO87" s="91" cm="1">
        <f t="array" ref="BO87">INDEX(Appendix!$G$4:$J$8,_xlfn.IFS(BM87&lt;55,1,BM87&lt;60,2,BM87&lt;65,3,BM87&lt;70,4,TRUE,5),MATCH(YEAR($F$17),Appendix!$G$3:$L$3,0))</f>
        <v>0</v>
      </c>
      <c r="BP87" s="92">
        <f t="shared" si="42"/>
        <v>0</v>
      </c>
      <c r="BQ87" s="89">
        <f t="shared" si="56"/>
        <v>124</v>
      </c>
      <c r="BR87" s="90">
        <f>IF($Q87&gt;'Wage Ceilings '!$C$7+SUMIF('Wage Ceilings '!$B$8:'Wage Ceilings '!$B$11,"&lt;="&amp;$Q$17,'Wage Ceilings '!$D$8:'Wage Ceilings '!$D$11),'Wage Ceilings '!$C$7+SUMIF('Wage Ceilings '!$B$8:'Wage Ceilings '!$B$11,"&lt;="&amp;$Q$17,'Wage Ceilings '!$D$8:'Wage Ceilings '!$D$11),$Q87)</f>
        <v>0</v>
      </c>
      <c r="BS87" s="91" cm="1">
        <f t="array" ref="BS87">INDEX(Appendix!$G$4:$J$8,_xlfn.IFS(BQ87&lt;55,1,BQ87&lt;60,2,BQ87&lt;65,3,BQ87&lt;70,4,TRUE,5),MATCH(YEAR($F$17),Appendix!$G$3:$L$3,0))</f>
        <v>0</v>
      </c>
      <c r="BT87" s="92">
        <f t="shared" si="43"/>
        <v>0</v>
      </c>
      <c r="BU87" s="89">
        <f t="shared" si="57"/>
        <v>124</v>
      </c>
      <c r="BV87" s="90">
        <f>IF($R87&gt;'Wage Ceilings '!$C$7+SUMIF('Wage Ceilings '!$B$8:'Wage Ceilings '!$B$11,"&lt;="&amp;$R$17,'Wage Ceilings '!$D$8:'Wage Ceilings '!$D$11),'Wage Ceilings '!$C$7+SUMIF('Wage Ceilings '!$B$8:'Wage Ceilings '!$B$11,"&lt;="&amp;$R$17,'Wage Ceilings '!$D$8:'Wage Ceilings '!$D$11),$R87)</f>
        <v>0</v>
      </c>
      <c r="BW87" s="91" cm="1">
        <f t="array" ref="BW87">INDEX(Appendix!$G$4:$J$8,_xlfn.IFS(BU87&lt;55,1,BU87&lt;60,2,BU87&lt;65,3,BU87&lt;70,4,TRUE,5),MATCH(YEAR($F$17),Appendix!$G$3:$L$3,0))</f>
        <v>0</v>
      </c>
      <c r="BX87" s="92">
        <f t="shared" si="44"/>
        <v>0</v>
      </c>
      <c r="BY87" s="89" t="str">
        <f t="shared" si="58"/>
        <v>NA</v>
      </c>
      <c r="BZ87" s="92">
        <f>IF(S87&gt;=('Wage Ceilings '!$C$3-SUM(Z87,AD87,AH87,AL87,AP87,AX87,AT87,BB87,BF87,BJ87,BN87,BR87,BV87)),('Wage Ceilings '!$C$3-SUM(Z87,AD87,AH87,AL87,AP87,AX87,AT87,BB87,BF87,BJ87,BN87,BR87,BV87)),S87)</f>
        <v>0</v>
      </c>
      <c r="CA87" s="91" cm="1">
        <f t="array" ref="CA87">INDEX(Appendix!$G$4:$J$8,_xlfn.IFS(BY87&lt;55,1,BY87&lt;60,2,BY87&lt;65,3,BY87&lt;70,4,TRUE,5),MATCH(YEAR($F$17),Appendix!$G$3:$L$3,0))</f>
        <v>0</v>
      </c>
      <c r="CB87" s="92">
        <f t="shared" si="65"/>
        <v>0</v>
      </c>
      <c r="CC87" s="99"/>
    </row>
    <row r="88" spans="1:81" x14ac:dyDescent="0.2">
      <c r="A88" s="64" t="s">
        <v>136</v>
      </c>
      <c r="B88" s="65"/>
      <c r="C88" s="65"/>
      <c r="D88" s="66"/>
      <c r="E88" s="66"/>
      <c r="F88" s="67"/>
      <c r="G88" s="67"/>
      <c r="H88" s="67"/>
      <c r="I88" s="67"/>
      <c r="J88" s="67"/>
      <c r="K88" s="67"/>
      <c r="L88" s="67"/>
      <c r="M88" s="67"/>
      <c r="N88" s="67"/>
      <c r="O88" s="67"/>
      <c r="P88" s="67"/>
      <c r="Q88" s="67"/>
      <c r="R88" s="67"/>
      <c r="S88" s="67"/>
      <c r="T88" s="57">
        <f t="shared" si="59"/>
        <v>0</v>
      </c>
      <c r="U88" s="57">
        <f t="shared" si="60"/>
        <v>0</v>
      </c>
      <c r="V88" s="58">
        <f t="shared" si="61"/>
        <v>0</v>
      </c>
      <c r="W88" s="58">
        <f t="shared" si="62"/>
        <v>0</v>
      </c>
      <c r="X88" s="58">
        <f t="shared" si="63"/>
        <v>0</v>
      </c>
      <c r="Y88" s="89">
        <f t="shared" si="45"/>
        <v>123</v>
      </c>
      <c r="Z88" s="90">
        <f>IF($F88&gt;'Wage Ceilings '!$C$7+SUMIF('Wage Ceilings '!$B$8:'Wage Ceilings '!$B$11,"&lt;="&amp;$F$17,'Wage Ceilings '!$D$8:'Wage Ceilings '!$D$11),'Wage Ceilings '!$C$7+SUMIF('Wage Ceilings '!$B$8:'Wage Ceilings '!$B$11,"&lt;="&amp;$F$17,'Wage Ceilings '!$D$8:'Wage Ceilings '!$D$11),$F88)</f>
        <v>0</v>
      </c>
      <c r="AA88" s="91" cm="1">
        <f t="array" ref="AA88">INDEX(Appendix!$G$4:$J$8,_xlfn.IFS(Y88&lt;55,1,Y88&lt;60,2,Y88&lt;65,3,Y88&lt;70,4,TRUE,5),MATCH(YEAR($F$17),Appendix!$G$3:$L$3,0))</f>
        <v>0</v>
      </c>
      <c r="AB88" s="92">
        <f t="shared" si="33"/>
        <v>0</v>
      </c>
      <c r="AC88" s="89">
        <f t="shared" si="46"/>
        <v>124</v>
      </c>
      <c r="AD88" s="90">
        <f>IF($G88&gt;'Wage Ceilings '!$C$7+SUMIF('Wage Ceilings '!$B$8:'Wage Ceilings '!$B$11,"&lt;="&amp;$G$17,'Wage Ceilings '!$D$8:'Wage Ceilings '!$D$11),'Wage Ceilings '!$C$7+SUMIF('Wage Ceilings '!$B$8:'Wage Ceilings '!$B$11,"&lt;="&amp;$G$17,'Wage Ceilings '!$D$8:'Wage Ceilings '!$D$11),$G88)</f>
        <v>0</v>
      </c>
      <c r="AE88" s="91" cm="1">
        <f t="array" ref="AE88">INDEX(Appendix!$G$4:$J$8,_xlfn.IFS(AC88&lt;55,1,AC88&lt;60,2,AC88&lt;65,3,AC88&lt;70,4,TRUE,5),MATCH(YEAR($F$17),Appendix!$G$3:$L$3,0))</f>
        <v>0</v>
      </c>
      <c r="AF88" s="92">
        <f t="shared" si="34"/>
        <v>0</v>
      </c>
      <c r="AG88" s="89">
        <f t="shared" si="47"/>
        <v>124</v>
      </c>
      <c r="AH88" s="90">
        <f>IF($H88&gt;'Wage Ceilings '!$C$7+SUMIF('Wage Ceilings '!$B$8:'Wage Ceilings '!$B$11,"&lt;="&amp;$H$17,'Wage Ceilings '!$D$8:'Wage Ceilings '!$D$11),'Wage Ceilings '!$C$7+SUMIF('Wage Ceilings '!$B$8:'Wage Ceilings '!$B$11,"&lt;="&amp;$H$17,'Wage Ceilings '!$D$8:'Wage Ceilings '!$D$11),$H88)</f>
        <v>0</v>
      </c>
      <c r="AI88" s="91" cm="1">
        <f t="array" ref="AI88">INDEX(Appendix!$G$4:$J$8,_xlfn.IFS(AG88&lt;55,1,AG88&lt;60,2,AG88&lt;65,3,AG88&lt;70,4,TRUE,5),MATCH(YEAR($F$17),Appendix!$G$3:$L$3,0))</f>
        <v>0</v>
      </c>
      <c r="AJ88" s="92">
        <f t="shared" si="35"/>
        <v>0</v>
      </c>
      <c r="AK88" s="89">
        <f t="shared" si="48"/>
        <v>124</v>
      </c>
      <c r="AL88" s="90">
        <f>IF($I88&gt;'Wage Ceilings '!$C$7+SUMIF('Wage Ceilings '!$B$8:'Wage Ceilings '!$B$11,"&lt;="&amp;$I$17,'Wage Ceilings '!$D$8:'Wage Ceilings '!$D$11),'Wage Ceilings '!$C$7+SUMIF('Wage Ceilings '!$B$8:'Wage Ceilings '!$B$11,"&lt;="&amp;$I$17,'Wage Ceilings '!$D$8:'Wage Ceilings '!$D$11),$I88)</f>
        <v>0</v>
      </c>
      <c r="AM88" s="91" cm="1">
        <f t="array" ref="AM88">INDEX(Appendix!$G$4:$J$8,_xlfn.IFS(AK88&lt;55,1,AK88&lt;60,2,AK88&lt;65,3,AK88&lt;70,4,TRUE,5),MATCH(YEAR($F$17),Appendix!$G$3:$L$3,0))</f>
        <v>0</v>
      </c>
      <c r="AN88" s="92">
        <f t="shared" si="36"/>
        <v>0</v>
      </c>
      <c r="AO88" s="89">
        <f t="shared" si="49"/>
        <v>124</v>
      </c>
      <c r="AP88" s="90">
        <f>IF($J88&gt;'Wage Ceilings '!$C$7+SUMIF('Wage Ceilings '!$B$8:'Wage Ceilings '!$B$11,"&lt;="&amp;$J$17,'Wage Ceilings '!$D$8:'Wage Ceilings '!$D$11),'Wage Ceilings '!$C$7+SUMIF('Wage Ceilings '!$B$8:'Wage Ceilings '!$B$11,"&lt;="&amp;$J$17,'Wage Ceilings '!$D$8:'Wage Ceilings '!$D$11),$J88)</f>
        <v>0</v>
      </c>
      <c r="AQ88" s="91" cm="1">
        <f t="array" ref="AQ88">INDEX(Appendix!$G$4:$J$8,_xlfn.IFS(AO88&lt;55,1,AO88&lt;60,2,AO88&lt;65,3,AO88&lt;70,4,TRUE,5),MATCH(YEAR($F$17),Appendix!$G$3:$L$3,0))</f>
        <v>0</v>
      </c>
      <c r="AR88" s="92">
        <f t="shared" si="37"/>
        <v>0</v>
      </c>
      <c r="AS88" s="89">
        <f t="shared" si="64"/>
        <v>124</v>
      </c>
      <c r="AT88" s="90">
        <f>IF($K88&gt;'Wage Ceilings '!$C$7+SUMIF('Wage Ceilings '!$B$8:'Wage Ceilings '!$B$11,"&lt;="&amp;$K$17,'Wage Ceilings '!$D$8:'Wage Ceilings '!$D$11),'Wage Ceilings '!$C$7+SUMIF('Wage Ceilings '!$B$8:'Wage Ceilings '!$B$11,"&lt;="&amp;$K$17,'Wage Ceilings '!$D$8:'Wage Ceilings '!$D$11),$K88)</f>
        <v>0</v>
      </c>
      <c r="AU88" s="91" cm="1">
        <f t="array" ref="AU88">INDEX(Appendix!$G$4:$J$8,_xlfn.IFS(AS88&lt;55,1,AS88&lt;60,2,AS88&lt;65,3,AS88&lt;70,4,TRUE,5),MATCH(YEAR($F$17),Appendix!$G$3:$L$3,0))</f>
        <v>0</v>
      </c>
      <c r="AV88" s="92">
        <f t="shared" si="38"/>
        <v>0</v>
      </c>
      <c r="AW88" s="89" t="str">
        <f t="shared" si="50"/>
        <v>NA</v>
      </c>
      <c r="AX88" s="92">
        <f>IF(L88&gt;=('Wage Ceilings '!$C$3-SUM(Z88,AD88,AH88,AL88,AP88,AT88,BB88,BF88,BJ88,BN88,BR88,BV88)),('Wage Ceilings '!$C$3-SUM(Z88,AD88,AH88,AL88,AP88,AT88,BB88,BF88,BJ88,BN88,BR88,BV88)),L88)</f>
        <v>0</v>
      </c>
      <c r="AY88" s="91" cm="1">
        <f t="array" ref="AY88">INDEX(Appendix!$G$4:$J$8,_xlfn.IFS(AW88&lt;55,1,AW88&lt;60,2,AW88&lt;65,3,AW88&lt;70,4,TRUE,5),MATCH(YEAR($F$17),Appendix!$G$3:$L$3,0))</f>
        <v>0</v>
      </c>
      <c r="AZ88" s="92">
        <f t="shared" si="39"/>
        <v>0</v>
      </c>
      <c r="BA88" s="89">
        <f t="shared" si="51"/>
        <v>124</v>
      </c>
      <c r="BB88" s="90">
        <f>IF($M88&gt;'Wage Ceilings '!$C$7+SUMIF('Wage Ceilings '!$B$8:'Wage Ceilings '!$B$11,"&lt;="&amp;$M$17,'Wage Ceilings '!$D$8:'Wage Ceilings '!$D$11),'Wage Ceilings '!$C$7+SUMIF('Wage Ceilings '!$B$8:'Wage Ceilings '!$B$11,"&lt;="&amp;$M$17,'Wage Ceilings '!$D$8:'Wage Ceilings '!$D$11),$M88)</f>
        <v>0</v>
      </c>
      <c r="BC88" s="91" cm="1">
        <f t="array" ref="BC88">INDEX(Appendix!$G$4:$J$8,_xlfn.IFS(BA88&lt;55,1,BA88&lt;60,2,BA88&lt;65,3,BA88&lt;70,4,TRUE,5),MATCH(YEAR($F$17),Appendix!$G$3:$L$3,0))</f>
        <v>0</v>
      </c>
      <c r="BD88" s="92">
        <f t="shared" si="52"/>
        <v>0</v>
      </c>
      <c r="BE88" s="89">
        <f t="shared" si="53"/>
        <v>124</v>
      </c>
      <c r="BF88" s="90">
        <f>IF($N88&gt;'Wage Ceilings '!$C$7+SUMIF('Wage Ceilings '!$B$8:'Wage Ceilings '!$B$11,"&lt;="&amp;$N$17,'Wage Ceilings '!$D$8:'Wage Ceilings '!$D$11),'Wage Ceilings '!$C$7+SUMIF('Wage Ceilings '!$B$8:'Wage Ceilings '!$B$11,"&lt;="&amp;$N$17,'Wage Ceilings '!$D$8:'Wage Ceilings '!$D$11),$N88)</f>
        <v>0</v>
      </c>
      <c r="BG88" s="91" cm="1">
        <f t="array" ref="BG88">INDEX(Appendix!$G$4:$J$8,_xlfn.IFS(BE88&lt;55,1,BE88&lt;60,2,BE88&lt;65,3,BE88&lt;70,4,TRUE,5),MATCH(YEAR($F$17),Appendix!$G$3:$L$3,0))</f>
        <v>0</v>
      </c>
      <c r="BH88" s="92">
        <f t="shared" si="40"/>
        <v>0</v>
      </c>
      <c r="BI88" s="89">
        <f t="shared" si="54"/>
        <v>124</v>
      </c>
      <c r="BJ88" s="90">
        <f>IF($O88&gt;'Wage Ceilings '!$C$7+SUMIF('Wage Ceilings '!$B$8:'Wage Ceilings '!$B$11,"&lt;="&amp;$O$17,'Wage Ceilings '!$D$8:'Wage Ceilings '!$D$11),'Wage Ceilings '!$C$7+SUMIF('Wage Ceilings '!$B$8:'Wage Ceilings '!$B$11,"&lt;="&amp;$O$17,'Wage Ceilings '!$D$8:'Wage Ceilings '!$D$11),$O88)</f>
        <v>0</v>
      </c>
      <c r="BK88" s="91" cm="1">
        <f t="array" ref="BK88">INDEX(Appendix!$G$4:$J$8,_xlfn.IFS(BI88&lt;55,1,BI88&lt;60,2,BI88&lt;65,3,BI88&lt;70,4,TRUE,5),MATCH(YEAR($F$17),Appendix!$G$3:$L$3,0))</f>
        <v>0</v>
      </c>
      <c r="BL88" s="92">
        <f t="shared" si="41"/>
        <v>0</v>
      </c>
      <c r="BM88" s="89">
        <f t="shared" si="55"/>
        <v>124</v>
      </c>
      <c r="BN88" s="90">
        <f>IF($P88&gt;'Wage Ceilings '!$C$7+SUMIF('Wage Ceilings '!$B$8:'Wage Ceilings '!$B$11,"&lt;="&amp;$P$17,'Wage Ceilings '!$D$8:'Wage Ceilings '!$D$11),'Wage Ceilings '!$C$7+SUMIF('Wage Ceilings '!$B$8:'Wage Ceilings '!$B$11,"&lt;="&amp;$P$17,'Wage Ceilings '!$D$8:'Wage Ceilings '!$D$11),$P88)</f>
        <v>0</v>
      </c>
      <c r="BO88" s="91" cm="1">
        <f t="array" ref="BO88">INDEX(Appendix!$G$4:$J$8,_xlfn.IFS(BM88&lt;55,1,BM88&lt;60,2,BM88&lt;65,3,BM88&lt;70,4,TRUE,5),MATCH(YEAR($F$17),Appendix!$G$3:$L$3,0))</f>
        <v>0</v>
      </c>
      <c r="BP88" s="92">
        <f t="shared" si="42"/>
        <v>0</v>
      </c>
      <c r="BQ88" s="89">
        <f t="shared" si="56"/>
        <v>124</v>
      </c>
      <c r="BR88" s="90">
        <f>IF($Q88&gt;'Wage Ceilings '!$C$7+SUMIF('Wage Ceilings '!$B$8:'Wage Ceilings '!$B$11,"&lt;="&amp;$Q$17,'Wage Ceilings '!$D$8:'Wage Ceilings '!$D$11),'Wage Ceilings '!$C$7+SUMIF('Wage Ceilings '!$B$8:'Wage Ceilings '!$B$11,"&lt;="&amp;$Q$17,'Wage Ceilings '!$D$8:'Wage Ceilings '!$D$11),$Q88)</f>
        <v>0</v>
      </c>
      <c r="BS88" s="91" cm="1">
        <f t="array" ref="BS88">INDEX(Appendix!$G$4:$J$8,_xlfn.IFS(BQ88&lt;55,1,BQ88&lt;60,2,BQ88&lt;65,3,BQ88&lt;70,4,TRUE,5),MATCH(YEAR($F$17),Appendix!$G$3:$L$3,0))</f>
        <v>0</v>
      </c>
      <c r="BT88" s="92">
        <f t="shared" si="43"/>
        <v>0</v>
      </c>
      <c r="BU88" s="89">
        <f t="shared" si="57"/>
        <v>124</v>
      </c>
      <c r="BV88" s="90">
        <f>IF($R88&gt;'Wage Ceilings '!$C$7+SUMIF('Wage Ceilings '!$B$8:'Wage Ceilings '!$B$11,"&lt;="&amp;$R$17,'Wage Ceilings '!$D$8:'Wage Ceilings '!$D$11),'Wage Ceilings '!$C$7+SUMIF('Wage Ceilings '!$B$8:'Wage Ceilings '!$B$11,"&lt;="&amp;$R$17,'Wage Ceilings '!$D$8:'Wage Ceilings '!$D$11),$R88)</f>
        <v>0</v>
      </c>
      <c r="BW88" s="91" cm="1">
        <f t="array" ref="BW88">INDEX(Appendix!$G$4:$J$8,_xlfn.IFS(BU88&lt;55,1,BU88&lt;60,2,BU88&lt;65,3,BU88&lt;70,4,TRUE,5),MATCH(YEAR($F$17),Appendix!$G$3:$L$3,0))</f>
        <v>0</v>
      </c>
      <c r="BX88" s="92">
        <f t="shared" si="44"/>
        <v>0</v>
      </c>
      <c r="BY88" s="89" t="str">
        <f t="shared" si="58"/>
        <v>NA</v>
      </c>
      <c r="BZ88" s="92">
        <f>IF(S88&gt;=('Wage Ceilings '!$C$3-SUM(Z88,AD88,AH88,AL88,AP88,AX88,AT88,BB88,BF88,BJ88,BN88,BR88,BV88)),('Wage Ceilings '!$C$3-SUM(Z88,AD88,AH88,AL88,AP88,AX88,AT88,BB88,BF88,BJ88,BN88,BR88,BV88)),S88)</f>
        <v>0</v>
      </c>
      <c r="CA88" s="91" cm="1">
        <f t="array" ref="CA88">INDEX(Appendix!$G$4:$J$8,_xlfn.IFS(BY88&lt;55,1,BY88&lt;60,2,BY88&lt;65,3,BY88&lt;70,4,TRUE,5),MATCH(YEAR($F$17),Appendix!$G$3:$L$3,0))</f>
        <v>0</v>
      </c>
      <c r="CB88" s="92">
        <f t="shared" si="65"/>
        <v>0</v>
      </c>
      <c r="CC88" s="99"/>
    </row>
    <row r="89" spans="1:81" x14ac:dyDescent="0.2">
      <c r="A89" s="64" t="s">
        <v>137</v>
      </c>
      <c r="B89" s="65"/>
      <c r="C89" s="65"/>
      <c r="D89" s="66"/>
      <c r="E89" s="66"/>
      <c r="F89" s="67"/>
      <c r="G89" s="67"/>
      <c r="H89" s="67"/>
      <c r="I89" s="67"/>
      <c r="J89" s="67"/>
      <c r="K89" s="67"/>
      <c r="L89" s="67"/>
      <c r="M89" s="67"/>
      <c r="N89" s="67"/>
      <c r="O89" s="67"/>
      <c r="P89" s="67"/>
      <c r="Q89" s="67"/>
      <c r="R89" s="67"/>
      <c r="S89" s="67"/>
      <c r="T89" s="57">
        <f t="shared" si="59"/>
        <v>0</v>
      </c>
      <c r="U89" s="57">
        <f t="shared" si="60"/>
        <v>0</v>
      </c>
      <c r="V89" s="58">
        <f t="shared" si="61"/>
        <v>0</v>
      </c>
      <c r="W89" s="58">
        <f t="shared" si="62"/>
        <v>0</v>
      </c>
      <c r="X89" s="58">
        <f t="shared" si="63"/>
        <v>0</v>
      </c>
      <c r="Y89" s="89">
        <f t="shared" si="45"/>
        <v>123</v>
      </c>
      <c r="Z89" s="90">
        <f>IF($F89&gt;'Wage Ceilings '!$C$7+SUMIF('Wage Ceilings '!$B$8:'Wage Ceilings '!$B$11,"&lt;="&amp;$F$17,'Wage Ceilings '!$D$8:'Wage Ceilings '!$D$11),'Wage Ceilings '!$C$7+SUMIF('Wage Ceilings '!$B$8:'Wage Ceilings '!$B$11,"&lt;="&amp;$F$17,'Wage Ceilings '!$D$8:'Wage Ceilings '!$D$11),$F89)</f>
        <v>0</v>
      </c>
      <c r="AA89" s="91" cm="1">
        <f t="array" ref="AA89">INDEX(Appendix!$G$4:$J$8,_xlfn.IFS(Y89&lt;55,1,Y89&lt;60,2,Y89&lt;65,3,Y89&lt;70,4,TRUE,5),MATCH(YEAR($F$17),Appendix!$G$3:$L$3,0))</f>
        <v>0</v>
      </c>
      <c r="AB89" s="92">
        <f t="shared" si="33"/>
        <v>0</v>
      </c>
      <c r="AC89" s="89">
        <f t="shared" si="46"/>
        <v>124</v>
      </c>
      <c r="AD89" s="90">
        <f>IF($G89&gt;'Wage Ceilings '!$C$7+SUMIF('Wage Ceilings '!$B$8:'Wage Ceilings '!$B$11,"&lt;="&amp;$G$17,'Wage Ceilings '!$D$8:'Wage Ceilings '!$D$11),'Wage Ceilings '!$C$7+SUMIF('Wage Ceilings '!$B$8:'Wage Ceilings '!$B$11,"&lt;="&amp;$G$17,'Wage Ceilings '!$D$8:'Wage Ceilings '!$D$11),$G89)</f>
        <v>0</v>
      </c>
      <c r="AE89" s="91" cm="1">
        <f t="array" ref="AE89">INDEX(Appendix!$G$4:$J$8,_xlfn.IFS(AC89&lt;55,1,AC89&lt;60,2,AC89&lt;65,3,AC89&lt;70,4,TRUE,5),MATCH(YEAR($F$17),Appendix!$G$3:$L$3,0))</f>
        <v>0</v>
      </c>
      <c r="AF89" s="92">
        <f t="shared" si="34"/>
        <v>0</v>
      </c>
      <c r="AG89" s="89">
        <f t="shared" si="47"/>
        <v>124</v>
      </c>
      <c r="AH89" s="90">
        <f>IF($H89&gt;'Wage Ceilings '!$C$7+SUMIF('Wage Ceilings '!$B$8:'Wage Ceilings '!$B$11,"&lt;="&amp;$H$17,'Wage Ceilings '!$D$8:'Wage Ceilings '!$D$11),'Wage Ceilings '!$C$7+SUMIF('Wage Ceilings '!$B$8:'Wage Ceilings '!$B$11,"&lt;="&amp;$H$17,'Wage Ceilings '!$D$8:'Wage Ceilings '!$D$11),$H89)</f>
        <v>0</v>
      </c>
      <c r="AI89" s="91" cm="1">
        <f t="array" ref="AI89">INDEX(Appendix!$G$4:$J$8,_xlfn.IFS(AG89&lt;55,1,AG89&lt;60,2,AG89&lt;65,3,AG89&lt;70,4,TRUE,5),MATCH(YEAR($F$17),Appendix!$G$3:$L$3,0))</f>
        <v>0</v>
      </c>
      <c r="AJ89" s="92">
        <f t="shared" si="35"/>
        <v>0</v>
      </c>
      <c r="AK89" s="89">
        <f t="shared" si="48"/>
        <v>124</v>
      </c>
      <c r="AL89" s="90">
        <f>IF($I89&gt;'Wage Ceilings '!$C$7+SUMIF('Wage Ceilings '!$B$8:'Wage Ceilings '!$B$11,"&lt;="&amp;$I$17,'Wage Ceilings '!$D$8:'Wage Ceilings '!$D$11),'Wage Ceilings '!$C$7+SUMIF('Wage Ceilings '!$B$8:'Wage Ceilings '!$B$11,"&lt;="&amp;$I$17,'Wage Ceilings '!$D$8:'Wage Ceilings '!$D$11),$I89)</f>
        <v>0</v>
      </c>
      <c r="AM89" s="91" cm="1">
        <f t="array" ref="AM89">INDEX(Appendix!$G$4:$J$8,_xlfn.IFS(AK89&lt;55,1,AK89&lt;60,2,AK89&lt;65,3,AK89&lt;70,4,TRUE,5),MATCH(YEAR($F$17),Appendix!$G$3:$L$3,0))</f>
        <v>0</v>
      </c>
      <c r="AN89" s="92">
        <f t="shared" si="36"/>
        <v>0</v>
      </c>
      <c r="AO89" s="89">
        <f t="shared" si="49"/>
        <v>124</v>
      </c>
      <c r="AP89" s="90">
        <f>IF($J89&gt;'Wage Ceilings '!$C$7+SUMIF('Wage Ceilings '!$B$8:'Wage Ceilings '!$B$11,"&lt;="&amp;$J$17,'Wage Ceilings '!$D$8:'Wage Ceilings '!$D$11),'Wage Ceilings '!$C$7+SUMIF('Wage Ceilings '!$B$8:'Wage Ceilings '!$B$11,"&lt;="&amp;$J$17,'Wage Ceilings '!$D$8:'Wage Ceilings '!$D$11),$J89)</f>
        <v>0</v>
      </c>
      <c r="AQ89" s="91" cm="1">
        <f t="array" ref="AQ89">INDEX(Appendix!$G$4:$J$8,_xlfn.IFS(AO89&lt;55,1,AO89&lt;60,2,AO89&lt;65,3,AO89&lt;70,4,TRUE,5),MATCH(YEAR($F$17),Appendix!$G$3:$L$3,0))</f>
        <v>0</v>
      </c>
      <c r="AR89" s="92">
        <f t="shared" si="37"/>
        <v>0</v>
      </c>
      <c r="AS89" s="89">
        <f t="shared" si="64"/>
        <v>124</v>
      </c>
      <c r="AT89" s="90">
        <f>IF($K89&gt;'Wage Ceilings '!$C$7+SUMIF('Wage Ceilings '!$B$8:'Wage Ceilings '!$B$11,"&lt;="&amp;$K$17,'Wage Ceilings '!$D$8:'Wage Ceilings '!$D$11),'Wage Ceilings '!$C$7+SUMIF('Wage Ceilings '!$B$8:'Wage Ceilings '!$B$11,"&lt;="&amp;$K$17,'Wage Ceilings '!$D$8:'Wage Ceilings '!$D$11),$K89)</f>
        <v>0</v>
      </c>
      <c r="AU89" s="91" cm="1">
        <f t="array" ref="AU89">INDEX(Appendix!$G$4:$J$8,_xlfn.IFS(AS89&lt;55,1,AS89&lt;60,2,AS89&lt;65,3,AS89&lt;70,4,TRUE,5),MATCH(YEAR($F$17),Appendix!$G$3:$L$3,0))</f>
        <v>0</v>
      </c>
      <c r="AV89" s="92">
        <f t="shared" si="38"/>
        <v>0</v>
      </c>
      <c r="AW89" s="89" t="str">
        <f t="shared" si="50"/>
        <v>NA</v>
      </c>
      <c r="AX89" s="92">
        <f>IF(L89&gt;=('Wage Ceilings '!$C$3-SUM(Z89,AD89,AH89,AL89,AP89,AT89,BB89,BF89,BJ89,BN89,BR89,BV89)),('Wage Ceilings '!$C$3-SUM(Z89,AD89,AH89,AL89,AP89,AT89,BB89,BF89,BJ89,BN89,BR89,BV89)),L89)</f>
        <v>0</v>
      </c>
      <c r="AY89" s="91" cm="1">
        <f t="array" ref="AY89">INDEX(Appendix!$G$4:$J$8,_xlfn.IFS(AW89&lt;55,1,AW89&lt;60,2,AW89&lt;65,3,AW89&lt;70,4,TRUE,5),MATCH(YEAR($F$17),Appendix!$G$3:$L$3,0))</f>
        <v>0</v>
      </c>
      <c r="AZ89" s="92">
        <f t="shared" si="39"/>
        <v>0</v>
      </c>
      <c r="BA89" s="89">
        <f t="shared" si="51"/>
        <v>124</v>
      </c>
      <c r="BB89" s="90">
        <f>IF($M89&gt;'Wage Ceilings '!$C$7+SUMIF('Wage Ceilings '!$B$8:'Wage Ceilings '!$B$11,"&lt;="&amp;$M$17,'Wage Ceilings '!$D$8:'Wage Ceilings '!$D$11),'Wage Ceilings '!$C$7+SUMIF('Wage Ceilings '!$B$8:'Wage Ceilings '!$B$11,"&lt;="&amp;$M$17,'Wage Ceilings '!$D$8:'Wage Ceilings '!$D$11),$M89)</f>
        <v>0</v>
      </c>
      <c r="BC89" s="91" cm="1">
        <f t="array" ref="BC89">INDEX(Appendix!$G$4:$J$8,_xlfn.IFS(BA89&lt;55,1,BA89&lt;60,2,BA89&lt;65,3,BA89&lt;70,4,TRUE,5),MATCH(YEAR($F$17),Appendix!$G$3:$L$3,0))</f>
        <v>0</v>
      </c>
      <c r="BD89" s="92">
        <f t="shared" si="52"/>
        <v>0</v>
      </c>
      <c r="BE89" s="89">
        <f t="shared" si="53"/>
        <v>124</v>
      </c>
      <c r="BF89" s="90">
        <f>IF($N89&gt;'Wage Ceilings '!$C$7+SUMIF('Wage Ceilings '!$B$8:'Wage Ceilings '!$B$11,"&lt;="&amp;$N$17,'Wage Ceilings '!$D$8:'Wage Ceilings '!$D$11),'Wage Ceilings '!$C$7+SUMIF('Wage Ceilings '!$B$8:'Wage Ceilings '!$B$11,"&lt;="&amp;$N$17,'Wage Ceilings '!$D$8:'Wage Ceilings '!$D$11),$N89)</f>
        <v>0</v>
      </c>
      <c r="BG89" s="91" cm="1">
        <f t="array" ref="BG89">INDEX(Appendix!$G$4:$J$8,_xlfn.IFS(BE89&lt;55,1,BE89&lt;60,2,BE89&lt;65,3,BE89&lt;70,4,TRUE,5),MATCH(YEAR($F$17),Appendix!$G$3:$L$3,0))</f>
        <v>0</v>
      </c>
      <c r="BH89" s="92">
        <f t="shared" si="40"/>
        <v>0</v>
      </c>
      <c r="BI89" s="89">
        <f t="shared" si="54"/>
        <v>124</v>
      </c>
      <c r="BJ89" s="90">
        <f>IF($O89&gt;'Wage Ceilings '!$C$7+SUMIF('Wage Ceilings '!$B$8:'Wage Ceilings '!$B$11,"&lt;="&amp;$O$17,'Wage Ceilings '!$D$8:'Wage Ceilings '!$D$11),'Wage Ceilings '!$C$7+SUMIF('Wage Ceilings '!$B$8:'Wage Ceilings '!$B$11,"&lt;="&amp;$O$17,'Wage Ceilings '!$D$8:'Wage Ceilings '!$D$11),$O89)</f>
        <v>0</v>
      </c>
      <c r="BK89" s="91" cm="1">
        <f t="array" ref="BK89">INDEX(Appendix!$G$4:$J$8,_xlfn.IFS(BI89&lt;55,1,BI89&lt;60,2,BI89&lt;65,3,BI89&lt;70,4,TRUE,5),MATCH(YEAR($F$17),Appendix!$G$3:$L$3,0))</f>
        <v>0</v>
      </c>
      <c r="BL89" s="92">
        <f t="shared" si="41"/>
        <v>0</v>
      </c>
      <c r="BM89" s="89">
        <f t="shared" si="55"/>
        <v>124</v>
      </c>
      <c r="BN89" s="90">
        <f>IF($P89&gt;'Wage Ceilings '!$C$7+SUMIF('Wage Ceilings '!$B$8:'Wage Ceilings '!$B$11,"&lt;="&amp;$P$17,'Wage Ceilings '!$D$8:'Wage Ceilings '!$D$11),'Wage Ceilings '!$C$7+SUMIF('Wage Ceilings '!$B$8:'Wage Ceilings '!$B$11,"&lt;="&amp;$P$17,'Wage Ceilings '!$D$8:'Wage Ceilings '!$D$11),$P89)</f>
        <v>0</v>
      </c>
      <c r="BO89" s="91" cm="1">
        <f t="array" ref="BO89">INDEX(Appendix!$G$4:$J$8,_xlfn.IFS(BM89&lt;55,1,BM89&lt;60,2,BM89&lt;65,3,BM89&lt;70,4,TRUE,5),MATCH(YEAR($F$17),Appendix!$G$3:$L$3,0))</f>
        <v>0</v>
      </c>
      <c r="BP89" s="92">
        <f t="shared" si="42"/>
        <v>0</v>
      </c>
      <c r="BQ89" s="89">
        <f t="shared" si="56"/>
        <v>124</v>
      </c>
      <c r="BR89" s="90">
        <f>IF($Q89&gt;'Wage Ceilings '!$C$7+SUMIF('Wage Ceilings '!$B$8:'Wage Ceilings '!$B$11,"&lt;="&amp;$Q$17,'Wage Ceilings '!$D$8:'Wage Ceilings '!$D$11),'Wage Ceilings '!$C$7+SUMIF('Wage Ceilings '!$B$8:'Wage Ceilings '!$B$11,"&lt;="&amp;$Q$17,'Wage Ceilings '!$D$8:'Wage Ceilings '!$D$11),$Q89)</f>
        <v>0</v>
      </c>
      <c r="BS89" s="91" cm="1">
        <f t="array" ref="BS89">INDEX(Appendix!$G$4:$J$8,_xlfn.IFS(BQ89&lt;55,1,BQ89&lt;60,2,BQ89&lt;65,3,BQ89&lt;70,4,TRUE,5),MATCH(YEAR($F$17),Appendix!$G$3:$L$3,0))</f>
        <v>0</v>
      </c>
      <c r="BT89" s="92">
        <f t="shared" si="43"/>
        <v>0</v>
      </c>
      <c r="BU89" s="89">
        <f t="shared" si="57"/>
        <v>124</v>
      </c>
      <c r="BV89" s="90">
        <f>IF($R89&gt;'Wage Ceilings '!$C$7+SUMIF('Wage Ceilings '!$B$8:'Wage Ceilings '!$B$11,"&lt;="&amp;$R$17,'Wage Ceilings '!$D$8:'Wage Ceilings '!$D$11),'Wage Ceilings '!$C$7+SUMIF('Wage Ceilings '!$B$8:'Wage Ceilings '!$B$11,"&lt;="&amp;$R$17,'Wage Ceilings '!$D$8:'Wage Ceilings '!$D$11),$R89)</f>
        <v>0</v>
      </c>
      <c r="BW89" s="91" cm="1">
        <f t="array" ref="BW89">INDEX(Appendix!$G$4:$J$8,_xlfn.IFS(BU89&lt;55,1,BU89&lt;60,2,BU89&lt;65,3,BU89&lt;70,4,TRUE,5),MATCH(YEAR($F$17),Appendix!$G$3:$L$3,0))</f>
        <v>0</v>
      </c>
      <c r="BX89" s="92">
        <f t="shared" si="44"/>
        <v>0</v>
      </c>
      <c r="BY89" s="89" t="str">
        <f t="shared" si="58"/>
        <v>NA</v>
      </c>
      <c r="BZ89" s="92">
        <f>IF(S89&gt;=('Wage Ceilings '!$C$3-SUM(Z89,AD89,AH89,AL89,AP89,AX89,AT89,BB89,BF89,BJ89,BN89,BR89,BV89)),('Wage Ceilings '!$C$3-SUM(Z89,AD89,AH89,AL89,AP89,AX89,AT89,BB89,BF89,BJ89,BN89,BR89,BV89)),S89)</f>
        <v>0</v>
      </c>
      <c r="CA89" s="91" cm="1">
        <f t="array" ref="CA89">INDEX(Appendix!$G$4:$J$8,_xlfn.IFS(BY89&lt;55,1,BY89&lt;60,2,BY89&lt;65,3,BY89&lt;70,4,TRUE,5),MATCH(YEAR($F$17),Appendix!$G$3:$L$3,0))</f>
        <v>0</v>
      </c>
      <c r="CB89" s="92">
        <f t="shared" si="65"/>
        <v>0</v>
      </c>
      <c r="CC89" s="99"/>
    </row>
    <row r="90" spans="1:81" x14ac:dyDescent="0.2">
      <c r="A90" s="64" t="s">
        <v>138</v>
      </c>
      <c r="B90" s="65"/>
      <c r="C90" s="65"/>
      <c r="D90" s="66"/>
      <c r="E90" s="66"/>
      <c r="F90" s="67"/>
      <c r="G90" s="67"/>
      <c r="H90" s="67"/>
      <c r="I90" s="67"/>
      <c r="J90" s="67"/>
      <c r="K90" s="67"/>
      <c r="L90" s="67"/>
      <c r="M90" s="67"/>
      <c r="N90" s="67"/>
      <c r="O90" s="67"/>
      <c r="P90" s="67"/>
      <c r="Q90" s="67"/>
      <c r="R90" s="67"/>
      <c r="S90" s="67"/>
      <c r="T90" s="57">
        <f t="shared" si="59"/>
        <v>0</v>
      </c>
      <c r="U90" s="57">
        <f t="shared" si="60"/>
        <v>0</v>
      </c>
      <c r="V90" s="58">
        <f t="shared" si="61"/>
        <v>0</v>
      </c>
      <c r="W90" s="58">
        <f t="shared" si="62"/>
        <v>0</v>
      </c>
      <c r="X90" s="58">
        <f t="shared" si="63"/>
        <v>0</v>
      </c>
      <c r="Y90" s="89">
        <f t="shared" si="45"/>
        <v>123</v>
      </c>
      <c r="Z90" s="90">
        <f>IF($F90&gt;'Wage Ceilings '!$C$7+SUMIF('Wage Ceilings '!$B$8:'Wage Ceilings '!$B$11,"&lt;="&amp;$F$17,'Wage Ceilings '!$D$8:'Wage Ceilings '!$D$11),'Wage Ceilings '!$C$7+SUMIF('Wage Ceilings '!$B$8:'Wage Ceilings '!$B$11,"&lt;="&amp;$F$17,'Wage Ceilings '!$D$8:'Wage Ceilings '!$D$11),$F90)</f>
        <v>0</v>
      </c>
      <c r="AA90" s="91" cm="1">
        <f t="array" ref="AA90">INDEX(Appendix!$G$4:$J$8,_xlfn.IFS(Y90&lt;55,1,Y90&lt;60,2,Y90&lt;65,3,Y90&lt;70,4,TRUE,5),MATCH(YEAR($F$17),Appendix!$G$3:$L$3,0))</f>
        <v>0</v>
      </c>
      <c r="AB90" s="92">
        <f t="shared" si="33"/>
        <v>0</v>
      </c>
      <c r="AC90" s="89">
        <f t="shared" si="46"/>
        <v>124</v>
      </c>
      <c r="AD90" s="90">
        <f>IF($G90&gt;'Wage Ceilings '!$C$7+SUMIF('Wage Ceilings '!$B$8:'Wage Ceilings '!$B$11,"&lt;="&amp;$G$17,'Wage Ceilings '!$D$8:'Wage Ceilings '!$D$11),'Wage Ceilings '!$C$7+SUMIF('Wage Ceilings '!$B$8:'Wage Ceilings '!$B$11,"&lt;="&amp;$G$17,'Wage Ceilings '!$D$8:'Wage Ceilings '!$D$11),$G90)</f>
        <v>0</v>
      </c>
      <c r="AE90" s="91" cm="1">
        <f t="array" ref="AE90">INDEX(Appendix!$G$4:$J$8,_xlfn.IFS(AC90&lt;55,1,AC90&lt;60,2,AC90&lt;65,3,AC90&lt;70,4,TRUE,5),MATCH(YEAR($F$17),Appendix!$G$3:$L$3,0))</f>
        <v>0</v>
      </c>
      <c r="AF90" s="92">
        <f t="shared" si="34"/>
        <v>0</v>
      </c>
      <c r="AG90" s="89">
        <f t="shared" si="47"/>
        <v>124</v>
      </c>
      <c r="AH90" s="90">
        <f>IF($H90&gt;'Wage Ceilings '!$C$7+SUMIF('Wage Ceilings '!$B$8:'Wage Ceilings '!$B$11,"&lt;="&amp;$H$17,'Wage Ceilings '!$D$8:'Wage Ceilings '!$D$11),'Wage Ceilings '!$C$7+SUMIF('Wage Ceilings '!$B$8:'Wage Ceilings '!$B$11,"&lt;="&amp;$H$17,'Wage Ceilings '!$D$8:'Wage Ceilings '!$D$11),$H90)</f>
        <v>0</v>
      </c>
      <c r="AI90" s="91" cm="1">
        <f t="array" ref="AI90">INDEX(Appendix!$G$4:$J$8,_xlfn.IFS(AG90&lt;55,1,AG90&lt;60,2,AG90&lt;65,3,AG90&lt;70,4,TRUE,5),MATCH(YEAR($F$17),Appendix!$G$3:$L$3,0))</f>
        <v>0</v>
      </c>
      <c r="AJ90" s="92">
        <f t="shared" si="35"/>
        <v>0</v>
      </c>
      <c r="AK90" s="89">
        <f t="shared" si="48"/>
        <v>124</v>
      </c>
      <c r="AL90" s="90">
        <f>IF($I90&gt;'Wage Ceilings '!$C$7+SUMIF('Wage Ceilings '!$B$8:'Wage Ceilings '!$B$11,"&lt;="&amp;$I$17,'Wage Ceilings '!$D$8:'Wage Ceilings '!$D$11),'Wage Ceilings '!$C$7+SUMIF('Wage Ceilings '!$B$8:'Wage Ceilings '!$B$11,"&lt;="&amp;$I$17,'Wage Ceilings '!$D$8:'Wage Ceilings '!$D$11),$I90)</f>
        <v>0</v>
      </c>
      <c r="AM90" s="91" cm="1">
        <f t="array" ref="AM90">INDEX(Appendix!$G$4:$J$8,_xlfn.IFS(AK90&lt;55,1,AK90&lt;60,2,AK90&lt;65,3,AK90&lt;70,4,TRUE,5),MATCH(YEAR($F$17),Appendix!$G$3:$L$3,0))</f>
        <v>0</v>
      </c>
      <c r="AN90" s="92">
        <f t="shared" si="36"/>
        <v>0</v>
      </c>
      <c r="AO90" s="89">
        <f t="shared" si="49"/>
        <v>124</v>
      </c>
      <c r="AP90" s="90">
        <f>IF($J90&gt;'Wage Ceilings '!$C$7+SUMIF('Wage Ceilings '!$B$8:'Wage Ceilings '!$B$11,"&lt;="&amp;$J$17,'Wage Ceilings '!$D$8:'Wage Ceilings '!$D$11),'Wage Ceilings '!$C$7+SUMIF('Wage Ceilings '!$B$8:'Wage Ceilings '!$B$11,"&lt;="&amp;$J$17,'Wage Ceilings '!$D$8:'Wage Ceilings '!$D$11),$J90)</f>
        <v>0</v>
      </c>
      <c r="AQ90" s="91" cm="1">
        <f t="array" ref="AQ90">INDEX(Appendix!$G$4:$J$8,_xlfn.IFS(AO90&lt;55,1,AO90&lt;60,2,AO90&lt;65,3,AO90&lt;70,4,TRUE,5),MATCH(YEAR($F$17),Appendix!$G$3:$L$3,0))</f>
        <v>0</v>
      </c>
      <c r="AR90" s="92">
        <f t="shared" si="37"/>
        <v>0</v>
      </c>
      <c r="AS90" s="89">
        <f t="shared" si="64"/>
        <v>124</v>
      </c>
      <c r="AT90" s="90">
        <f>IF($K90&gt;'Wage Ceilings '!$C$7+SUMIF('Wage Ceilings '!$B$8:'Wage Ceilings '!$B$11,"&lt;="&amp;$K$17,'Wage Ceilings '!$D$8:'Wage Ceilings '!$D$11),'Wage Ceilings '!$C$7+SUMIF('Wage Ceilings '!$B$8:'Wage Ceilings '!$B$11,"&lt;="&amp;$K$17,'Wage Ceilings '!$D$8:'Wage Ceilings '!$D$11),$K90)</f>
        <v>0</v>
      </c>
      <c r="AU90" s="91" cm="1">
        <f t="array" ref="AU90">INDEX(Appendix!$G$4:$J$8,_xlfn.IFS(AS90&lt;55,1,AS90&lt;60,2,AS90&lt;65,3,AS90&lt;70,4,TRUE,5),MATCH(YEAR($F$17),Appendix!$G$3:$L$3,0))</f>
        <v>0</v>
      </c>
      <c r="AV90" s="92">
        <f t="shared" si="38"/>
        <v>0</v>
      </c>
      <c r="AW90" s="89" t="str">
        <f t="shared" si="50"/>
        <v>NA</v>
      </c>
      <c r="AX90" s="92">
        <f>IF(L90&gt;=('Wage Ceilings '!$C$3-SUM(Z90,AD90,AH90,AL90,AP90,AT90,BB90,BF90,BJ90,BN90,BR90,BV90)),('Wage Ceilings '!$C$3-SUM(Z90,AD90,AH90,AL90,AP90,AT90,BB90,BF90,BJ90,BN90,BR90,BV90)),L90)</f>
        <v>0</v>
      </c>
      <c r="AY90" s="91" cm="1">
        <f t="array" ref="AY90">INDEX(Appendix!$G$4:$J$8,_xlfn.IFS(AW90&lt;55,1,AW90&lt;60,2,AW90&lt;65,3,AW90&lt;70,4,TRUE,5),MATCH(YEAR($F$17),Appendix!$G$3:$L$3,0))</f>
        <v>0</v>
      </c>
      <c r="AZ90" s="92">
        <f t="shared" si="39"/>
        <v>0</v>
      </c>
      <c r="BA90" s="89">
        <f t="shared" si="51"/>
        <v>124</v>
      </c>
      <c r="BB90" s="90">
        <f>IF($M90&gt;'Wage Ceilings '!$C$7+SUMIF('Wage Ceilings '!$B$8:'Wage Ceilings '!$B$11,"&lt;="&amp;$M$17,'Wage Ceilings '!$D$8:'Wage Ceilings '!$D$11),'Wage Ceilings '!$C$7+SUMIF('Wage Ceilings '!$B$8:'Wage Ceilings '!$B$11,"&lt;="&amp;$M$17,'Wage Ceilings '!$D$8:'Wage Ceilings '!$D$11),$M90)</f>
        <v>0</v>
      </c>
      <c r="BC90" s="91" cm="1">
        <f t="array" ref="BC90">INDEX(Appendix!$G$4:$J$8,_xlfn.IFS(BA90&lt;55,1,BA90&lt;60,2,BA90&lt;65,3,BA90&lt;70,4,TRUE,5),MATCH(YEAR($F$17),Appendix!$G$3:$L$3,0))</f>
        <v>0</v>
      </c>
      <c r="BD90" s="92">
        <f t="shared" si="52"/>
        <v>0</v>
      </c>
      <c r="BE90" s="89">
        <f t="shared" si="53"/>
        <v>124</v>
      </c>
      <c r="BF90" s="90">
        <f>IF($N90&gt;'Wage Ceilings '!$C$7+SUMIF('Wage Ceilings '!$B$8:'Wage Ceilings '!$B$11,"&lt;="&amp;$N$17,'Wage Ceilings '!$D$8:'Wage Ceilings '!$D$11),'Wage Ceilings '!$C$7+SUMIF('Wage Ceilings '!$B$8:'Wage Ceilings '!$B$11,"&lt;="&amp;$N$17,'Wage Ceilings '!$D$8:'Wage Ceilings '!$D$11),$N90)</f>
        <v>0</v>
      </c>
      <c r="BG90" s="91" cm="1">
        <f t="array" ref="BG90">INDEX(Appendix!$G$4:$J$8,_xlfn.IFS(BE90&lt;55,1,BE90&lt;60,2,BE90&lt;65,3,BE90&lt;70,4,TRUE,5),MATCH(YEAR($F$17),Appendix!$G$3:$L$3,0))</f>
        <v>0</v>
      </c>
      <c r="BH90" s="92">
        <f t="shared" si="40"/>
        <v>0</v>
      </c>
      <c r="BI90" s="89">
        <f t="shared" si="54"/>
        <v>124</v>
      </c>
      <c r="BJ90" s="90">
        <f>IF($O90&gt;'Wage Ceilings '!$C$7+SUMIF('Wage Ceilings '!$B$8:'Wage Ceilings '!$B$11,"&lt;="&amp;$O$17,'Wage Ceilings '!$D$8:'Wage Ceilings '!$D$11),'Wage Ceilings '!$C$7+SUMIF('Wage Ceilings '!$B$8:'Wage Ceilings '!$B$11,"&lt;="&amp;$O$17,'Wage Ceilings '!$D$8:'Wage Ceilings '!$D$11),$O90)</f>
        <v>0</v>
      </c>
      <c r="BK90" s="91" cm="1">
        <f t="array" ref="BK90">INDEX(Appendix!$G$4:$J$8,_xlfn.IFS(BI90&lt;55,1,BI90&lt;60,2,BI90&lt;65,3,BI90&lt;70,4,TRUE,5),MATCH(YEAR($F$17),Appendix!$G$3:$L$3,0))</f>
        <v>0</v>
      </c>
      <c r="BL90" s="92">
        <f t="shared" si="41"/>
        <v>0</v>
      </c>
      <c r="BM90" s="89">
        <f t="shared" si="55"/>
        <v>124</v>
      </c>
      <c r="BN90" s="90">
        <f>IF($P90&gt;'Wage Ceilings '!$C$7+SUMIF('Wage Ceilings '!$B$8:'Wage Ceilings '!$B$11,"&lt;="&amp;$P$17,'Wage Ceilings '!$D$8:'Wage Ceilings '!$D$11),'Wage Ceilings '!$C$7+SUMIF('Wage Ceilings '!$B$8:'Wage Ceilings '!$B$11,"&lt;="&amp;$P$17,'Wage Ceilings '!$D$8:'Wage Ceilings '!$D$11),$P90)</f>
        <v>0</v>
      </c>
      <c r="BO90" s="91" cm="1">
        <f t="array" ref="BO90">INDEX(Appendix!$G$4:$J$8,_xlfn.IFS(BM90&lt;55,1,BM90&lt;60,2,BM90&lt;65,3,BM90&lt;70,4,TRUE,5),MATCH(YEAR($F$17),Appendix!$G$3:$L$3,0))</f>
        <v>0</v>
      </c>
      <c r="BP90" s="92">
        <f t="shared" si="42"/>
        <v>0</v>
      </c>
      <c r="BQ90" s="89">
        <f t="shared" si="56"/>
        <v>124</v>
      </c>
      <c r="BR90" s="90">
        <f>IF($Q90&gt;'Wage Ceilings '!$C$7+SUMIF('Wage Ceilings '!$B$8:'Wage Ceilings '!$B$11,"&lt;="&amp;$Q$17,'Wage Ceilings '!$D$8:'Wage Ceilings '!$D$11),'Wage Ceilings '!$C$7+SUMIF('Wage Ceilings '!$B$8:'Wage Ceilings '!$B$11,"&lt;="&amp;$Q$17,'Wage Ceilings '!$D$8:'Wage Ceilings '!$D$11),$Q90)</f>
        <v>0</v>
      </c>
      <c r="BS90" s="91" cm="1">
        <f t="array" ref="BS90">INDEX(Appendix!$G$4:$J$8,_xlfn.IFS(BQ90&lt;55,1,BQ90&lt;60,2,BQ90&lt;65,3,BQ90&lt;70,4,TRUE,5),MATCH(YEAR($F$17),Appendix!$G$3:$L$3,0))</f>
        <v>0</v>
      </c>
      <c r="BT90" s="92">
        <f t="shared" si="43"/>
        <v>0</v>
      </c>
      <c r="BU90" s="89">
        <f t="shared" si="57"/>
        <v>124</v>
      </c>
      <c r="BV90" s="90">
        <f>IF($R90&gt;'Wage Ceilings '!$C$7+SUMIF('Wage Ceilings '!$B$8:'Wage Ceilings '!$B$11,"&lt;="&amp;$R$17,'Wage Ceilings '!$D$8:'Wage Ceilings '!$D$11),'Wage Ceilings '!$C$7+SUMIF('Wage Ceilings '!$B$8:'Wage Ceilings '!$B$11,"&lt;="&amp;$R$17,'Wage Ceilings '!$D$8:'Wage Ceilings '!$D$11),$R90)</f>
        <v>0</v>
      </c>
      <c r="BW90" s="91" cm="1">
        <f t="array" ref="BW90">INDEX(Appendix!$G$4:$J$8,_xlfn.IFS(BU90&lt;55,1,BU90&lt;60,2,BU90&lt;65,3,BU90&lt;70,4,TRUE,5),MATCH(YEAR($F$17),Appendix!$G$3:$L$3,0))</f>
        <v>0</v>
      </c>
      <c r="BX90" s="92">
        <f t="shared" si="44"/>
        <v>0</v>
      </c>
      <c r="BY90" s="89" t="str">
        <f t="shared" si="58"/>
        <v>NA</v>
      </c>
      <c r="BZ90" s="92">
        <f>IF(S90&gt;=('Wage Ceilings '!$C$3-SUM(Z90,AD90,AH90,AL90,AP90,AX90,AT90,BB90,BF90,BJ90,BN90,BR90,BV90)),('Wage Ceilings '!$C$3-SUM(Z90,AD90,AH90,AL90,AP90,AX90,AT90,BB90,BF90,BJ90,BN90,BR90,BV90)),S90)</f>
        <v>0</v>
      </c>
      <c r="CA90" s="91" cm="1">
        <f t="array" ref="CA90">INDEX(Appendix!$G$4:$J$8,_xlfn.IFS(BY90&lt;55,1,BY90&lt;60,2,BY90&lt;65,3,BY90&lt;70,4,TRUE,5),MATCH(YEAR($F$17),Appendix!$G$3:$L$3,0))</f>
        <v>0</v>
      </c>
      <c r="CB90" s="92">
        <f t="shared" si="65"/>
        <v>0</v>
      </c>
      <c r="CC90" s="99"/>
    </row>
    <row r="91" spans="1:81" x14ac:dyDescent="0.2">
      <c r="A91" s="64" t="s">
        <v>139</v>
      </c>
      <c r="B91" s="65"/>
      <c r="C91" s="65"/>
      <c r="D91" s="66"/>
      <c r="E91" s="66"/>
      <c r="F91" s="67"/>
      <c r="G91" s="67"/>
      <c r="H91" s="67"/>
      <c r="I91" s="67"/>
      <c r="J91" s="67"/>
      <c r="K91" s="67"/>
      <c r="L91" s="67"/>
      <c r="M91" s="67"/>
      <c r="N91" s="67"/>
      <c r="O91" s="67"/>
      <c r="P91" s="67"/>
      <c r="Q91" s="67"/>
      <c r="R91" s="67"/>
      <c r="S91" s="67"/>
      <c r="T91" s="57">
        <f t="shared" si="59"/>
        <v>0</v>
      </c>
      <c r="U91" s="57">
        <f t="shared" si="60"/>
        <v>0</v>
      </c>
      <c r="V91" s="58">
        <f t="shared" si="61"/>
        <v>0</v>
      </c>
      <c r="W91" s="58">
        <f t="shared" si="62"/>
        <v>0</v>
      </c>
      <c r="X91" s="58">
        <f t="shared" si="63"/>
        <v>0</v>
      </c>
      <c r="Y91" s="89">
        <f t="shared" si="45"/>
        <v>123</v>
      </c>
      <c r="Z91" s="90">
        <f>IF($F91&gt;'Wage Ceilings '!$C$7+SUMIF('Wage Ceilings '!$B$8:'Wage Ceilings '!$B$11,"&lt;="&amp;$F$17,'Wage Ceilings '!$D$8:'Wage Ceilings '!$D$11),'Wage Ceilings '!$C$7+SUMIF('Wage Ceilings '!$B$8:'Wage Ceilings '!$B$11,"&lt;="&amp;$F$17,'Wage Ceilings '!$D$8:'Wage Ceilings '!$D$11),$F91)</f>
        <v>0</v>
      </c>
      <c r="AA91" s="91" cm="1">
        <f t="array" ref="AA91">INDEX(Appendix!$G$4:$J$8,_xlfn.IFS(Y91&lt;55,1,Y91&lt;60,2,Y91&lt;65,3,Y91&lt;70,4,TRUE,5),MATCH(YEAR($F$17),Appendix!$G$3:$L$3,0))</f>
        <v>0</v>
      </c>
      <c r="AB91" s="92">
        <f t="shared" si="33"/>
        <v>0</v>
      </c>
      <c r="AC91" s="89">
        <f t="shared" si="46"/>
        <v>124</v>
      </c>
      <c r="AD91" s="90">
        <f>IF($G91&gt;'Wage Ceilings '!$C$7+SUMIF('Wage Ceilings '!$B$8:'Wage Ceilings '!$B$11,"&lt;="&amp;$G$17,'Wage Ceilings '!$D$8:'Wage Ceilings '!$D$11),'Wage Ceilings '!$C$7+SUMIF('Wage Ceilings '!$B$8:'Wage Ceilings '!$B$11,"&lt;="&amp;$G$17,'Wage Ceilings '!$D$8:'Wage Ceilings '!$D$11),$G91)</f>
        <v>0</v>
      </c>
      <c r="AE91" s="91" cm="1">
        <f t="array" ref="AE91">INDEX(Appendix!$G$4:$J$8,_xlfn.IFS(AC91&lt;55,1,AC91&lt;60,2,AC91&lt;65,3,AC91&lt;70,4,TRUE,5),MATCH(YEAR($F$17),Appendix!$G$3:$L$3,0))</f>
        <v>0</v>
      </c>
      <c r="AF91" s="92">
        <f t="shared" si="34"/>
        <v>0</v>
      </c>
      <c r="AG91" s="89">
        <f t="shared" si="47"/>
        <v>124</v>
      </c>
      <c r="AH91" s="90">
        <f>IF($H91&gt;'Wage Ceilings '!$C$7+SUMIF('Wage Ceilings '!$B$8:'Wage Ceilings '!$B$11,"&lt;="&amp;$H$17,'Wage Ceilings '!$D$8:'Wage Ceilings '!$D$11),'Wage Ceilings '!$C$7+SUMIF('Wage Ceilings '!$B$8:'Wage Ceilings '!$B$11,"&lt;="&amp;$H$17,'Wage Ceilings '!$D$8:'Wage Ceilings '!$D$11),$H91)</f>
        <v>0</v>
      </c>
      <c r="AI91" s="91" cm="1">
        <f t="array" ref="AI91">INDEX(Appendix!$G$4:$J$8,_xlfn.IFS(AG91&lt;55,1,AG91&lt;60,2,AG91&lt;65,3,AG91&lt;70,4,TRUE,5),MATCH(YEAR($F$17),Appendix!$G$3:$L$3,0))</f>
        <v>0</v>
      </c>
      <c r="AJ91" s="92">
        <f t="shared" si="35"/>
        <v>0</v>
      </c>
      <c r="AK91" s="89">
        <f t="shared" si="48"/>
        <v>124</v>
      </c>
      <c r="AL91" s="90">
        <f>IF($I91&gt;'Wage Ceilings '!$C$7+SUMIF('Wage Ceilings '!$B$8:'Wage Ceilings '!$B$11,"&lt;="&amp;$I$17,'Wage Ceilings '!$D$8:'Wage Ceilings '!$D$11),'Wage Ceilings '!$C$7+SUMIF('Wage Ceilings '!$B$8:'Wage Ceilings '!$B$11,"&lt;="&amp;$I$17,'Wage Ceilings '!$D$8:'Wage Ceilings '!$D$11),$I91)</f>
        <v>0</v>
      </c>
      <c r="AM91" s="91" cm="1">
        <f t="array" ref="AM91">INDEX(Appendix!$G$4:$J$8,_xlfn.IFS(AK91&lt;55,1,AK91&lt;60,2,AK91&lt;65,3,AK91&lt;70,4,TRUE,5),MATCH(YEAR($F$17),Appendix!$G$3:$L$3,0))</f>
        <v>0</v>
      </c>
      <c r="AN91" s="92">
        <f t="shared" si="36"/>
        <v>0</v>
      </c>
      <c r="AO91" s="89">
        <f t="shared" si="49"/>
        <v>124</v>
      </c>
      <c r="AP91" s="90">
        <f>IF($J91&gt;'Wage Ceilings '!$C$7+SUMIF('Wage Ceilings '!$B$8:'Wage Ceilings '!$B$11,"&lt;="&amp;$J$17,'Wage Ceilings '!$D$8:'Wage Ceilings '!$D$11),'Wage Ceilings '!$C$7+SUMIF('Wage Ceilings '!$B$8:'Wage Ceilings '!$B$11,"&lt;="&amp;$J$17,'Wage Ceilings '!$D$8:'Wage Ceilings '!$D$11),$J91)</f>
        <v>0</v>
      </c>
      <c r="AQ91" s="91" cm="1">
        <f t="array" ref="AQ91">INDEX(Appendix!$G$4:$J$8,_xlfn.IFS(AO91&lt;55,1,AO91&lt;60,2,AO91&lt;65,3,AO91&lt;70,4,TRUE,5),MATCH(YEAR($F$17),Appendix!$G$3:$L$3,0))</f>
        <v>0</v>
      </c>
      <c r="AR91" s="92">
        <f t="shared" si="37"/>
        <v>0</v>
      </c>
      <c r="AS91" s="89">
        <f t="shared" si="64"/>
        <v>124</v>
      </c>
      <c r="AT91" s="90">
        <f>IF($K91&gt;'Wage Ceilings '!$C$7+SUMIF('Wage Ceilings '!$B$8:'Wage Ceilings '!$B$11,"&lt;="&amp;$K$17,'Wage Ceilings '!$D$8:'Wage Ceilings '!$D$11),'Wage Ceilings '!$C$7+SUMIF('Wage Ceilings '!$B$8:'Wage Ceilings '!$B$11,"&lt;="&amp;$K$17,'Wage Ceilings '!$D$8:'Wage Ceilings '!$D$11),$K91)</f>
        <v>0</v>
      </c>
      <c r="AU91" s="91" cm="1">
        <f t="array" ref="AU91">INDEX(Appendix!$G$4:$J$8,_xlfn.IFS(AS91&lt;55,1,AS91&lt;60,2,AS91&lt;65,3,AS91&lt;70,4,TRUE,5),MATCH(YEAR($F$17),Appendix!$G$3:$L$3,0))</f>
        <v>0</v>
      </c>
      <c r="AV91" s="92">
        <f t="shared" si="38"/>
        <v>0</v>
      </c>
      <c r="AW91" s="89" t="str">
        <f t="shared" si="50"/>
        <v>NA</v>
      </c>
      <c r="AX91" s="92">
        <f>IF(L91&gt;=('Wage Ceilings '!$C$3-SUM(Z91,AD91,AH91,AL91,AP91,AT91,BB91,BF91,BJ91,BN91,BR91,BV91)),('Wage Ceilings '!$C$3-SUM(Z91,AD91,AH91,AL91,AP91,AT91,BB91,BF91,BJ91,BN91,BR91,BV91)),L91)</f>
        <v>0</v>
      </c>
      <c r="AY91" s="91" cm="1">
        <f t="array" ref="AY91">INDEX(Appendix!$G$4:$J$8,_xlfn.IFS(AW91&lt;55,1,AW91&lt;60,2,AW91&lt;65,3,AW91&lt;70,4,TRUE,5),MATCH(YEAR($F$17),Appendix!$G$3:$L$3,0))</f>
        <v>0</v>
      </c>
      <c r="AZ91" s="92">
        <f t="shared" si="39"/>
        <v>0</v>
      </c>
      <c r="BA91" s="89">
        <f t="shared" si="51"/>
        <v>124</v>
      </c>
      <c r="BB91" s="90">
        <f>IF($M91&gt;'Wage Ceilings '!$C$7+SUMIF('Wage Ceilings '!$B$8:'Wage Ceilings '!$B$11,"&lt;="&amp;$M$17,'Wage Ceilings '!$D$8:'Wage Ceilings '!$D$11),'Wage Ceilings '!$C$7+SUMIF('Wage Ceilings '!$B$8:'Wage Ceilings '!$B$11,"&lt;="&amp;$M$17,'Wage Ceilings '!$D$8:'Wage Ceilings '!$D$11),$M91)</f>
        <v>0</v>
      </c>
      <c r="BC91" s="91" cm="1">
        <f t="array" ref="BC91">INDEX(Appendix!$G$4:$J$8,_xlfn.IFS(BA91&lt;55,1,BA91&lt;60,2,BA91&lt;65,3,BA91&lt;70,4,TRUE,5),MATCH(YEAR($F$17),Appendix!$G$3:$L$3,0))</f>
        <v>0</v>
      </c>
      <c r="BD91" s="92">
        <f t="shared" si="52"/>
        <v>0</v>
      </c>
      <c r="BE91" s="89">
        <f t="shared" si="53"/>
        <v>124</v>
      </c>
      <c r="BF91" s="90">
        <f>IF($N91&gt;'Wage Ceilings '!$C$7+SUMIF('Wage Ceilings '!$B$8:'Wage Ceilings '!$B$11,"&lt;="&amp;$N$17,'Wage Ceilings '!$D$8:'Wage Ceilings '!$D$11),'Wage Ceilings '!$C$7+SUMIF('Wage Ceilings '!$B$8:'Wage Ceilings '!$B$11,"&lt;="&amp;$N$17,'Wage Ceilings '!$D$8:'Wage Ceilings '!$D$11),$N91)</f>
        <v>0</v>
      </c>
      <c r="BG91" s="91" cm="1">
        <f t="array" ref="BG91">INDEX(Appendix!$G$4:$J$8,_xlfn.IFS(BE91&lt;55,1,BE91&lt;60,2,BE91&lt;65,3,BE91&lt;70,4,TRUE,5),MATCH(YEAR($F$17),Appendix!$G$3:$L$3,0))</f>
        <v>0</v>
      </c>
      <c r="BH91" s="92">
        <f t="shared" si="40"/>
        <v>0</v>
      </c>
      <c r="BI91" s="89">
        <f t="shared" si="54"/>
        <v>124</v>
      </c>
      <c r="BJ91" s="90">
        <f>IF($O91&gt;'Wage Ceilings '!$C$7+SUMIF('Wage Ceilings '!$B$8:'Wage Ceilings '!$B$11,"&lt;="&amp;$O$17,'Wage Ceilings '!$D$8:'Wage Ceilings '!$D$11),'Wage Ceilings '!$C$7+SUMIF('Wage Ceilings '!$B$8:'Wage Ceilings '!$B$11,"&lt;="&amp;$O$17,'Wage Ceilings '!$D$8:'Wage Ceilings '!$D$11),$O91)</f>
        <v>0</v>
      </c>
      <c r="BK91" s="91" cm="1">
        <f t="array" ref="BK91">INDEX(Appendix!$G$4:$J$8,_xlfn.IFS(BI91&lt;55,1,BI91&lt;60,2,BI91&lt;65,3,BI91&lt;70,4,TRUE,5),MATCH(YEAR($F$17),Appendix!$G$3:$L$3,0))</f>
        <v>0</v>
      </c>
      <c r="BL91" s="92">
        <f t="shared" si="41"/>
        <v>0</v>
      </c>
      <c r="BM91" s="89">
        <f t="shared" si="55"/>
        <v>124</v>
      </c>
      <c r="BN91" s="90">
        <f>IF($P91&gt;'Wage Ceilings '!$C$7+SUMIF('Wage Ceilings '!$B$8:'Wage Ceilings '!$B$11,"&lt;="&amp;$P$17,'Wage Ceilings '!$D$8:'Wage Ceilings '!$D$11),'Wage Ceilings '!$C$7+SUMIF('Wage Ceilings '!$B$8:'Wage Ceilings '!$B$11,"&lt;="&amp;$P$17,'Wage Ceilings '!$D$8:'Wage Ceilings '!$D$11),$P91)</f>
        <v>0</v>
      </c>
      <c r="BO91" s="91" cm="1">
        <f t="array" ref="BO91">INDEX(Appendix!$G$4:$J$8,_xlfn.IFS(BM91&lt;55,1,BM91&lt;60,2,BM91&lt;65,3,BM91&lt;70,4,TRUE,5),MATCH(YEAR($F$17),Appendix!$G$3:$L$3,0))</f>
        <v>0</v>
      </c>
      <c r="BP91" s="92">
        <f t="shared" si="42"/>
        <v>0</v>
      </c>
      <c r="BQ91" s="89">
        <f t="shared" si="56"/>
        <v>124</v>
      </c>
      <c r="BR91" s="90">
        <f>IF($Q91&gt;'Wage Ceilings '!$C$7+SUMIF('Wage Ceilings '!$B$8:'Wage Ceilings '!$B$11,"&lt;="&amp;$Q$17,'Wage Ceilings '!$D$8:'Wage Ceilings '!$D$11),'Wage Ceilings '!$C$7+SUMIF('Wage Ceilings '!$B$8:'Wage Ceilings '!$B$11,"&lt;="&amp;$Q$17,'Wage Ceilings '!$D$8:'Wage Ceilings '!$D$11),$Q91)</f>
        <v>0</v>
      </c>
      <c r="BS91" s="91" cm="1">
        <f t="array" ref="BS91">INDEX(Appendix!$G$4:$J$8,_xlfn.IFS(BQ91&lt;55,1,BQ91&lt;60,2,BQ91&lt;65,3,BQ91&lt;70,4,TRUE,5),MATCH(YEAR($F$17),Appendix!$G$3:$L$3,0))</f>
        <v>0</v>
      </c>
      <c r="BT91" s="92">
        <f t="shared" si="43"/>
        <v>0</v>
      </c>
      <c r="BU91" s="89">
        <f t="shared" si="57"/>
        <v>124</v>
      </c>
      <c r="BV91" s="90">
        <f>IF($R91&gt;'Wage Ceilings '!$C$7+SUMIF('Wage Ceilings '!$B$8:'Wage Ceilings '!$B$11,"&lt;="&amp;$R$17,'Wage Ceilings '!$D$8:'Wage Ceilings '!$D$11),'Wage Ceilings '!$C$7+SUMIF('Wage Ceilings '!$B$8:'Wage Ceilings '!$B$11,"&lt;="&amp;$R$17,'Wage Ceilings '!$D$8:'Wage Ceilings '!$D$11),$R91)</f>
        <v>0</v>
      </c>
      <c r="BW91" s="91" cm="1">
        <f t="array" ref="BW91">INDEX(Appendix!$G$4:$J$8,_xlfn.IFS(BU91&lt;55,1,BU91&lt;60,2,BU91&lt;65,3,BU91&lt;70,4,TRUE,5),MATCH(YEAR($F$17),Appendix!$G$3:$L$3,0))</f>
        <v>0</v>
      </c>
      <c r="BX91" s="92">
        <f t="shared" si="44"/>
        <v>0</v>
      </c>
      <c r="BY91" s="89" t="str">
        <f t="shared" si="58"/>
        <v>NA</v>
      </c>
      <c r="BZ91" s="92">
        <f>IF(S91&gt;=('Wage Ceilings '!$C$3-SUM(Z91,AD91,AH91,AL91,AP91,AX91,AT91,BB91,BF91,BJ91,BN91,BR91,BV91)),('Wage Ceilings '!$C$3-SUM(Z91,AD91,AH91,AL91,AP91,AX91,AT91,BB91,BF91,BJ91,BN91,BR91,BV91)),S91)</f>
        <v>0</v>
      </c>
      <c r="CA91" s="91" cm="1">
        <f t="array" ref="CA91">INDEX(Appendix!$G$4:$J$8,_xlfn.IFS(BY91&lt;55,1,BY91&lt;60,2,BY91&lt;65,3,BY91&lt;70,4,TRUE,5),MATCH(YEAR($F$17),Appendix!$G$3:$L$3,0))</f>
        <v>0</v>
      </c>
      <c r="CB91" s="92">
        <f t="shared" si="65"/>
        <v>0</v>
      </c>
      <c r="CC91" s="99"/>
    </row>
    <row r="92" spans="1:81" x14ac:dyDescent="0.2">
      <c r="A92" s="64" t="s">
        <v>140</v>
      </c>
      <c r="B92" s="65"/>
      <c r="C92" s="65"/>
      <c r="D92" s="66"/>
      <c r="E92" s="66"/>
      <c r="F92" s="67"/>
      <c r="G92" s="67"/>
      <c r="H92" s="67"/>
      <c r="I92" s="67"/>
      <c r="J92" s="67"/>
      <c r="K92" s="67"/>
      <c r="L92" s="67"/>
      <c r="M92" s="67"/>
      <c r="N92" s="67"/>
      <c r="O92" s="67"/>
      <c r="P92" s="67"/>
      <c r="Q92" s="67"/>
      <c r="R92" s="67"/>
      <c r="S92" s="67"/>
      <c r="T92" s="57">
        <f t="shared" si="59"/>
        <v>0</v>
      </c>
      <c r="U92" s="57">
        <f t="shared" si="60"/>
        <v>0</v>
      </c>
      <c r="V92" s="58">
        <f t="shared" si="61"/>
        <v>0</v>
      </c>
      <c r="W92" s="58">
        <f t="shared" si="62"/>
        <v>0</v>
      </c>
      <c r="X92" s="58">
        <f t="shared" si="63"/>
        <v>0</v>
      </c>
      <c r="Y92" s="89">
        <f t="shared" si="45"/>
        <v>123</v>
      </c>
      <c r="Z92" s="90">
        <f>IF($F92&gt;'Wage Ceilings '!$C$7+SUMIF('Wage Ceilings '!$B$8:'Wage Ceilings '!$B$11,"&lt;="&amp;$F$17,'Wage Ceilings '!$D$8:'Wage Ceilings '!$D$11),'Wage Ceilings '!$C$7+SUMIF('Wage Ceilings '!$B$8:'Wage Ceilings '!$B$11,"&lt;="&amp;$F$17,'Wage Ceilings '!$D$8:'Wage Ceilings '!$D$11),$F92)</f>
        <v>0</v>
      </c>
      <c r="AA92" s="91" cm="1">
        <f t="array" ref="AA92">INDEX(Appendix!$G$4:$J$8,_xlfn.IFS(Y92&lt;55,1,Y92&lt;60,2,Y92&lt;65,3,Y92&lt;70,4,TRUE,5),MATCH(YEAR($F$17),Appendix!$G$3:$L$3,0))</f>
        <v>0</v>
      </c>
      <c r="AB92" s="92">
        <f t="shared" si="33"/>
        <v>0</v>
      </c>
      <c r="AC92" s="89">
        <f t="shared" si="46"/>
        <v>124</v>
      </c>
      <c r="AD92" s="90">
        <f>IF($G92&gt;'Wage Ceilings '!$C$7+SUMIF('Wage Ceilings '!$B$8:'Wage Ceilings '!$B$11,"&lt;="&amp;$G$17,'Wage Ceilings '!$D$8:'Wage Ceilings '!$D$11),'Wage Ceilings '!$C$7+SUMIF('Wage Ceilings '!$B$8:'Wage Ceilings '!$B$11,"&lt;="&amp;$G$17,'Wage Ceilings '!$D$8:'Wage Ceilings '!$D$11),$G92)</f>
        <v>0</v>
      </c>
      <c r="AE92" s="91" cm="1">
        <f t="array" ref="AE92">INDEX(Appendix!$G$4:$J$8,_xlfn.IFS(AC92&lt;55,1,AC92&lt;60,2,AC92&lt;65,3,AC92&lt;70,4,TRUE,5),MATCH(YEAR($F$17),Appendix!$G$3:$L$3,0))</f>
        <v>0</v>
      </c>
      <c r="AF92" s="92">
        <f t="shared" si="34"/>
        <v>0</v>
      </c>
      <c r="AG92" s="89">
        <f t="shared" si="47"/>
        <v>124</v>
      </c>
      <c r="AH92" s="90">
        <f>IF($H92&gt;'Wage Ceilings '!$C$7+SUMIF('Wage Ceilings '!$B$8:'Wage Ceilings '!$B$11,"&lt;="&amp;$H$17,'Wage Ceilings '!$D$8:'Wage Ceilings '!$D$11),'Wage Ceilings '!$C$7+SUMIF('Wage Ceilings '!$B$8:'Wage Ceilings '!$B$11,"&lt;="&amp;$H$17,'Wage Ceilings '!$D$8:'Wage Ceilings '!$D$11),$H92)</f>
        <v>0</v>
      </c>
      <c r="AI92" s="91" cm="1">
        <f t="array" ref="AI92">INDEX(Appendix!$G$4:$J$8,_xlfn.IFS(AG92&lt;55,1,AG92&lt;60,2,AG92&lt;65,3,AG92&lt;70,4,TRUE,5),MATCH(YEAR($F$17),Appendix!$G$3:$L$3,0))</f>
        <v>0</v>
      </c>
      <c r="AJ92" s="92">
        <f t="shared" si="35"/>
        <v>0</v>
      </c>
      <c r="AK92" s="89">
        <f t="shared" si="48"/>
        <v>124</v>
      </c>
      <c r="AL92" s="90">
        <f>IF($I92&gt;'Wage Ceilings '!$C$7+SUMIF('Wage Ceilings '!$B$8:'Wage Ceilings '!$B$11,"&lt;="&amp;$I$17,'Wage Ceilings '!$D$8:'Wage Ceilings '!$D$11),'Wage Ceilings '!$C$7+SUMIF('Wage Ceilings '!$B$8:'Wage Ceilings '!$B$11,"&lt;="&amp;$I$17,'Wage Ceilings '!$D$8:'Wage Ceilings '!$D$11),$I92)</f>
        <v>0</v>
      </c>
      <c r="AM92" s="91" cm="1">
        <f t="array" ref="AM92">INDEX(Appendix!$G$4:$J$8,_xlfn.IFS(AK92&lt;55,1,AK92&lt;60,2,AK92&lt;65,3,AK92&lt;70,4,TRUE,5),MATCH(YEAR($F$17),Appendix!$G$3:$L$3,0))</f>
        <v>0</v>
      </c>
      <c r="AN92" s="92">
        <f t="shared" si="36"/>
        <v>0</v>
      </c>
      <c r="AO92" s="89">
        <f t="shared" si="49"/>
        <v>124</v>
      </c>
      <c r="AP92" s="90">
        <f>IF($J92&gt;'Wage Ceilings '!$C$7+SUMIF('Wage Ceilings '!$B$8:'Wage Ceilings '!$B$11,"&lt;="&amp;$J$17,'Wage Ceilings '!$D$8:'Wage Ceilings '!$D$11),'Wage Ceilings '!$C$7+SUMIF('Wage Ceilings '!$B$8:'Wage Ceilings '!$B$11,"&lt;="&amp;$J$17,'Wage Ceilings '!$D$8:'Wage Ceilings '!$D$11),$J92)</f>
        <v>0</v>
      </c>
      <c r="AQ92" s="91" cm="1">
        <f t="array" ref="AQ92">INDEX(Appendix!$G$4:$J$8,_xlfn.IFS(AO92&lt;55,1,AO92&lt;60,2,AO92&lt;65,3,AO92&lt;70,4,TRUE,5),MATCH(YEAR($F$17),Appendix!$G$3:$L$3,0))</f>
        <v>0</v>
      </c>
      <c r="AR92" s="92">
        <f t="shared" si="37"/>
        <v>0</v>
      </c>
      <c r="AS92" s="89">
        <f t="shared" si="64"/>
        <v>124</v>
      </c>
      <c r="AT92" s="90">
        <f>IF($K92&gt;'Wage Ceilings '!$C$7+SUMIF('Wage Ceilings '!$B$8:'Wage Ceilings '!$B$11,"&lt;="&amp;$K$17,'Wage Ceilings '!$D$8:'Wage Ceilings '!$D$11),'Wage Ceilings '!$C$7+SUMIF('Wage Ceilings '!$B$8:'Wage Ceilings '!$B$11,"&lt;="&amp;$K$17,'Wage Ceilings '!$D$8:'Wage Ceilings '!$D$11),$K92)</f>
        <v>0</v>
      </c>
      <c r="AU92" s="91" cm="1">
        <f t="array" ref="AU92">INDEX(Appendix!$G$4:$J$8,_xlfn.IFS(AS92&lt;55,1,AS92&lt;60,2,AS92&lt;65,3,AS92&lt;70,4,TRUE,5),MATCH(YEAR($F$17),Appendix!$G$3:$L$3,0))</f>
        <v>0</v>
      </c>
      <c r="AV92" s="92">
        <f t="shared" si="38"/>
        <v>0</v>
      </c>
      <c r="AW92" s="89" t="str">
        <f t="shared" si="50"/>
        <v>NA</v>
      </c>
      <c r="AX92" s="92">
        <f>IF(L92&gt;=('Wage Ceilings '!$C$3-SUM(Z92,AD92,AH92,AL92,AP92,AT92,BB92,BF92,BJ92,BN92,BR92,BV92)),('Wage Ceilings '!$C$3-SUM(Z92,AD92,AH92,AL92,AP92,AT92,BB92,BF92,BJ92,BN92,BR92,BV92)),L92)</f>
        <v>0</v>
      </c>
      <c r="AY92" s="91" cm="1">
        <f t="array" ref="AY92">INDEX(Appendix!$G$4:$J$8,_xlfn.IFS(AW92&lt;55,1,AW92&lt;60,2,AW92&lt;65,3,AW92&lt;70,4,TRUE,5),MATCH(YEAR($F$17),Appendix!$G$3:$L$3,0))</f>
        <v>0</v>
      </c>
      <c r="AZ92" s="92">
        <f t="shared" si="39"/>
        <v>0</v>
      </c>
      <c r="BA92" s="89">
        <f t="shared" si="51"/>
        <v>124</v>
      </c>
      <c r="BB92" s="90">
        <f>IF($M92&gt;'Wage Ceilings '!$C$7+SUMIF('Wage Ceilings '!$B$8:'Wage Ceilings '!$B$11,"&lt;="&amp;$M$17,'Wage Ceilings '!$D$8:'Wage Ceilings '!$D$11),'Wage Ceilings '!$C$7+SUMIF('Wage Ceilings '!$B$8:'Wage Ceilings '!$B$11,"&lt;="&amp;$M$17,'Wage Ceilings '!$D$8:'Wage Ceilings '!$D$11),$M92)</f>
        <v>0</v>
      </c>
      <c r="BC92" s="91" cm="1">
        <f t="array" ref="BC92">INDEX(Appendix!$G$4:$J$8,_xlfn.IFS(BA92&lt;55,1,BA92&lt;60,2,BA92&lt;65,3,BA92&lt;70,4,TRUE,5),MATCH(YEAR($F$17),Appendix!$G$3:$L$3,0))</f>
        <v>0</v>
      </c>
      <c r="BD92" s="92">
        <f t="shared" si="52"/>
        <v>0</v>
      </c>
      <c r="BE92" s="89">
        <f t="shared" si="53"/>
        <v>124</v>
      </c>
      <c r="BF92" s="90">
        <f>IF($N92&gt;'Wage Ceilings '!$C$7+SUMIF('Wage Ceilings '!$B$8:'Wage Ceilings '!$B$11,"&lt;="&amp;$N$17,'Wage Ceilings '!$D$8:'Wage Ceilings '!$D$11),'Wage Ceilings '!$C$7+SUMIF('Wage Ceilings '!$B$8:'Wage Ceilings '!$B$11,"&lt;="&amp;$N$17,'Wage Ceilings '!$D$8:'Wage Ceilings '!$D$11),$N92)</f>
        <v>0</v>
      </c>
      <c r="BG92" s="91" cm="1">
        <f t="array" ref="BG92">INDEX(Appendix!$G$4:$J$8,_xlfn.IFS(BE92&lt;55,1,BE92&lt;60,2,BE92&lt;65,3,BE92&lt;70,4,TRUE,5),MATCH(YEAR($F$17),Appendix!$G$3:$L$3,0))</f>
        <v>0</v>
      </c>
      <c r="BH92" s="92">
        <f t="shared" si="40"/>
        <v>0</v>
      </c>
      <c r="BI92" s="89">
        <f t="shared" si="54"/>
        <v>124</v>
      </c>
      <c r="BJ92" s="90">
        <f>IF($O92&gt;'Wage Ceilings '!$C$7+SUMIF('Wage Ceilings '!$B$8:'Wage Ceilings '!$B$11,"&lt;="&amp;$O$17,'Wage Ceilings '!$D$8:'Wage Ceilings '!$D$11),'Wage Ceilings '!$C$7+SUMIF('Wage Ceilings '!$B$8:'Wage Ceilings '!$B$11,"&lt;="&amp;$O$17,'Wage Ceilings '!$D$8:'Wage Ceilings '!$D$11),$O92)</f>
        <v>0</v>
      </c>
      <c r="BK92" s="91" cm="1">
        <f t="array" ref="BK92">INDEX(Appendix!$G$4:$J$8,_xlfn.IFS(BI92&lt;55,1,BI92&lt;60,2,BI92&lt;65,3,BI92&lt;70,4,TRUE,5),MATCH(YEAR($F$17),Appendix!$G$3:$L$3,0))</f>
        <v>0</v>
      </c>
      <c r="BL92" s="92">
        <f t="shared" si="41"/>
        <v>0</v>
      </c>
      <c r="BM92" s="89">
        <f t="shared" si="55"/>
        <v>124</v>
      </c>
      <c r="BN92" s="90">
        <f>IF($P92&gt;'Wage Ceilings '!$C$7+SUMIF('Wage Ceilings '!$B$8:'Wage Ceilings '!$B$11,"&lt;="&amp;$P$17,'Wage Ceilings '!$D$8:'Wage Ceilings '!$D$11),'Wage Ceilings '!$C$7+SUMIF('Wage Ceilings '!$B$8:'Wage Ceilings '!$B$11,"&lt;="&amp;$P$17,'Wage Ceilings '!$D$8:'Wage Ceilings '!$D$11),$P92)</f>
        <v>0</v>
      </c>
      <c r="BO92" s="91" cm="1">
        <f t="array" ref="BO92">INDEX(Appendix!$G$4:$J$8,_xlfn.IFS(BM92&lt;55,1,BM92&lt;60,2,BM92&lt;65,3,BM92&lt;70,4,TRUE,5),MATCH(YEAR($F$17),Appendix!$G$3:$L$3,0))</f>
        <v>0</v>
      </c>
      <c r="BP92" s="92">
        <f t="shared" si="42"/>
        <v>0</v>
      </c>
      <c r="BQ92" s="89">
        <f t="shared" si="56"/>
        <v>124</v>
      </c>
      <c r="BR92" s="90">
        <f>IF($Q92&gt;'Wage Ceilings '!$C$7+SUMIF('Wage Ceilings '!$B$8:'Wage Ceilings '!$B$11,"&lt;="&amp;$Q$17,'Wage Ceilings '!$D$8:'Wage Ceilings '!$D$11),'Wage Ceilings '!$C$7+SUMIF('Wage Ceilings '!$B$8:'Wage Ceilings '!$B$11,"&lt;="&amp;$Q$17,'Wage Ceilings '!$D$8:'Wage Ceilings '!$D$11),$Q92)</f>
        <v>0</v>
      </c>
      <c r="BS92" s="91" cm="1">
        <f t="array" ref="BS92">INDEX(Appendix!$G$4:$J$8,_xlfn.IFS(BQ92&lt;55,1,BQ92&lt;60,2,BQ92&lt;65,3,BQ92&lt;70,4,TRUE,5),MATCH(YEAR($F$17),Appendix!$G$3:$L$3,0))</f>
        <v>0</v>
      </c>
      <c r="BT92" s="92">
        <f t="shared" si="43"/>
        <v>0</v>
      </c>
      <c r="BU92" s="89">
        <f t="shared" si="57"/>
        <v>124</v>
      </c>
      <c r="BV92" s="90">
        <f>IF($R92&gt;'Wage Ceilings '!$C$7+SUMIF('Wage Ceilings '!$B$8:'Wage Ceilings '!$B$11,"&lt;="&amp;$R$17,'Wage Ceilings '!$D$8:'Wage Ceilings '!$D$11),'Wage Ceilings '!$C$7+SUMIF('Wage Ceilings '!$B$8:'Wage Ceilings '!$B$11,"&lt;="&amp;$R$17,'Wage Ceilings '!$D$8:'Wage Ceilings '!$D$11),$R92)</f>
        <v>0</v>
      </c>
      <c r="BW92" s="91" cm="1">
        <f t="array" ref="BW92">INDEX(Appendix!$G$4:$J$8,_xlfn.IFS(BU92&lt;55,1,BU92&lt;60,2,BU92&lt;65,3,BU92&lt;70,4,TRUE,5),MATCH(YEAR($F$17),Appendix!$G$3:$L$3,0))</f>
        <v>0</v>
      </c>
      <c r="BX92" s="92">
        <f t="shared" si="44"/>
        <v>0</v>
      </c>
      <c r="BY92" s="89" t="str">
        <f t="shared" si="58"/>
        <v>NA</v>
      </c>
      <c r="BZ92" s="92">
        <f>IF(S92&gt;=('Wage Ceilings '!$C$3-SUM(Z92,AD92,AH92,AL92,AP92,AX92,AT92,BB92,BF92,BJ92,BN92,BR92,BV92)),('Wage Ceilings '!$C$3-SUM(Z92,AD92,AH92,AL92,AP92,AX92,AT92,BB92,BF92,BJ92,BN92,BR92,BV92)),S92)</f>
        <v>0</v>
      </c>
      <c r="CA92" s="91" cm="1">
        <f t="array" ref="CA92">INDEX(Appendix!$G$4:$J$8,_xlfn.IFS(BY92&lt;55,1,BY92&lt;60,2,BY92&lt;65,3,BY92&lt;70,4,TRUE,5),MATCH(YEAR($F$17),Appendix!$G$3:$L$3,0))</f>
        <v>0</v>
      </c>
      <c r="CB92" s="92">
        <f t="shared" si="65"/>
        <v>0</v>
      </c>
      <c r="CC92" s="99"/>
    </row>
    <row r="93" spans="1:81" x14ac:dyDescent="0.2">
      <c r="A93" s="64" t="s">
        <v>141</v>
      </c>
      <c r="B93" s="65"/>
      <c r="C93" s="65"/>
      <c r="D93" s="66"/>
      <c r="E93" s="66"/>
      <c r="F93" s="67"/>
      <c r="G93" s="67"/>
      <c r="H93" s="67"/>
      <c r="I93" s="67"/>
      <c r="J93" s="67"/>
      <c r="K93" s="67"/>
      <c r="L93" s="67"/>
      <c r="M93" s="67"/>
      <c r="N93" s="67"/>
      <c r="O93" s="67"/>
      <c r="P93" s="67"/>
      <c r="Q93" s="67"/>
      <c r="R93" s="67"/>
      <c r="S93" s="67"/>
      <c r="T93" s="57">
        <f t="shared" si="59"/>
        <v>0</v>
      </c>
      <c r="U93" s="57">
        <f t="shared" si="60"/>
        <v>0</v>
      </c>
      <c r="V93" s="58">
        <f t="shared" si="61"/>
        <v>0</v>
      </c>
      <c r="W93" s="58">
        <f t="shared" si="62"/>
        <v>0</v>
      </c>
      <c r="X93" s="58">
        <f t="shared" si="63"/>
        <v>0</v>
      </c>
      <c r="Y93" s="89">
        <f t="shared" si="45"/>
        <v>123</v>
      </c>
      <c r="Z93" s="90">
        <f>IF($F93&gt;'Wage Ceilings '!$C$7+SUMIF('Wage Ceilings '!$B$8:'Wage Ceilings '!$B$11,"&lt;="&amp;$F$17,'Wage Ceilings '!$D$8:'Wage Ceilings '!$D$11),'Wage Ceilings '!$C$7+SUMIF('Wage Ceilings '!$B$8:'Wage Ceilings '!$B$11,"&lt;="&amp;$F$17,'Wage Ceilings '!$D$8:'Wage Ceilings '!$D$11),$F93)</f>
        <v>0</v>
      </c>
      <c r="AA93" s="91" cm="1">
        <f t="array" ref="AA93">INDEX(Appendix!$G$4:$J$8,_xlfn.IFS(Y93&lt;55,1,Y93&lt;60,2,Y93&lt;65,3,Y93&lt;70,4,TRUE,5),MATCH(YEAR($F$17),Appendix!$G$3:$L$3,0))</f>
        <v>0</v>
      </c>
      <c r="AB93" s="92">
        <f t="shared" si="33"/>
        <v>0</v>
      </c>
      <c r="AC93" s="89">
        <f t="shared" si="46"/>
        <v>124</v>
      </c>
      <c r="AD93" s="90">
        <f>IF($G93&gt;'Wage Ceilings '!$C$7+SUMIF('Wage Ceilings '!$B$8:'Wage Ceilings '!$B$11,"&lt;="&amp;$G$17,'Wage Ceilings '!$D$8:'Wage Ceilings '!$D$11),'Wage Ceilings '!$C$7+SUMIF('Wage Ceilings '!$B$8:'Wage Ceilings '!$B$11,"&lt;="&amp;$G$17,'Wage Ceilings '!$D$8:'Wage Ceilings '!$D$11),$G93)</f>
        <v>0</v>
      </c>
      <c r="AE93" s="91" cm="1">
        <f t="array" ref="AE93">INDEX(Appendix!$G$4:$J$8,_xlfn.IFS(AC93&lt;55,1,AC93&lt;60,2,AC93&lt;65,3,AC93&lt;70,4,TRUE,5),MATCH(YEAR($F$17),Appendix!$G$3:$L$3,0))</f>
        <v>0</v>
      </c>
      <c r="AF93" s="92">
        <f t="shared" si="34"/>
        <v>0</v>
      </c>
      <c r="AG93" s="89">
        <f t="shared" si="47"/>
        <v>124</v>
      </c>
      <c r="AH93" s="90">
        <f>IF($H93&gt;'Wage Ceilings '!$C$7+SUMIF('Wage Ceilings '!$B$8:'Wage Ceilings '!$B$11,"&lt;="&amp;$H$17,'Wage Ceilings '!$D$8:'Wage Ceilings '!$D$11),'Wage Ceilings '!$C$7+SUMIF('Wage Ceilings '!$B$8:'Wage Ceilings '!$B$11,"&lt;="&amp;$H$17,'Wage Ceilings '!$D$8:'Wage Ceilings '!$D$11),$H93)</f>
        <v>0</v>
      </c>
      <c r="AI93" s="91" cm="1">
        <f t="array" ref="AI93">INDEX(Appendix!$G$4:$J$8,_xlfn.IFS(AG93&lt;55,1,AG93&lt;60,2,AG93&lt;65,3,AG93&lt;70,4,TRUE,5),MATCH(YEAR($F$17),Appendix!$G$3:$L$3,0))</f>
        <v>0</v>
      </c>
      <c r="AJ93" s="92">
        <f t="shared" si="35"/>
        <v>0</v>
      </c>
      <c r="AK93" s="89">
        <f t="shared" si="48"/>
        <v>124</v>
      </c>
      <c r="AL93" s="90">
        <f>IF($I93&gt;'Wage Ceilings '!$C$7+SUMIF('Wage Ceilings '!$B$8:'Wage Ceilings '!$B$11,"&lt;="&amp;$I$17,'Wage Ceilings '!$D$8:'Wage Ceilings '!$D$11),'Wage Ceilings '!$C$7+SUMIF('Wage Ceilings '!$B$8:'Wage Ceilings '!$B$11,"&lt;="&amp;$I$17,'Wage Ceilings '!$D$8:'Wage Ceilings '!$D$11),$I93)</f>
        <v>0</v>
      </c>
      <c r="AM93" s="91" cm="1">
        <f t="array" ref="AM93">INDEX(Appendix!$G$4:$J$8,_xlfn.IFS(AK93&lt;55,1,AK93&lt;60,2,AK93&lt;65,3,AK93&lt;70,4,TRUE,5),MATCH(YEAR($F$17),Appendix!$G$3:$L$3,0))</f>
        <v>0</v>
      </c>
      <c r="AN93" s="92">
        <f t="shared" si="36"/>
        <v>0</v>
      </c>
      <c r="AO93" s="89">
        <f t="shared" si="49"/>
        <v>124</v>
      </c>
      <c r="AP93" s="90">
        <f>IF($J93&gt;'Wage Ceilings '!$C$7+SUMIF('Wage Ceilings '!$B$8:'Wage Ceilings '!$B$11,"&lt;="&amp;$J$17,'Wage Ceilings '!$D$8:'Wage Ceilings '!$D$11),'Wage Ceilings '!$C$7+SUMIF('Wage Ceilings '!$B$8:'Wage Ceilings '!$B$11,"&lt;="&amp;$J$17,'Wage Ceilings '!$D$8:'Wage Ceilings '!$D$11),$J93)</f>
        <v>0</v>
      </c>
      <c r="AQ93" s="91" cm="1">
        <f t="array" ref="AQ93">INDEX(Appendix!$G$4:$J$8,_xlfn.IFS(AO93&lt;55,1,AO93&lt;60,2,AO93&lt;65,3,AO93&lt;70,4,TRUE,5),MATCH(YEAR($F$17),Appendix!$G$3:$L$3,0))</f>
        <v>0</v>
      </c>
      <c r="AR93" s="92">
        <f t="shared" si="37"/>
        <v>0</v>
      </c>
      <c r="AS93" s="89">
        <f t="shared" si="64"/>
        <v>124</v>
      </c>
      <c r="AT93" s="90">
        <f>IF($K93&gt;'Wage Ceilings '!$C$7+SUMIF('Wage Ceilings '!$B$8:'Wage Ceilings '!$B$11,"&lt;="&amp;$K$17,'Wage Ceilings '!$D$8:'Wage Ceilings '!$D$11),'Wage Ceilings '!$C$7+SUMIF('Wage Ceilings '!$B$8:'Wage Ceilings '!$B$11,"&lt;="&amp;$K$17,'Wage Ceilings '!$D$8:'Wage Ceilings '!$D$11),$K93)</f>
        <v>0</v>
      </c>
      <c r="AU93" s="91" cm="1">
        <f t="array" ref="AU93">INDEX(Appendix!$G$4:$J$8,_xlfn.IFS(AS93&lt;55,1,AS93&lt;60,2,AS93&lt;65,3,AS93&lt;70,4,TRUE,5),MATCH(YEAR($F$17),Appendix!$G$3:$L$3,0))</f>
        <v>0</v>
      </c>
      <c r="AV93" s="92">
        <f t="shared" si="38"/>
        <v>0</v>
      </c>
      <c r="AW93" s="89" t="str">
        <f t="shared" si="50"/>
        <v>NA</v>
      </c>
      <c r="AX93" s="92">
        <f>IF(L93&gt;=('Wage Ceilings '!$C$3-SUM(Z93,AD93,AH93,AL93,AP93,AT93,BB93,BF93,BJ93,BN93,BR93,BV93)),('Wage Ceilings '!$C$3-SUM(Z93,AD93,AH93,AL93,AP93,AT93,BB93,BF93,BJ93,BN93,BR93,BV93)),L93)</f>
        <v>0</v>
      </c>
      <c r="AY93" s="91" cm="1">
        <f t="array" ref="AY93">INDEX(Appendix!$G$4:$J$8,_xlfn.IFS(AW93&lt;55,1,AW93&lt;60,2,AW93&lt;65,3,AW93&lt;70,4,TRUE,5),MATCH(YEAR($F$17),Appendix!$G$3:$L$3,0))</f>
        <v>0</v>
      </c>
      <c r="AZ93" s="92">
        <f t="shared" si="39"/>
        <v>0</v>
      </c>
      <c r="BA93" s="89">
        <f t="shared" si="51"/>
        <v>124</v>
      </c>
      <c r="BB93" s="90">
        <f>IF($M93&gt;'Wage Ceilings '!$C$7+SUMIF('Wage Ceilings '!$B$8:'Wage Ceilings '!$B$11,"&lt;="&amp;$M$17,'Wage Ceilings '!$D$8:'Wage Ceilings '!$D$11),'Wage Ceilings '!$C$7+SUMIF('Wage Ceilings '!$B$8:'Wage Ceilings '!$B$11,"&lt;="&amp;$M$17,'Wage Ceilings '!$D$8:'Wage Ceilings '!$D$11),$M93)</f>
        <v>0</v>
      </c>
      <c r="BC93" s="91" cm="1">
        <f t="array" ref="BC93">INDEX(Appendix!$G$4:$J$8,_xlfn.IFS(BA93&lt;55,1,BA93&lt;60,2,BA93&lt;65,3,BA93&lt;70,4,TRUE,5),MATCH(YEAR($F$17),Appendix!$G$3:$L$3,0))</f>
        <v>0</v>
      </c>
      <c r="BD93" s="92">
        <f t="shared" si="52"/>
        <v>0</v>
      </c>
      <c r="BE93" s="89">
        <f t="shared" si="53"/>
        <v>124</v>
      </c>
      <c r="BF93" s="90">
        <f>IF($N93&gt;'Wage Ceilings '!$C$7+SUMIF('Wage Ceilings '!$B$8:'Wage Ceilings '!$B$11,"&lt;="&amp;$N$17,'Wage Ceilings '!$D$8:'Wage Ceilings '!$D$11),'Wage Ceilings '!$C$7+SUMIF('Wage Ceilings '!$B$8:'Wage Ceilings '!$B$11,"&lt;="&amp;$N$17,'Wage Ceilings '!$D$8:'Wage Ceilings '!$D$11),$N93)</f>
        <v>0</v>
      </c>
      <c r="BG93" s="91" cm="1">
        <f t="array" ref="BG93">INDEX(Appendix!$G$4:$J$8,_xlfn.IFS(BE93&lt;55,1,BE93&lt;60,2,BE93&lt;65,3,BE93&lt;70,4,TRUE,5),MATCH(YEAR($F$17),Appendix!$G$3:$L$3,0))</f>
        <v>0</v>
      </c>
      <c r="BH93" s="92">
        <f t="shared" si="40"/>
        <v>0</v>
      </c>
      <c r="BI93" s="89">
        <f t="shared" si="54"/>
        <v>124</v>
      </c>
      <c r="BJ93" s="90">
        <f>IF($O93&gt;'Wage Ceilings '!$C$7+SUMIF('Wage Ceilings '!$B$8:'Wage Ceilings '!$B$11,"&lt;="&amp;$O$17,'Wage Ceilings '!$D$8:'Wage Ceilings '!$D$11),'Wage Ceilings '!$C$7+SUMIF('Wage Ceilings '!$B$8:'Wage Ceilings '!$B$11,"&lt;="&amp;$O$17,'Wage Ceilings '!$D$8:'Wage Ceilings '!$D$11),$O93)</f>
        <v>0</v>
      </c>
      <c r="BK93" s="91" cm="1">
        <f t="array" ref="BK93">INDEX(Appendix!$G$4:$J$8,_xlfn.IFS(BI93&lt;55,1,BI93&lt;60,2,BI93&lt;65,3,BI93&lt;70,4,TRUE,5),MATCH(YEAR($F$17),Appendix!$G$3:$L$3,0))</f>
        <v>0</v>
      </c>
      <c r="BL93" s="92">
        <f t="shared" si="41"/>
        <v>0</v>
      </c>
      <c r="BM93" s="89">
        <f t="shared" si="55"/>
        <v>124</v>
      </c>
      <c r="BN93" s="90">
        <f>IF($P93&gt;'Wage Ceilings '!$C$7+SUMIF('Wage Ceilings '!$B$8:'Wage Ceilings '!$B$11,"&lt;="&amp;$P$17,'Wage Ceilings '!$D$8:'Wage Ceilings '!$D$11),'Wage Ceilings '!$C$7+SUMIF('Wage Ceilings '!$B$8:'Wage Ceilings '!$B$11,"&lt;="&amp;$P$17,'Wage Ceilings '!$D$8:'Wage Ceilings '!$D$11),$P93)</f>
        <v>0</v>
      </c>
      <c r="BO93" s="91" cm="1">
        <f t="array" ref="BO93">INDEX(Appendix!$G$4:$J$8,_xlfn.IFS(BM93&lt;55,1,BM93&lt;60,2,BM93&lt;65,3,BM93&lt;70,4,TRUE,5),MATCH(YEAR($F$17),Appendix!$G$3:$L$3,0))</f>
        <v>0</v>
      </c>
      <c r="BP93" s="92">
        <f t="shared" si="42"/>
        <v>0</v>
      </c>
      <c r="BQ93" s="89">
        <f t="shared" si="56"/>
        <v>124</v>
      </c>
      <c r="BR93" s="90">
        <f>IF($Q93&gt;'Wage Ceilings '!$C$7+SUMIF('Wage Ceilings '!$B$8:'Wage Ceilings '!$B$11,"&lt;="&amp;$Q$17,'Wage Ceilings '!$D$8:'Wage Ceilings '!$D$11),'Wage Ceilings '!$C$7+SUMIF('Wage Ceilings '!$B$8:'Wage Ceilings '!$B$11,"&lt;="&amp;$Q$17,'Wage Ceilings '!$D$8:'Wage Ceilings '!$D$11),$Q93)</f>
        <v>0</v>
      </c>
      <c r="BS93" s="91" cm="1">
        <f t="array" ref="BS93">INDEX(Appendix!$G$4:$J$8,_xlfn.IFS(BQ93&lt;55,1,BQ93&lt;60,2,BQ93&lt;65,3,BQ93&lt;70,4,TRUE,5),MATCH(YEAR($F$17),Appendix!$G$3:$L$3,0))</f>
        <v>0</v>
      </c>
      <c r="BT93" s="92">
        <f t="shared" si="43"/>
        <v>0</v>
      </c>
      <c r="BU93" s="89">
        <f t="shared" si="57"/>
        <v>124</v>
      </c>
      <c r="BV93" s="90">
        <f>IF($R93&gt;'Wage Ceilings '!$C$7+SUMIF('Wage Ceilings '!$B$8:'Wage Ceilings '!$B$11,"&lt;="&amp;$R$17,'Wage Ceilings '!$D$8:'Wage Ceilings '!$D$11),'Wage Ceilings '!$C$7+SUMIF('Wage Ceilings '!$B$8:'Wage Ceilings '!$B$11,"&lt;="&amp;$R$17,'Wage Ceilings '!$D$8:'Wage Ceilings '!$D$11),$R93)</f>
        <v>0</v>
      </c>
      <c r="BW93" s="91" cm="1">
        <f t="array" ref="BW93">INDEX(Appendix!$G$4:$J$8,_xlfn.IFS(BU93&lt;55,1,BU93&lt;60,2,BU93&lt;65,3,BU93&lt;70,4,TRUE,5),MATCH(YEAR($F$17),Appendix!$G$3:$L$3,0))</f>
        <v>0</v>
      </c>
      <c r="BX93" s="92">
        <f t="shared" si="44"/>
        <v>0</v>
      </c>
      <c r="BY93" s="89" t="str">
        <f t="shared" si="58"/>
        <v>NA</v>
      </c>
      <c r="BZ93" s="92">
        <f>IF(S93&gt;=('Wage Ceilings '!$C$3-SUM(Z93,AD93,AH93,AL93,AP93,AX93,AT93,BB93,BF93,BJ93,BN93,BR93,BV93)),('Wage Ceilings '!$C$3-SUM(Z93,AD93,AH93,AL93,AP93,AX93,AT93,BB93,BF93,BJ93,BN93,BR93,BV93)),S93)</f>
        <v>0</v>
      </c>
      <c r="CA93" s="91" cm="1">
        <f t="array" ref="CA93">INDEX(Appendix!$G$4:$J$8,_xlfn.IFS(BY93&lt;55,1,BY93&lt;60,2,BY93&lt;65,3,BY93&lt;70,4,TRUE,5),MATCH(YEAR($F$17),Appendix!$G$3:$L$3,0))</f>
        <v>0</v>
      </c>
      <c r="CB93" s="92">
        <f t="shared" si="65"/>
        <v>0</v>
      </c>
      <c r="CC93" s="99"/>
    </row>
    <row r="94" spans="1:81" x14ac:dyDescent="0.2">
      <c r="A94" s="64" t="s">
        <v>142</v>
      </c>
      <c r="B94" s="65"/>
      <c r="C94" s="65"/>
      <c r="D94" s="66"/>
      <c r="E94" s="66"/>
      <c r="F94" s="67"/>
      <c r="G94" s="67"/>
      <c r="H94" s="67"/>
      <c r="I94" s="67"/>
      <c r="J94" s="67"/>
      <c r="K94" s="67"/>
      <c r="L94" s="67"/>
      <c r="M94" s="67"/>
      <c r="N94" s="67"/>
      <c r="O94" s="67"/>
      <c r="P94" s="67"/>
      <c r="Q94" s="67"/>
      <c r="R94" s="67"/>
      <c r="S94" s="67"/>
      <c r="T94" s="57">
        <f t="shared" si="59"/>
        <v>0</v>
      </c>
      <c r="U94" s="57">
        <f t="shared" si="60"/>
        <v>0</v>
      </c>
      <c r="V94" s="58">
        <f t="shared" si="61"/>
        <v>0</v>
      </c>
      <c r="W94" s="58">
        <f t="shared" si="62"/>
        <v>0</v>
      </c>
      <c r="X94" s="58">
        <f t="shared" si="63"/>
        <v>0</v>
      </c>
      <c r="Y94" s="89">
        <f t="shared" si="45"/>
        <v>123</v>
      </c>
      <c r="Z94" s="90">
        <f>IF($F94&gt;'Wage Ceilings '!$C$7+SUMIF('Wage Ceilings '!$B$8:'Wage Ceilings '!$B$11,"&lt;="&amp;$F$17,'Wage Ceilings '!$D$8:'Wage Ceilings '!$D$11),'Wage Ceilings '!$C$7+SUMIF('Wage Ceilings '!$B$8:'Wage Ceilings '!$B$11,"&lt;="&amp;$F$17,'Wage Ceilings '!$D$8:'Wage Ceilings '!$D$11),$F94)</f>
        <v>0</v>
      </c>
      <c r="AA94" s="91" cm="1">
        <f t="array" ref="AA94">INDEX(Appendix!$G$4:$J$8,_xlfn.IFS(Y94&lt;55,1,Y94&lt;60,2,Y94&lt;65,3,Y94&lt;70,4,TRUE,5),MATCH(YEAR($F$17),Appendix!$G$3:$L$3,0))</f>
        <v>0</v>
      </c>
      <c r="AB94" s="92">
        <f t="shared" si="33"/>
        <v>0</v>
      </c>
      <c r="AC94" s="89">
        <f t="shared" si="46"/>
        <v>124</v>
      </c>
      <c r="AD94" s="90">
        <f>IF($G94&gt;'Wage Ceilings '!$C$7+SUMIF('Wage Ceilings '!$B$8:'Wage Ceilings '!$B$11,"&lt;="&amp;$G$17,'Wage Ceilings '!$D$8:'Wage Ceilings '!$D$11),'Wage Ceilings '!$C$7+SUMIF('Wage Ceilings '!$B$8:'Wage Ceilings '!$B$11,"&lt;="&amp;$G$17,'Wage Ceilings '!$D$8:'Wage Ceilings '!$D$11),$G94)</f>
        <v>0</v>
      </c>
      <c r="AE94" s="91" cm="1">
        <f t="array" ref="AE94">INDEX(Appendix!$G$4:$J$8,_xlfn.IFS(AC94&lt;55,1,AC94&lt;60,2,AC94&lt;65,3,AC94&lt;70,4,TRUE,5),MATCH(YEAR($F$17),Appendix!$G$3:$L$3,0))</f>
        <v>0</v>
      </c>
      <c r="AF94" s="92">
        <f t="shared" si="34"/>
        <v>0</v>
      </c>
      <c r="AG94" s="89">
        <f t="shared" si="47"/>
        <v>124</v>
      </c>
      <c r="AH94" s="90">
        <f>IF($H94&gt;'Wage Ceilings '!$C$7+SUMIF('Wage Ceilings '!$B$8:'Wage Ceilings '!$B$11,"&lt;="&amp;$H$17,'Wage Ceilings '!$D$8:'Wage Ceilings '!$D$11),'Wage Ceilings '!$C$7+SUMIF('Wage Ceilings '!$B$8:'Wage Ceilings '!$B$11,"&lt;="&amp;$H$17,'Wage Ceilings '!$D$8:'Wage Ceilings '!$D$11),$H94)</f>
        <v>0</v>
      </c>
      <c r="AI94" s="91" cm="1">
        <f t="array" ref="AI94">INDEX(Appendix!$G$4:$J$8,_xlfn.IFS(AG94&lt;55,1,AG94&lt;60,2,AG94&lt;65,3,AG94&lt;70,4,TRUE,5),MATCH(YEAR($F$17),Appendix!$G$3:$L$3,0))</f>
        <v>0</v>
      </c>
      <c r="AJ94" s="92">
        <f t="shared" si="35"/>
        <v>0</v>
      </c>
      <c r="AK94" s="89">
        <f t="shared" si="48"/>
        <v>124</v>
      </c>
      <c r="AL94" s="90">
        <f>IF($I94&gt;'Wage Ceilings '!$C$7+SUMIF('Wage Ceilings '!$B$8:'Wage Ceilings '!$B$11,"&lt;="&amp;$I$17,'Wage Ceilings '!$D$8:'Wage Ceilings '!$D$11),'Wage Ceilings '!$C$7+SUMIF('Wage Ceilings '!$B$8:'Wage Ceilings '!$B$11,"&lt;="&amp;$I$17,'Wage Ceilings '!$D$8:'Wage Ceilings '!$D$11),$I94)</f>
        <v>0</v>
      </c>
      <c r="AM94" s="91" cm="1">
        <f t="array" ref="AM94">INDEX(Appendix!$G$4:$J$8,_xlfn.IFS(AK94&lt;55,1,AK94&lt;60,2,AK94&lt;65,3,AK94&lt;70,4,TRUE,5),MATCH(YEAR($F$17),Appendix!$G$3:$L$3,0))</f>
        <v>0</v>
      </c>
      <c r="AN94" s="92">
        <f t="shared" si="36"/>
        <v>0</v>
      </c>
      <c r="AO94" s="89">
        <f t="shared" si="49"/>
        <v>124</v>
      </c>
      <c r="AP94" s="90">
        <f>IF($J94&gt;'Wage Ceilings '!$C$7+SUMIF('Wage Ceilings '!$B$8:'Wage Ceilings '!$B$11,"&lt;="&amp;$J$17,'Wage Ceilings '!$D$8:'Wage Ceilings '!$D$11),'Wage Ceilings '!$C$7+SUMIF('Wage Ceilings '!$B$8:'Wage Ceilings '!$B$11,"&lt;="&amp;$J$17,'Wage Ceilings '!$D$8:'Wage Ceilings '!$D$11),$J94)</f>
        <v>0</v>
      </c>
      <c r="AQ94" s="91" cm="1">
        <f t="array" ref="AQ94">INDEX(Appendix!$G$4:$J$8,_xlfn.IFS(AO94&lt;55,1,AO94&lt;60,2,AO94&lt;65,3,AO94&lt;70,4,TRUE,5),MATCH(YEAR($F$17),Appendix!$G$3:$L$3,0))</f>
        <v>0</v>
      </c>
      <c r="AR94" s="92">
        <f t="shared" si="37"/>
        <v>0</v>
      </c>
      <c r="AS94" s="89">
        <f t="shared" si="64"/>
        <v>124</v>
      </c>
      <c r="AT94" s="90">
        <f>IF($K94&gt;'Wage Ceilings '!$C$7+SUMIF('Wage Ceilings '!$B$8:'Wage Ceilings '!$B$11,"&lt;="&amp;$K$17,'Wage Ceilings '!$D$8:'Wage Ceilings '!$D$11),'Wage Ceilings '!$C$7+SUMIF('Wage Ceilings '!$B$8:'Wage Ceilings '!$B$11,"&lt;="&amp;$K$17,'Wage Ceilings '!$D$8:'Wage Ceilings '!$D$11),$K94)</f>
        <v>0</v>
      </c>
      <c r="AU94" s="91" cm="1">
        <f t="array" ref="AU94">INDEX(Appendix!$G$4:$J$8,_xlfn.IFS(AS94&lt;55,1,AS94&lt;60,2,AS94&lt;65,3,AS94&lt;70,4,TRUE,5),MATCH(YEAR($F$17),Appendix!$G$3:$L$3,0))</f>
        <v>0</v>
      </c>
      <c r="AV94" s="92">
        <f t="shared" si="38"/>
        <v>0</v>
      </c>
      <c r="AW94" s="89" t="str">
        <f t="shared" si="50"/>
        <v>NA</v>
      </c>
      <c r="AX94" s="92">
        <f>IF(L94&gt;=('Wage Ceilings '!$C$3-SUM(Z94,AD94,AH94,AL94,AP94,AT94,BB94,BF94,BJ94,BN94,BR94,BV94)),('Wage Ceilings '!$C$3-SUM(Z94,AD94,AH94,AL94,AP94,AT94,BB94,BF94,BJ94,BN94,BR94,BV94)),L94)</f>
        <v>0</v>
      </c>
      <c r="AY94" s="91" cm="1">
        <f t="array" ref="AY94">INDEX(Appendix!$G$4:$J$8,_xlfn.IFS(AW94&lt;55,1,AW94&lt;60,2,AW94&lt;65,3,AW94&lt;70,4,TRUE,5),MATCH(YEAR($F$17),Appendix!$G$3:$L$3,0))</f>
        <v>0</v>
      </c>
      <c r="AZ94" s="92">
        <f t="shared" si="39"/>
        <v>0</v>
      </c>
      <c r="BA94" s="89">
        <f t="shared" si="51"/>
        <v>124</v>
      </c>
      <c r="BB94" s="90">
        <f>IF($M94&gt;'Wage Ceilings '!$C$7+SUMIF('Wage Ceilings '!$B$8:'Wage Ceilings '!$B$11,"&lt;="&amp;$M$17,'Wage Ceilings '!$D$8:'Wage Ceilings '!$D$11),'Wage Ceilings '!$C$7+SUMIF('Wage Ceilings '!$B$8:'Wage Ceilings '!$B$11,"&lt;="&amp;$M$17,'Wage Ceilings '!$D$8:'Wage Ceilings '!$D$11),$M94)</f>
        <v>0</v>
      </c>
      <c r="BC94" s="91" cm="1">
        <f t="array" ref="BC94">INDEX(Appendix!$G$4:$J$8,_xlfn.IFS(BA94&lt;55,1,BA94&lt;60,2,BA94&lt;65,3,BA94&lt;70,4,TRUE,5),MATCH(YEAR($F$17),Appendix!$G$3:$L$3,0))</f>
        <v>0</v>
      </c>
      <c r="BD94" s="92">
        <f t="shared" si="52"/>
        <v>0</v>
      </c>
      <c r="BE94" s="89">
        <f t="shared" si="53"/>
        <v>124</v>
      </c>
      <c r="BF94" s="90">
        <f>IF($N94&gt;'Wage Ceilings '!$C$7+SUMIF('Wage Ceilings '!$B$8:'Wage Ceilings '!$B$11,"&lt;="&amp;$N$17,'Wage Ceilings '!$D$8:'Wage Ceilings '!$D$11),'Wage Ceilings '!$C$7+SUMIF('Wage Ceilings '!$B$8:'Wage Ceilings '!$B$11,"&lt;="&amp;$N$17,'Wage Ceilings '!$D$8:'Wage Ceilings '!$D$11),$N94)</f>
        <v>0</v>
      </c>
      <c r="BG94" s="91" cm="1">
        <f t="array" ref="BG94">INDEX(Appendix!$G$4:$J$8,_xlfn.IFS(BE94&lt;55,1,BE94&lt;60,2,BE94&lt;65,3,BE94&lt;70,4,TRUE,5),MATCH(YEAR($F$17),Appendix!$G$3:$L$3,0))</f>
        <v>0</v>
      </c>
      <c r="BH94" s="92">
        <f t="shared" si="40"/>
        <v>0</v>
      </c>
      <c r="BI94" s="89">
        <f t="shared" si="54"/>
        <v>124</v>
      </c>
      <c r="BJ94" s="90">
        <f>IF($O94&gt;'Wage Ceilings '!$C$7+SUMIF('Wage Ceilings '!$B$8:'Wage Ceilings '!$B$11,"&lt;="&amp;$O$17,'Wage Ceilings '!$D$8:'Wage Ceilings '!$D$11),'Wage Ceilings '!$C$7+SUMIF('Wage Ceilings '!$B$8:'Wage Ceilings '!$B$11,"&lt;="&amp;$O$17,'Wage Ceilings '!$D$8:'Wage Ceilings '!$D$11),$O94)</f>
        <v>0</v>
      </c>
      <c r="BK94" s="91" cm="1">
        <f t="array" ref="BK94">INDEX(Appendix!$G$4:$J$8,_xlfn.IFS(BI94&lt;55,1,BI94&lt;60,2,BI94&lt;65,3,BI94&lt;70,4,TRUE,5),MATCH(YEAR($F$17),Appendix!$G$3:$L$3,0))</f>
        <v>0</v>
      </c>
      <c r="BL94" s="92">
        <f t="shared" si="41"/>
        <v>0</v>
      </c>
      <c r="BM94" s="89">
        <f t="shared" si="55"/>
        <v>124</v>
      </c>
      <c r="BN94" s="90">
        <f>IF($P94&gt;'Wage Ceilings '!$C$7+SUMIF('Wage Ceilings '!$B$8:'Wage Ceilings '!$B$11,"&lt;="&amp;$P$17,'Wage Ceilings '!$D$8:'Wage Ceilings '!$D$11),'Wage Ceilings '!$C$7+SUMIF('Wage Ceilings '!$B$8:'Wage Ceilings '!$B$11,"&lt;="&amp;$P$17,'Wage Ceilings '!$D$8:'Wage Ceilings '!$D$11),$P94)</f>
        <v>0</v>
      </c>
      <c r="BO94" s="91" cm="1">
        <f t="array" ref="BO94">INDEX(Appendix!$G$4:$J$8,_xlfn.IFS(BM94&lt;55,1,BM94&lt;60,2,BM94&lt;65,3,BM94&lt;70,4,TRUE,5),MATCH(YEAR($F$17),Appendix!$G$3:$L$3,0))</f>
        <v>0</v>
      </c>
      <c r="BP94" s="92">
        <f t="shared" si="42"/>
        <v>0</v>
      </c>
      <c r="BQ94" s="89">
        <f t="shared" si="56"/>
        <v>124</v>
      </c>
      <c r="BR94" s="90">
        <f>IF($Q94&gt;'Wage Ceilings '!$C$7+SUMIF('Wage Ceilings '!$B$8:'Wage Ceilings '!$B$11,"&lt;="&amp;$Q$17,'Wage Ceilings '!$D$8:'Wage Ceilings '!$D$11),'Wage Ceilings '!$C$7+SUMIF('Wage Ceilings '!$B$8:'Wage Ceilings '!$B$11,"&lt;="&amp;$Q$17,'Wage Ceilings '!$D$8:'Wage Ceilings '!$D$11),$Q94)</f>
        <v>0</v>
      </c>
      <c r="BS94" s="91" cm="1">
        <f t="array" ref="BS94">INDEX(Appendix!$G$4:$J$8,_xlfn.IFS(BQ94&lt;55,1,BQ94&lt;60,2,BQ94&lt;65,3,BQ94&lt;70,4,TRUE,5),MATCH(YEAR($F$17),Appendix!$G$3:$L$3,0))</f>
        <v>0</v>
      </c>
      <c r="BT94" s="92">
        <f t="shared" si="43"/>
        <v>0</v>
      </c>
      <c r="BU94" s="89">
        <f t="shared" si="57"/>
        <v>124</v>
      </c>
      <c r="BV94" s="90">
        <f>IF($R94&gt;'Wage Ceilings '!$C$7+SUMIF('Wage Ceilings '!$B$8:'Wage Ceilings '!$B$11,"&lt;="&amp;$R$17,'Wage Ceilings '!$D$8:'Wage Ceilings '!$D$11),'Wage Ceilings '!$C$7+SUMIF('Wage Ceilings '!$B$8:'Wage Ceilings '!$B$11,"&lt;="&amp;$R$17,'Wage Ceilings '!$D$8:'Wage Ceilings '!$D$11),$R94)</f>
        <v>0</v>
      </c>
      <c r="BW94" s="91" cm="1">
        <f t="array" ref="BW94">INDEX(Appendix!$G$4:$J$8,_xlfn.IFS(BU94&lt;55,1,BU94&lt;60,2,BU94&lt;65,3,BU94&lt;70,4,TRUE,5),MATCH(YEAR($F$17),Appendix!$G$3:$L$3,0))</f>
        <v>0</v>
      </c>
      <c r="BX94" s="92">
        <f t="shared" si="44"/>
        <v>0</v>
      </c>
      <c r="BY94" s="89" t="str">
        <f t="shared" si="58"/>
        <v>NA</v>
      </c>
      <c r="BZ94" s="92">
        <f>IF(S94&gt;=('Wage Ceilings '!$C$3-SUM(Z94,AD94,AH94,AL94,AP94,AX94,AT94,BB94,BF94,BJ94,BN94,BR94,BV94)),('Wage Ceilings '!$C$3-SUM(Z94,AD94,AH94,AL94,AP94,AX94,AT94,BB94,BF94,BJ94,BN94,BR94,BV94)),S94)</f>
        <v>0</v>
      </c>
      <c r="CA94" s="91" cm="1">
        <f t="array" ref="CA94">INDEX(Appendix!$G$4:$J$8,_xlfn.IFS(BY94&lt;55,1,BY94&lt;60,2,BY94&lt;65,3,BY94&lt;70,4,TRUE,5),MATCH(YEAR($F$17),Appendix!$G$3:$L$3,0))</f>
        <v>0</v>
      </c>
      <c r="CB94" s="92">
        <f t="shared" si="65"/>
        <v>0</v>
      </c>
      <c r="CC94" s="99"/>
    </row>
    <row r="95" spans="1:81" x14ac:dyDescent="0.2">
      <c r="A95" s="64" t="s">
        <v>143</v>
      </c>
      <c r="B95" s="65"/>
      <c r="C95" s="65"/>
      <c r="D95" s="66"/>
      <c r="E95" s="66"/>
      <c r="F95" s="67"/>
      <c r="G95" s="67"/>
      <c r="H95" s="67"/>
      <c r="I95" s="67"/>
      <c r="J95" s="67"/>
      <c r="K95" s="67"/>
      <c r="L95" s="67"/>
      <c r="M95" s="67"/>
      <c r="N95" s="67"/>
      <c r="O95" s="67"/>
      <c r="P95" s="67"/>
      <c r="Q95" s="67"/>
      <c r="R95" s="67"/>
      <c r="S95" s="67"/>
      <c r="T95" s="57">
        <f t="shared" si="59"/>
        <v>0</v>
      </c>
      <c r="U95" s="57">
        <f t="shared" si="60"/>
        <v>0</v>
      </c>
      <c r="V95" s="58">
        <f t="shared" si="61"/>
        <v>0</v>
      </c>
      <c r="W95" s="58">
        <f t="shared" si="62"/>
        <v>0</v>
      </c>
      <c r="X95" s="58">
        <f t="shared" si="63"/>
        <v>0</v>
      </c>
      <c r="Y95" s="89">
        <f t="shared" si="45"/>
        <v>123</v>
      </c>
      <c r="Z95" s="90">
        <f>IF($F95&gt;'Wage Ceilings '!$C$7+SUMIF('Wage Ceilings '!$B$8:'Wage Ceilings '!$B$11,"&lt;="&amp;$F$17,'Wage Ceilings '!$D$8:'Wage Ceilings '!$D$11),'Wage Ceilings '!$C$7+SUMIF('Wage Ceilings '!$B$8:'Wage Ceilings '!$B$11,"&lt;="&amp;$F$17,'Wage Ceilings '!$D$8:'Wage Ceilings '!$D$11),$F95)</f>
        <v>0</v>
      </c>
      <c r="AA95" s="91" cm="1">
        <f t="array" ref="AA95">INDEX(Appendix!$G$4:$J$8,_xlfn.IFS(Y95&lt;55,1,Y95&lt;60,2,Y95&lt;65,3,Y95&lt;70,4,TRUE,5),MATCH(YEAR($F$17),Appendix!$G$3:$L$3,0))</f>
        <v>0</v>
      </c>
      <c r="AB95" s="92">
        <f t="shared" si="33"/>
        <v>0</v>
      </c>
      <c r="AC95" s="89">
        <f t="shared" si="46"/>
        <v>124</v>
      </c>
      <c r="AD95" s="90">
        <f>IF($G95&gt;'Wage Ceilings '!$C$7+SUMIF('Wage Ceilings '!$B$8:'Wage Ceilings '!$B$11,"&lt;="&amp;$G$17,'Wage Ceilings '!$D$8:'Wage Ceilings '!$D$11),'Wage Ceilings '!$C$7+SUMIF('Wage Ceilings '!$B$8:'Wage Ceilings '!$B$11,"&lt;="&amp;$G$17,'Wage Ceilings '!$D$8:'Wage Ceilings '!$D$11),$G95)</f>
        <v>0</v>
      </c>
      <c r="AE95" s="91" cm="1">
        <f t="array" ref="AE95">INDEX(Appendix!$G$4:$J$8,_xlfn.IFS(AC95&lt;55,1,AC95&lt;60,2,AC95&lt;65,3,AC95&lt;70,4,TRUE,5),MATCH(YEAR($F$17),Appendix!$G$3:$L$3,0))</f>
        <v>0</v>
      </c>
      <c r="AF95" s="92">
        <f t="shared" si="34"/>
        <v>0</v>
      </c>
      <c r="AG95" s="89">
        <f t="shared" si="47"/>
        <v>124</v>
      </c>
      <c r="AH95" s="90">
        <f>IF($H95&gt;'Wage Ceilings '!$C$7+SUMIF('Wage Ceilings '!$B$8:'Wage Ceilings '!$B$11,"&lt;="&amp;$H$17,'Wage Ceilings '!$D$8:'Wage Ceilings '!$D$11),'Wage Ceilings '!$C$7+SUMIF('Wage Ceilings '!$B$8:'Wage Ceilings '!$B$11,"&lt;="&amp;$H$17,'Wage Ceilings '!$D$8:'Wage Ceilings '!$D$11),$H95)</f>
        <v>0</v>
      </c>
      <c r="AI95" s="91" cm="1">
        <f t="array" ref="AI95">INDEX(Appendix!$G$4:$J$8,_xlfn.IFS(AG95&lt;55,1,AG95&lt;60,2,AG95&lt;65,3,AG95&lt;70,4,TRUE,5),MATCH(YEAR($F$17),Appendix!$G$3:$L$3,0))</f>
        <v>0</v>
      </c>
      <c r="AJ95" s="92">
        <f t="shared" si="35"/>
        <v>0</v>
      </c>
      <c r="AK95" s="89">
        <f t="shared" si="48"/>
        <v>124</v>
      </c>
      <c r="AL95" s="90">
        <f>IF($I95&gt;'Wage Ceilings '!$C$7+SUMIF('Wage Ceilings '!$B$8:'Wage Ceilings '!$B$11,"&lt;="&amp;$I$17,'Wage Ceilings '!$D$8:'Wage Ceilings '!$D$11),'Wage Ceilings '!$C$7+SUMIF('Wage Ceilings '!$B$8:'Wage Ceilings '!$B$11,"&lt;="&amp;$I$17,'Wage Ceilings '!$D$8:'Wage Ceilings '!$D$11),$I95)</f>
        <v>0</v>
      </c>
      <c r="AM95" s="91" cm="1">
        <f t="array" ref="AM95">INDEX(Appendix!$G$4:$J$8,_xlfn.IFS(AK95&lt;55,1,AK95&lt;60,2,AK95&lt;65,3,AK95&lt;70,4,TRUE,5),MATCH(YEAR($F$17),Appendix!$G$3:$L$3,0))</f>
        <v>0</v>
      </c>
      <c r="AN95" s="92">
        <f t="shared" si="36"/>
        <v>0</v>
      </c>
      <c r="AO95" s="89">
        <f t="shared" si="49"/>
        <v>124</v>
      </c>
      <c r="AP95" s="90">
        <f>IF($J95&gt;'Wage Ceilings '!$C$7+SUMIF('Wage Ceilings '!$B$8:'Wage Ceilings '!$B$11,"&lt;="&amp;$J$17,'Wage Ceilings '!$D$8:'Wage Ceilings '!$D$11),'Wage Ceilings '!$C$7+SUMIF('Wage Ceilings '!$B$8:'Wage Ceilings '!$B$11,"&lt;="&amp;$J$17,'Wage Ceilings '!$D$8:'Wage Ceilings '!$D$11),$J95)</f>
        <v>0</v>
      </c>
      <c r="AQ95" s="91" cm="1">
        <f t="array" ref="AQ95">INDEX(Appendix!$G$4:$J$8,_xlfn.IFS(AO95&lt;55,1,AO95&lt;60,2,AO95&lt;65,3,AO95&lt;70,4,TRUE,5),MATCH(YEAR($F$17),Appendix!$G$3:$L$3,0))</f>
        <v>0</v>
      </c>
      <c r="AR95" s="92">
        <f t="shared" si="37"/>
        <v>0</v>
      </c>
      <c r="AS95" s="89">
        <f t="shared" si="64"/>
        <v>124</v>
      </c>
      <c r="AT95" s="90">
        <f>IF($K95&gt;'Wage Ceilings '!$C$7+SUMIF('Wage Ceilings '!$B$8:'Wage Ceilings '!$B$11,"&lt;="&amp;$K$17,'Wage Ceilings '!$D$8:'Wage Ceilings '!$D$11),'Wage Ceilings '!$C$7+SUMIF('Wage Ceilings '!$B$8:'Wage Ceilings '!$B$11,"&lt;="&amp;$K$17,'Wage Ceilings '!$D$8:'Wage Ceilings '!$D$11),$K95)</f>
        <v>0</v>
      </c>
      <c r="AU95" s="91" cm="1">
        <f t="array" ref="AU95">INDEX(Appendix!$G$4:$J$8,_xlfn.IFS(AS95&lt;55,1,AS95&lt;60,2,AS95&lt;65,3,AS95&lt;70,4,TRUE,5),MATCH(YEAR($F$17),Appendix!$G$3:$L$3,0))</f>
        <v>0</v>
      </c>
      <c r="AV95" s="92">
        <f t="shared" si="38"/>
        <v>0</v>
      </c>
      <c r="AW95" s="89" t="str">
        <f t="shared" si="50"/>
        <v>NA</v>
      </c>
      <c r="AX95" s="92">
        <f>IF(L95&gt;=('Wage Ceilings '!$C$3-SUM(Z95,AD95,AH95,AL95,AP95,AT95,BB95,BF95,BJ95,BN95,BR95,BV95)),('Wage Ceilings '!$C$3-SUM(Z95,AD95,AH95,AL95,AP95,AT95,BB95,BF95,BJ95,BN95,BR95,BV95)),L95)</f>
        <v>0</v>
      </c>
      <c r="AY95" s="91" cm="1">
        <f t="array" ref="AY95">INDEX(Appendix!$G$4:$J$8,_xlfn.IFS(AW95&lt;55,1,AW95&lt;60,2,AW95&lt;65,3,AW95&lt;70,4,TRUE,5),MATCH(YEAR($F$17),Appendix!$G$3:$L$3,0))</f>
        <v>0</v>
      </c>
      <c r="AZ95" s="92">
        <f t="shared" si="39"/>
        <v>0</v>
      </c>
      <c r="BA95" s="89">
        <f t="shared" si="51"/>
        <v>124</v>
      </c>
      <c r="BB95" s="90">
        <f>IF($M95&gt;'Wage Ceilings '!$C$7+SUMIF('Wage Ceilings '!$B$8:'Wage Ceilings '!$B$11,"&lt;="&amp;$M$17,'Wage Ceilings '!$D$8:'Wage Ceilings '!$D$11),'Wage Ceilings '!$C$7+SUMIF('Wage Ceilings '!$B$8:'Wage Ceilings '!$B$11,"&lt;="&amp;$M$17,'Wage Ceilings '!$D$8:'Wage Ceilings '!$D$11),$M95)</f>
        <v>0</v>
      </c>
      <c r="BC95" s="91" cm="1">
        <f t="array" ref="BC95">INDEX(Appendix!$G$4:$J$8,_xlfn.IFS(BA95&lt;55,1,BA95&lt;60,2,BA95&lt;65,3,BA95&lt;70,4,TRUE,5),MATCH(YEAR($F$17),Appendix!$G$3:$L$3,0))</f>
        <v>0</v>
      </c>
      <c r="BD95" s="92">
        <f t="shared" si="52"/>
        <v>0</v>
      </c>
      <c r="BE95" s="89">
        <f t="shared" si="53"/>
        <v>124</v>
      </c>
      <c r="BF95" s="90">
        <f>IF($N95&gt;'Wage Ceilings '!$C$7+SUMIF('Wage Ceilings '!$B$8:'Wage Ceilings '!$B$11,"&lt;="&amp;$N$17,'Wage Ceilings '!$D$8:'Wage Ceilings '!$D$11),'Wage Ceilings '!$C$7+SUMIF('Wage Ceilings '!$B$8:'Wage Ceilings '!$B$11,"&lt;="&amp;$N$17,'Wage Ceilings '!$D$8:'Wage Ceilings '!$D$11),$N95)</f>
        <v>0</v>
      </c>
      <c r="BG95" s="91" cm="1">
        <f t="array" ref="BG95">INDEX(Appendix!$G$4:$J$8,_xlfn.IFS(BE95&lt;55,1,BE95&lt;60,2,BE95&lt;65,3,BE95&lt;70,4,TRUE,5),MATCH(YEAR($F$17),Appendix!$G$3:$L$3,0))</f>
        <v>0</v>
      </c>
      <c r="BH95" s="92">
        <f t="shared" si="40"/>
        <v>0</v>
      </c>
      <c r="BI95" s="89">
        <f t="shared" si="54"/>
        <v>124</v>
      </c>
      <c r="BJ95" s="90">
        <f>IF($O95&gt;'Wage Ceilings '!$C$7+SUMIF('Wage Ceilings '!$B$8:'Wage Ceilings '!$B$11,"&lt;="&amp;$O$17,'Wage Ceilings '!$D$8:'Wage Ceilings '!$D$11),'Wage Ceilings '!$C$7+SUMIF('Wage Ceilings '!$B$8:'Wage Ceilings '!$B$11,"&lt;="&amp;$O$17,'Wage Ceilings '!$D$8:'Wage Ceilings '!$D$11),$O95)</f>
        <v>0</v>
      </c>
      <c r="BK95" s="91" cm="1">
        <f t="array" ref="BK95">INDEX(Appendix!$G$4:$J$8,_xlfn.IFS(BI95&lt;55,1,BI95&lt;60,2,BI95&lt;65,3,BI95&lt;70,4,TRUE,5),MATCH(YEAR($F$17),Appendix!$G$3:$L$3,0))</f>
        <v>0</v>
      </c>
      <c r="BL95" s="92">
        <f t="shared" si="41"/>
        <v>0</v>
      </c>
      <c r="BM95" s="89">
        <f t="shared" si="55"/>
        <v>124</v>
      </c>
      <c r="BN95" s="90">
        <f>IF($P95&gt;'Wage Ceilings '!$C$7+SUMIF('Wage Ceilings '!$B$8:'Wage Ceilings '!$B$11,"&lt;="&amp;$P$17,'Wage Ceilings '!$D$8:'Wage Ceilings '!$D$11),'Wage Ceilings '!$C$7+SUMIF('Wage Ceilings '!$B$8:'Wage Ceilings '!$B$11,"&lt;="&amp;$P$17,'Wage Ceilings '!$D$8:'Wage Ceilings '!$D$11),$P95)</f>
        <v>0</v>
      </c>
      <c r="BO95" s="91" cm="1">
        <f t="array" ref="BO95">INDEX(Appendix!$G$4:$J$8,_xlfn.IFS(BM95&lt;55,1,BM95&lt;60,2,BM95&lt;65,3,BM95&lt;70,4,TRUE,5),MATCH(YEAR($F$17),Appendix!$G$3:$L$3,0))</f>
        <v>0</v>
      </c>
      <c r="BP95" s="92">
        <f t="shared" si="42"/>
        <v>0</v>
      </c>
      <c r="BQ95" s="89">
        <f t="shared" si="56"/>
        <v>124</v>
      </c>
      <c r="BR95" s="90">
        <f>IF($Q95&gt;'Wage Ceilings '!$C$7+SUMIF('Wage Ceilings '!$B$8:'Wage Ceilings '!$B$11,"&lt;="&amp;$Q$17,'Wage Ceilings '!$D$8:'Wage Ceilings '!$D$11),'Wage Ceilings '!$C$7+SUMIF('Wage Ceilings '!$B$8:'Wage Ceilings '!$B$11,"&lt;="&amp;$Q$17,'Wage Ceilings '!$D$8:'Wage Ceilings '!$D$11),$Q95)</f>
        <v>0</v>
      </c>
      <c r="BS95" s="91" cm="1">
        <f t="array" ref="BS95">INDEX(Appendix!$G$4:$J$8,_xlfn.IFS(BQ95&lt;55,1,BQ95&lt;60,2,BQ95&lt;65,3,BQ95&lt;70,4,TRUE,5),MATCH(YEAR($F$17),Appendix!$G$3:$L$3,0))</f>
        <v>0</v>
      </c>
      <c r="BT95" s="92">
        <f t="shared" si="43"/>
        <v>0</v>
      </c>
      <c r="BU95" s="89">
        <f t="shared" si="57"/>
        <v>124</v>
      </c>
      <c r="BV95" s="90">
        <f>IF($R95&gt;'Wage Ceilings '!$C$7+SUMIF('Wage Ceilings '!$B$8:'Wage Ceilings '!$B$11,"&lt;="&amp;$R$17,'Wage Ceilings '!$D$8:'Wage Ceilings '!$D$11),'Wage Ceilings '!$C$7+SUMIF('Wage Ceilings '!$B$8:'Wage Ceilings '!$B$11,"&lt;="&amp;$R$17,'Wage Ceilings '!$D$8:'Wage Ceilings '!$D$11),$R95)</f>
        <v>0</v>
      </c>
      <c r="BW95" s="91" cm="1">
        <f t="array" ref="BW95">INDEX(Appendix!$G$4:$J$8,_xlfn.IFS(BU95&lt;55,1,BU95&lt;60,2,BU95&lt;65,3,BU95&lt;70,4,TRUE,5),MATCH(YEAR($F$17),Appendix!$G$3:$L$3,0))</f>
        <v>0</v>
      </c>
      <c r="BX95" s="92">
        <f t="shared" si="44"/>
        <v>0</v>
      </c>
      <c r="BY95" s="89" t="str">
        <f t="shared" si="58"/>
        <v>NA</v>
      </c>
      <c r="BZ95" s="92">
        <f>IF(S95&gt;=('Wage Ceilings '!$C$3-SUM(Z95,AD95,AH95,AL95,AP95,AX95,AT95,BB95,BF95,BJ95,BN95,BR95,BV95)),('Wage Ceilings '!$C$3-SUM(Z95,AD95,AH95,AL95,AP95,AX95,AT95,BB95,BF95,BJ95,BN95,BR95,BV95)),S95)</f>
        <v>0</v>
      </c>
      <c r="CA95" s="91" cm="1">
        <f t="array" ref="CA95">INDEX(Appendix!$G$4:$J$8,_xlfn.IFS(BY95&lt;55,1,BY95&lt;60,2,BY95&lt;65,3,BY95&lt;70,4,TRUE,5),MATCH(YEAR($F$17),Appendix!$G$3:$L$3,0))</f>
        <v>0</v>
      </c>
      <c r="CB95" s="92">
        <f t="shared" si="65"/>
        <v>0</v>
      </c>
      <c r="CC95" s="99"/>
    </row>
    <row r="96" spans="1:81" x14ac:dyDescent="0.2">
      <c r="A96" s="64" t="s">
        <v>144</v>
      </c>
      <c r="B96" s="65"/>
      <c r="C96" s="65"/>
      <c r="D96" s="66"/>
      <c r="E96" s="66"/>
      <c r="F96" s="67"/>
      <c r="G96" s="67"/>
      <c r="H96" s="67"/>
      <c r="I96" s="67"/>
      <c r="J96" s="67"/>
      <c r="K96" s="67"/>
      <c r="L96" s="67"/>
      <c r="M96" s="67"/>
      <c r="N96" s="67"/>
      <c r="O96" s="67"/>
      <c r="P96" s="67"/>
      <c r="Q96" s="67"/>
      <c r="R96" s="67"/>
      <c r="S96" s="67"/>
      <c r="T96" s="57">
        <f t="shared" si="59"/>
        <v>0</v>
      </c>
      <c r="U96" s="57">
        <f t="shared" si="60"/>
        <v>0</v>
      </c>
      <c r="V96" s="58">
        <f t="shared" si="61"/>
        <v>0</v>
      </c>
      <c r="W96" s="58">
        <f t="shared" si="62"/>
        <v>0</v>
      </c>
      <c r="X96" s="58">
        <f t="shared" si="63"/>
        <v>0</v>
      </c>
      <c r="Y96" s="89">
        <f t="shared" si="45"/>
        <v>123</v>
      </c>
      <c r="Z96" s="90">
        <f>IF($F96&gt;'Wage Ceilings '!$C$7+SUMIF('Wage Ceilings '!$B$8:'Wage Ceilings '!$B$11,"&lt;="&amp;$F$17,'Wage Ceilings '!$D$8:'Wage Ceilings '!$D$11),'Wage Ceilings '!$C$7+SUMIF('Wage Ceilings '!$B$8:'Wage Ceilings '!$B$11,"&lt;="&amp;$F$17,'Wage Ceilings '!$D$8:'Wage Ceilings '!$D$11),$F96)</f>
        <v>0</v>
      </c>
      <c r="AA96" s="91" cm="1">
        <f t="array" ref="AA96">INDEX(Appendix!$G$4:$J$8,_xlfn.IFS(Y96&lt;55,1,Y96&lt;60,2,Y96&lt;65,3,Y96&lt;70,4,TRUE,5),MATCH(YEAR($F$17),Appendix!$G$3:$L$3,0))</f>
        <v>0</v>
      </c>
      <c r="AB96" s="92">
        <f t="shared" si="33"/>
        <v>0</v>
      </c>
      <c r="AC96" s="89">
        <f t="shared" si="46"/>
        <v>124</v>
      </c>
      <c r="AD96" s="90">
        <f>IF($G96&gt;'Wage Ceilings '!$C$7+SUMIF('Wage Ceilings '!$B$8:'Wage Ceilings '!$B$11,"&lt;="&amp;$G$17,'Wage Ceilings '!$D$8:'Wage Ceilings '!$D$11),'Wage Ceilings '!$C$7+SUMIF('Wage Ceilings '!$B$8:'Wage Ceilings '!$B$11,"&lt;="&amp;$G$17,'Wage Ceilings '!$D$8:'Wage Ceilings '!$D$11),$G96)</f>
        <v>0</v>
      </c>
      <c r="AE96" s="91" cm="1">
        <f t="array" ref="AE96">INDEX(Appendix!$G$4:$J$8,_xlfn.IFS(AC96&lt;55,1,AC96&lt;60,2,AC96&lt;65,3,AC96&lt;70,4,TRUE,5),MATCH(YEAR($F$17),Appendix!$G$3:$L$3,0))</f>
        <v>0</v>
      </c>
      <c r="AF96" s="92">
        <f t="shared" si="34"/>
        <v>0</v>
      </c>
      <c r="AG96" s="89">
        <f t="shared" si="47"/>
        <v>124</v>
      </c>
      <c r="AH96" s="90">
        <f>IF($H96&gt;'Wage Ceilings '!$C$7+SUMIF('Wage Ceilings '!$B$8:'Wage Ceilings '!$B$11,"&lt;="&amp;$H$17,'Wage Ceilings '!$D$8:'Wage Ceilings '!$D$11),'Wage Ceilings '!$C$7+SUMIF('Wage Ceilings '!$B$8:'Wage Ceilings '!$B$11,"&lt;="&amp;$H$17,'Wage Ceilings '!$D$8:'Wage Ceilings '!$D$11),$H96)</f>
        <v>0</v>
      </c>
      <c r="AI96" s="91" cm="1">
        <f t="array" ref="AI96">INDEX(Appendix!$G$4:$J$8,_xlfn.IFS(AG96&lt;55,1,AG96&lt;60,2,AG96&lt;65,3,AG96&lt;70,4,TRUE,5),MATCH(YEAR($F$17),Appendix!$G$3:$L$3,0))</f>
        <v>0</v>
      </c>
      <c r="AJ96" s="92">
        <f t="shared" si="35"/>
        <v>0</v>
      </c>
      <c r="AK96" s="89">
        <f t="shared" si="48"/>
        <v>124</v>
      </c>
      <c r="AL96" s="90">
        <f>IF($I96&gt;'Wage Ceilings '!$C$7+SUMIF('Wage Ceilings '!$B$8:'Wage Ceilings '!$B$11,"&lt;="&amp;$I$17,'Wage Ceilings '!$D$8:'Wage Ceilings '!$D$11),'Wage Ceilings '!$C$7+SUMIF('Wage Ceilings '!$B$8:'Wage Ceilings '!$B$11,"&lt;="&amp;$I$17,'Wage Ceilings '!$D$8:'Wage Ceilings '!$D$11),$I96)</f>
        <v>0</v>
      </c>
      <c r="AM96" s="91" cm="1">
        <f t="array" ref="AM96">INDEX(Appendix!$G$4:$J$8,_xlfn.IFS(AK96&lt;55,1,AK96&lt;60,2,AK96&lt;65,3,AK96&lt;70,4,TRUE,5),MATCH(YEAR($F$17),Appendix!$G$3:$L$3,0))</f>
        <v>0</v>
      </c>
      <c r="AN96" s="92">
        <f t="shared" si="36"/>
        <v>0</v>
      </c>
      <c r="AO96" s="89">
        <f t="shared" si="49"/>
        <v>124</v>
      </c>
      <c r="AP96" s="90">
        <f>IF($J96&gt;'Wage Ceilings '!$C$7+SUMIF('Wage Ceilings '!$B$8:'Wage Ceilings '!$B$11,"&lt;="&amp;$J$17,'Wage Ceilings '!$D$8:'Wage Ceilings '!$D$11),'Wage Ceilings '!$C$7+SUMIF('Wage Ceilings '!$B$8:'Wage Ceilings '!$B$11,"&lt;="&amp;$J$17,'Wage Ceilings '!$D$8:'Wage Ceilings '!$D$11),$J96)</f>
        <v>0</v>
      </c>
      <c r="AQ96" s="91" cm="1">
        <f t="array" ref="AQ96">INDEX(Appendix!$G$4:$J$8,_xlfn.IFS(AO96&lt;55,1,AO96&lt;60,2,AO96&lt;65,3,AO96&lt;70,4,TRUE,5),MATCH(YEAR($F$17),Appendix!$G$3:$L$3,0))</f>
        <v>0</v>
      </c>
      <c r="AR96" s="92">
        <f t="shared" si="37"/>
        <v>0</v>
      </c>
      <c r="AS96" s="89">
        <f t="shared" si="64"/>
        <v>124</v>
      </c>
      <c r="AT96" s="90">
        <f>IF($K96&gt;'Wage Ceilings '!$C$7+SUMIF('Wage Ceilings '!$B$8:'Wage Ceilings '!$B$11,"&lt;="&amp;$K$17,'Wage Ceilings '!$D$8:'Wage Ceilings '!$D$11),'Wage Ceilings '!$C$7+SUMIF('Wage Ceilings '!$B$8:'Wage Ceilings '!$B$11,"&lt;="&amp;$K$17,'Wage Ceilings '!$D$8:'Wage Ceilings '!$D$11),$K96)</f>
        <v>0</v>
      </c>
      <c r="AU96" s="91" cm="1">
        <f t="array" ref="AU96">INDEX(Appendix!$G$4:$J$8,_xlfn.IFS(AS96&lt;55,1,AS96&lt;60,2,AS96&lt;65,3,AS96&lt;70,4,TRUE,5),MATCH(YEAR($F$17),Appendix!$G$3:$L$3,0))</f>
        <v>0</v>
      </c>
      <c r="AV96" s="92">
        <f t="shared" si="38"/>
        <v>0</v>
      </c>
      <c r="AW96" s="89" t="str">
        <f t="shared" si="50"/>
        <v>NA</v>
      </c>
      <c r="AX96" s="92">
        <f>IF(L96&gt;=('Wage Ceilings '!$C$3-SUM(Z96,AD96,AH96,AL96,AP96,AT96,BB96,BF96,BJ96,BN96,BR96,BV96)),('Wage Ceilings '!$C$3-SUM(Z96,AD96,AH96,AL96,AP96,AT96,BB96,BF96,BJ96,BN96,BR96,BV96)),L96)</f>
        <v>0</v>
      </c>
      <c r="AY96" s="91" cm="1">
        <f t="array" ref="AY96">INDEX(Appendix!$G$4:$J$8,_xlfn.IFS(AW96&lt;55,1,AW96&lt;60,2,AW96&lt;65,3,AW96&lt;70,4,TRUE,5),MATCH(YEAR($F$17),Appendix!$G$3:$L$3,0))</f>
        <v>0</v>
      </c>
      <c r="AZ96" s="92">
        <f t="shared" si="39"/>
        <v>0</v>
      </c>
      <c r="BA96" s="89">
        <f t="shared" si="51"/>
        <v>124</v>
      </c>
      <c r="BB96" s="90">
        <f>IF($M96&gt;'Wage Ceilings '!$C$7+SUMIF('Wage Ceilings '!$B$8:'Wage Ceilings '!$B$11,"&lt;="&amp;$M$17,'Wage Ceilings '!$D$8:'Wage Ceilings '!$D$11),'Wage Ceilings '!$C$7+SUMIF('Wage Ceilings '!$B$8:'Wage Ceilings '!$B$11,"&lt;="&amp;$M$17,'Wage Ceilings '!$D$8:'Wage Ceilings '!$D$11),$M96)</f>
        <v>0</v>
      </c>
      <c r="BC96" s="91" cm="1">
        <f t="array" ref="BC96">INDEX(Appendix!$G$4:$J$8,_xlfn.IFS(BA96&lt;55,1,BA96&lt;60,2,BA96&lt;65,3,BA96&lt;70,4,TRUE,5),MATCH(YEAR($F$17),Appendix!$G$3:$L$3,0))</f>
        <v>0</v>
      </c>
      <c r="BD96" s="92">
        <f t="shared" si="52"/>
        <v>0</v>
      </c>
      <c r="BE96" s="89">
        <f t="shared" si="53"/>
        <v>124</v>
      </c>
      <c r="BF96" s="90">
        <f>IF($N96&gt;'Wage Ceilings '!$C$7+SUMIF('Wage Ceilings '!$B$8:'Wage Ceilings '!$B$11,"&lt;="&amp;$N$17,'Wage Ceilings '!$D$8:'Wage Ceilings '!$D$11),'Wage Ceilings '!$C$7+SUMIF('Wage Ceilings '!$B$8:'Wage Ceilings '!$B$11,"&lt;="&amp;$N$17,'Wage Ceilings '!$D$8:'Wage Ceilings '!$D$11),$N96)</f>
        <v>0</v>
      </c>
      <c r="BG96" s="91" cm="1">
        <f t="array" ref="BG96">INDEX(Appendix!$G$4:$J$8,_xlfn.IFS(BE96&lt;55,1,BE96&lt;60,2,BE96&lt;65,3,BE96&lt;70,4,TRUE,5),MATCH(YEAR($F$17),Appendix!$G$3:$L$3,0))</f>
        <v>0</v>
      </c>
      <c r="BH96" s="92">
        <f t="shared" si="40"/>
        <v>0</v>
      </c>
      <c r="BI96" s="89">
        <f t="shared" si="54"/>
        <v>124</v>
      </c>
      <c r="BJ96" s="90">
        <f>IF($O96&gt;'Wage Ceilings '!$C$7+SUMIF('Wage Ceilings '!$B$8:'Wage Ceilings '!$B$11,"&lt;="&amp;$O$17,'Wage Ceilings '!$D$8:'Wage Ceilings '!$D$11),'Wage Ceilings '!$C$7+SUMIF('Wage Ceilings '!$B$8:'Wage Ceilings '!$B$11,"&lt;="&amp;$O$17,'Wage Ceilings '!$D$8:'Wage Ceilings '!$D$11),$O96)</f>
        <v>0</v>
      </c>
      <c r="BK96" s="91" cm="1">
        <f t="array" ref="BK96">INDEX(Appendix!$G$4:$J$8,_xlfn.IFS(BI96&lt;55,1,BI96&lt;60,2,BI96&lt;65,3,BI96&lt;70,4,TRUE,5),MATCH(YEAR($F$17),Appendix!$G$3:$L$3,0))</f>
        <v>0</v>
      </c>
      <c r="BL96" s="92">
        <f t="shared" si="41"/>
        <v>0</v>
      </c>
      <c r="BM96" s="89">
        <f t="shared" si="55"/>
        <v>124</v>
      </c>
      <c r="BN96" s="90">
        <f>IF($P96&gt;'Wage Ceilings '!$C$7+SUMIF('Wage Ceilings '!$B$8:'Wage Ceilings '!$B$11,"&lt;="&amp;$P$17,'Wage Ceilings '!$D$8:'Wage Ceilings '!$D$11),'Wage Ceilings '!$C$7+SUMIF('Wage Ceilings '!$B$8:'Wage Ceilings '!$B$11,"&lt;="&amp;$P$17,'Wage Ceilings '!$D$8:'Wage Ceilings '!$D$11),$P96)</f>
        <v>0</v>
      </c>
      <c r="BO96" s="91" cm="1">
        <f t="array" ref="BO96">INDEX(Appendix!$G$4:$J$8,_xlfn.IFS(BM96&lt;55,1,BM96&lt;60,2,BM96&lt;65,3,BM96&lt;70,4,TRUE,5),MATCH(YEAR($F$17),Appendix!$G$3:$L$3,0))</f>
        <v>0</v>
      </c>
      <c r="BP96" s="92">
        <f t="shared" si="42"/>
        <v>0</v>
      </c>
      <c r="BQ96" s="89">
        <f t="shared" si="56"/>
        <v>124</v>
      </c>
      <c r="BR96" s="90">
        <f>IF($Q96&gt;'Wage Ceilings '!$C$7+SUMIF('Wage Ceilings '!$B$8:'Wage Ceilings '!$B$11,"&lt;="&amp;$Q$17,'Wage Ceilings '!$D$8:'Wage Ceilings '!$D$11),'Wage Ceilings '!$C$7+SUMIF('Wage Ceilings '!$B$8:'Wage Ceilings '!$B$11,"&lt;="&amp;$Q$17,'Wage Ceilings '!$D$8:'Wage Ceilings '!$D$11),$Q96)</f>
        <v>0</v>
      </c>
      <c r="BS96" s="91" cm="1">
        <f t="array" ref="BS96">INDEX(Appendix!$G$4:$J$8,_xlfn.IFS(BQ96&lt;55,1,BQ96&lt;60,2,BQ96&lt;65,3,BQ96&lt;70,4,TRUE,5),MATCH(YEAR($F$17),Appendix!$G$3:$L$3,0))</f>
        <v>0</v>
      </c>
      <c r="BT96" s="92">
        <f t="shared" si="43"/>
        <v>0</v>
      </c>
      <c r="BU96" s="89">
        <f t="shared" si="57"/>
        <v>124</v>
      </c>
      <c r="BV96" s="90">
        <f>IF($R96&gt;'Wage Ceilings '!$C$7+SUMIF('Wage Ceilings '!$B$8:'Wage Ceilings '!$B$11,"&lt;="&amp;$R$17,'Wage Ceilings '!$D$8:'Wage Ceilings '!$D$11),'Wage Ceilings '!$C$7+SUMIF('Wage Ceilings '!$B$8:'Wage Ceilings '!$B$11,"&lt;="&amp;$R$17,'Wage Ceilings '!$D$8:'Wage Ceilings '!$D$11),$R96)</f>
        <v>0</v>
      </c>
      <c r="BW96" s="91" cm="1">
        <f t="array" ref="BW96">INDEX(Appendix!$G$4:$J$8,_xlfn.IFS(BU96&lt;55,1,BU96&lt;60,2,BU96&lt;65,3,BU96&lt;70,4,TRUE,5),MATCH(YEAR($F$17),Appendix!$G$3:$L$3,0))</f>
        <v>0</v>
      </c>
      <c r="BX96" s="92">
        <f t="shared" si="44"/>
        <v>0</v>
      </c>
      <c r="BY96" s="89" t="str">
        <f t="shared" si="58"/>
        <v>NA</v>
      </c>
      <c r="BZ96" s="92">
        <f>IF(S96&gt;=('Wage Ceilings '!$C$3-SUM(Z96,AD96,AH96,AL96,AP96,AX96,AT96,BB96,BF96,BJ96,BN96,BR96,BV96)),('Wage Ceilings '!$C$3-SUM(Z96,AD96,AH96,AL96,AP96,AX96,AT96,BB96,BF96,BJ96,BN96,BR96,BV96)),S96)</f>
        <v>0</v>
      </c>
      <c r="CA96" s="91" cm="1">
        <f t="array" ref="CA96">INDEX(Appendix!$G$4:$J$8,_xlfn.IFS(BY96&lt;55,1,BY96&lt;60,2,BY96&lt;65,3,BY96&lt;70,4,TRUE,5),MATCH(YEAR($F$17),Appendix!$G$3:$L$3,0))</f>
        <v>0</v>
      </c>
      <c r="CB96" s="92">
        <f t="shared" si="65"/>
        <v>0</v>
      </c>
      <c r="CC96" s="99"/>
    </row>
    <row r="97" spans="1:81" x14ac:dyDescent="0.2">
      <c r="A97" s="64" t="s">
        <v>145</v>
      </c>
      <c r="B97" s="65"/>
      <c r="C97" s="65"/>
      <c r="D97" s="66"/>
      <c r="E97" s="66"/>
      <c r="F97" s="67"/>
      <c r="G97" s="67"/>
      <c r="H97" s="67"/>
      <c r="I97" s="67"/>
      <c r="J97" s="67"/>
      <c r="K97" s="67"/>
      <c r="L97" s="67"/>
      <c r="M97" s="67"/>
      <c r="N97" s="67"/>
      <c r="O97" s="67"/>
      <c r="P97" s="67"/>
      <c r="Q97" s="67"/>
      <c r="R97" s="67"/>
      <c r="S97" s="67"/>
      <c r="T97" s="57">
        <f t="shared" si="59"/>
        <v>0</v>
      </c>
      <c r="U97" s="57">
        <f t="shared" si="60"/>
        <v>0</v>
      </c>
      <c r="V97" s="58">
        <f t="shared" si="61"/>
        <v>0</v>
      </c>
      <c r="W97" s="58">
        <f t="shared" si="62"/>
        <v>0</v>
      </c>
      <c r="X97" s="58">
        <f t="shared" si="63"/>
        <v>0</v>
      </c>
      <c r="Y97" s="89">
        <f t="shared" si="45"/>
        <v>123</v>
      </c>
      <c r="Z97" s="90">
        <f>IF($F97&gt;'Wage Ceilings '!$C$7+SUMIF('Wage Ceilings '!$B$8:'Wage Ceilings '!$B$11,"&lt;="&amp;$F$17,'Wage Ceilings '!$D$8:'Wage Ceilings '!$D$11),'Wage Ceilings '!$C$7+SUMIF('Wage Ceilings '!$B$8:'Wage Ceilings '!$B$11,"&lt;="&amp;$F$17,'Wage Ceilings '!$D$8:'Wage Ceilings '!$D$11),$F97)</f>
        <v>0</v>
      </c>
      <c r="AA97" s="91" cm="1">
        <f t="array" ref="AA97">INDEX(Appendix!$G$4:$J$8,_xlfn.IFS(Y97&lt;55,1,Y97&lt;60,2,Y97&lt;65,3,Y97&lt;70,4,TRUE,5),MATCH(YEAR($F$17),Appendix!$G$3:$L$3,0))</f>
        <v>0</v>
      </c>
      <c r="AB97" s="92">
        <f t="shared" si="33"/>
        <v>0</v>
      </c>
      <c r="AC97" s="89">
        <f t="shared" si="46"/>
        <v>124</v>
      </c>
      <c r="AD97" s="90">
        <f>IF($G97&gt;'Wage Ceilings '!$C$7+SUMIF('Wage Ceilings '!$B$8:'Wage Ceilings '!$B$11,"&lt;="&amp;$G$17,'Wage Ceilings '!$D$8:'Wage Ceilings '!$D$11),'Wage Ceilings '!$C$7+SUMIF('Wage Ceilings '!$B$8:'Wage Ceilings '!$B$11,"&lt;="&amp;$G$17,'Wage Ceilings '!$D$8:'Wage Ceilings '!$D$11),$G97)</f>
        <v>0</v>
      </c>
      <c r="AE97" s="91" cm="1">
        <f t="array" ref="AE97">INDEX(Appendix!$G$4:$J$8,_xlfn.IFS(AC97&lt;55,1,AC97&lt;60,2,AC97&lt;65,3,AC97&lt;70,4,TRUE,5),MATCH(YEAR($F$17),Appendix!$G$3:$L$3,0))</f>
        <v>0</v>
      </c>
      <c r="AF97" s="92">
        <f t="shared" si="34"/>
        <v>0</v>
      </c>
      <c r="AG97" s="89">
        <f t="shared" si="47"/>
        <v>124</v>
      </c>
      <c r="AH97" s="90">
        <f>IF($H97&gt;'Wage Ceilings '!$C$7+SUMIF('Wage Ceilings '!$B$8:'Wage Ceilings '!$B$11,"&lt;="&amp;$H$17,'Wage Ceilings '!$D$8:'Wage Ceilings '!$D$11),'Wage Ceilings '!$C$7+SUMIF('Wage Ceilings '!$B$8:'Wage Ceilings '!$B$11,"&lt;="&amp;$H$17,'Wage Ceilings '!$D$8:'Wage Ceilings '!$D$11),$H97)</f>
        <v>0</v>
      </c>
      <c r="AI97" s="91" cm="1">
        <f t="array" ref="AI97">INDEX(Appendix!$G$4:$J$8,_xlfn.IFS(AG97&lt;55,1,AG97&lt;60,2,AG97&lt;65,3,AG97&lt;70,4,TRUE,5),MATCH(YEAR($F$17),Appendix!$G$3:$L$3,0))</f>
        <v>0</v>
      </c>
      <c r="AJ97" s="92">
        <f t="shared" si="35"/>
        <v>0</v>
      </c>
      <c r="AK97" s="89">
        <f t="shared" si="48"/>
        <v>124</v>
      </c>
      <c r="AL97" s="90">
        <f>IF($I97&gt;'Wage Ceilings '!$C$7+SUMIF('Wage Ceilings '!$B$8:'Wage Ceilings '!$B$11,"&lt;="&amp;$I$17,'Wage Ceilings '!$D$8:'Wage Ceilings '!$D$11),'Wage Ceilings '!$C$7+SUMIF('Wage Ceilings '!$B$8:'Wage Ceilings '!$B$11,"&lt;="&amp;$I$17,'Wage Ceilings '!$D$8:'Wage Ceilings '!$D$11),$I97)</f>
        <v>0</v>
      </c>
      <c r="AM97" s="91" cm="1">
        <f t="array" ref="AM97">INDEX(Appendix!$G$4:$J$8,_xlfn.IFS(AK97&lt;55,1,AK97&lt;60,2,AK97&lt;65,3,AK97&lt;70,4,TRUE,5),MATCH(YEAR($F$17),Appendix!$G$3:$L$3,0))</f>
        <v>0</v>
      </c>
      <c r="AN97" s="92">
        <f t="shared" si="36"/>
        <v>0</v>
      </c>
      <c r="AO97" s="89">
        <f t="shared" si="49"/>
        <v>124</v>
      </c>
      <c r="AP97" s="90">
        <f>IF($J97&gt;'Wage Ceilings '!$C$7+SUMIF('Wage Ceilings '!$B$8:'Wage Ceilings '!$B$11,"&lt;="&amp;$J$17,'Wage Ceilings '!$D$8:'Wage Ceilings '!$D$11),'Wage Ceilings '!$C$7+SUMIF('Wage Ceilings '!$B$8:'Wage Ceilings '!$B$11,"&lt;="&amp;$J$17,'Wage Ceilings '!$D$8:'Wage Ceilings '!$D$11),$J97)</f>
        <v>0</v>
      </c>
      <c r="AQ97" s="91" cm="1">
        <f t="array" ref="AQ97">INDEX(Appendix!$G$4:$J$8,_xlfn.IFS(AO97&lt;55,1,AO97&lt;60,2,AO97&lt;65,3,AO97&lt;70,4,TRUE,5),MATCH(YEAR($F$17),Appendix!$G$3:$L$3,0))</f>
        <v>0</v>
      </c>
      <c r="AR97" s="92">
        <f t="shared" si="37"/>
        <v>0</v>
      </c>
      <c r="AS97" s="89">
        <f t="shared" si="64"/>
        <v>124</v>
      </c>
      <c r="AT97" s="90">
        <f>IF($K97&gt;'Wage Ceilings '!$C$7+SUMIF('Wage Ceilings '!$B$8:'Wage Ceilings '!$B$11,"&lt;="&amp;$K$17,'Wage Ceilings '!$D$8:'Wage Ceilings '!$D$11),'Wage Ceilings '!$C$7+SUMIF('Wage Ceilings '!$B$8:'Wage Ceilings '!$B$11,"&lt;="&amp;$K$17,'Wage Ceilings '!$D$8:'Wage Ceilings '!$D$11),$K97)</f>
        <v>0</v>
      </c>
      <c r="AU97" s="91" cm="1">
        <f t="array" ref="AU97">INDEX(Appendix!$G$4:$J$8,_xlfn.IFS(AS97&lt;55,1,AS97&lt;60,2,AS97&lt;65,3,AS97&lt;70,4,TRUE,5),MATCH(YEAR($F$17),Appendix!$G$3:$L$3,0))</f>
        <v>0</v>
      </c>
      <c r="AV97" s="92">
        <f t="shared" si="38"/>
        <v>0</v>
      </c>
      <c r="AW97" s="89" t="str">
        <f t="shared" si="50"/>
        <v>NA</v>
      </c>
      <c r="AX97" s="92">
        <f>IF(L97&gt;=('Wage Ceilings '!$C$3-SUM(Z97,AD97,AH97,AL97,AP97,AT97,BB97,BF97,BJ97,BN97,BR97,BV97)),('Wage Ceilings '!$C$3-SUM(Z97,AD97,AH97,AL97,AP97,AT97,BB97,BF97,BJ97,BN97,BR97,BV97)),L97)</f>
        <v>0</v>
      </c>
      <c r="AY97" s="91" cm="1">
        <f t="array" ref="AY97">INDEX(Appendix!$G$4:$J$8,_xlfn.IFS(AW97&lt;55,1,AW97&lt;60,2,AW97&lt;65,3,AW97&lt;70,4,TRUE,5),MATCH(YEAR($F$17),Appendix!$G$3:$L$3,0))</f>
        <v>0</v>
      </c>
      <c r="AZ97" s="92">
        <f t="shared" si="39"/>
        <v>0</v>
      </c>
      <c r="BA97" s="89">
        <f t="shared" si="51"/>
        <v>124</v>
      </c>
      <c r="BB97" s="90">
        <f>IF($M97&gt;'Wage Ceilings '!$C$7+SUMIF('Wage Ceilings '!$B$8:'Wage Ceilings '!$B$11,"&lt;="&amp;$M$17,'Wage Ceilings '!$D$8:'Wage Ceilings '!$D$11),'Wage Ceilings '!$C$7+SUMIF('Wage Ceilings '!$B$8:'Wage Ceilings '!$B$11,"&lt;="&amp;$M$17,'Wage Ceilings '!$D$8:'Wage Ceilings '!$D$11),$M97)</f>
        <v>0</v>
      </c>
      <c r="BC97" s="91" cm="1">
        <f t="array" ref="BC97">INDEX(Appendix!$G$4:$J$8,_xlfn.IFS(BA97&lt;55,1,BA97&lt;60,2,BA97&lt;65,3,BA97&lt;70,4,TRUE,5),MATCH(YEAR($F$17),Appendix!$G$3:$L$3,0))</f>
        <v>0</v>
      </c>
      <c r="BD97" s="92">
        <f t="shared" si="52"/>
        <v>0</v>
      </c>
      <c r="BE97" s="89">
        <f t="shared" si="53"/>
        <v>124</v>
      </c>
      <c r="BF97" s="90">
        <f>IF($N97&gt;'Wage Ceilings '!$C$7+SUMIF('Wage Ceilings '!$B$8:'Wage Ceilings '!$B$11,"&lt;="&amp;$N$17,'Wage Ceilings '!$D$8:'Wage Ceilings '!$D$11),'Wage Ceilings '!$C$7+SUMIF('Wage Ceilings '!$B$8:'Wage Ceilings '!$B$11,"&lt;="&amp;$N$17,'Wage Ceilings '!$D$8:'Wage Ceilings '!$D$11),$N97)</f>
        <v>0</v>
      </c>
      <c r="BG97" s="91" cm="1">
        <f t="array" ref="BG97">INDEX(Appendix!$G$4:$J$8,_xlfn.IFS(BE97&lt;55,1,BE97&lt;60,2,BE97&lt;65,3,BE97&lt;70,4,TRUE,5),MATCH(YEAR($F$17),Appendix!$G$3:$L$3,0))</f>
        <v>0</v>
      </c>
      <c r="BH97" s="92">
        <f t="shared" si="40"/>
        <v>0</v>
      </c>
      <c r="BI97" s="89">
        <f t="shared" si="54"/>
        <v>124</v>
      </c>
      <c r="BJ97" s="90">
        <f>IF($O97&gt;'Wage Ceilings '!$C$7+SUMIF('Wage Ceilings '!$B$8:'Wage Ceilings '!$B$11,"&lt;="&amp;$O$17,'Wage Ceilings '!$D$8:'Wage Ceilings '!$D$11),'Wage Ceilings '!$C$7+SUMIF('Wage Ceilings '!$B$8:'Wage Ceilings '!$B$11,"&lt;="&amp;$O$17,'Wage Ceilings '!$D$8:'Wage Ceilings '!$D$11),$O97)</f>
        <v>0</v>
      </c>
      <c r="BK97" s="91" cm="1">
        <f t="array" ref="BK97">INDEX(Appendix!$G$4:$J$8,_xlfn.IFS(BI97&lt;55,1,BI97&lt;60,2,BI97&lt;65,3,BI97&lt;70,4,TRUE,5),MATCH(YEAR($F$17),Appendix!$G$3:$L$3,0))</f>
        <v>0</v>
      </c>
      <c r="BL97" s="92">
        <f t="shared" si="41"/>
        <v>0</v>
      </c>
      <c r="BM97" s="89">
        <f t="shared" si="55"/>
        <v>124</v>
      </c>
      <c r="BN97" s="90">
        <f>IF($P97&gt;'Wage Ceilings '!$C$7+SUMIF('Wage Ceilings '!$B$8:'Wage Ceilings '!$B$11,"&lt;="&amp;$P$17,'Wage Ceilings '!$D$8:'Wage Ceilings '!$D$11),'Wage Ceilings '!$C$7+SUMIF('Wage Ceilings '!$B$8:'Wage Ceilings '!$B$11,"&lt;="&amp;$P$17,'Wage Ceilings '!$D$8:'Wage Ceilings '!$D$11),$P97)</f>
        <v>0</v>
      </c>
      <c r="BO97" s="91" cm="1">
        <f t="array" ref="BO97">INDEX(Appendix!$G$4:$J$8,_xlfn.IFS(BM97&lt;55,1,BM97&lt;60,2,BM97&lt;65,3,BM97&lt;70,4,TRUE,5),MATCH(YEAR($F$17),Appendix!$G$3:$L$3,0))</f>
        <v>0</v>
      </c>
      <c r="BP97" s="92">
        <f t="shared" si="42"/>
        <v>0</v>
      </c>
      <c r="BQ97" s="89">
        <f t="shared" si="56"/>
        <v>124</v>
      </c>
      <c r="BR97" s="90">
        <f>IF($Q97&gt;'Wage Ceilings '!$C$7+SUMIF('Wage Ceilings '!$B$8:'Wage Ceilings '!$B$11,"&lt;="&amp;$Q$17,'Wage Ceilings '!$D$8:'Wage Ceilings '!$D$11),'Wage Ceilings '!$C$7+SUMIF('Wage Ceilings '!$B$8:'Wage Ceilings '!$B$11,"&lt;="&amp;$Q$17,'Wage Ceilings '!$D$8:'Wage Ceilings '!$D$11),$Q97)</f>
        <v>0</v>
      </c>
      <c r="BS97" s="91" cm="1">
        <f t="array" ref="BS97">INDEX(Appendix!$G$4:$J$8,_xlfn.IFS(BQ97&lt;55,1,BQ97&lt;60,2,BQ97&lt;65,3,BQ97&lt;70,4,TRUE,5),MATCH(YEAR($F$17),Appendix!$G$3:$L$3,0))</f>
        <v>0</v>
      </c>
      <c r="BT97" s="92">
        <f t="shared" si="43"/>
        <v>0</v>
      </c>
      <c r="BU97" s="89">
        <f t="shared" si="57"/>
        <v>124</v>
      </c>
      <c r="BV97" s="90">
        <f>IF($R97&gt;'Wage Ceilings '!$C$7+SUMIF('Wage Ceilings '!$B$8:'Wage Ceilings '!$B$11,"&lt;="&amp;$R$17,'Wage Ceilings '!$D$8:'Wage Ceilings '!$D$11),'Wage Ceilings '!$C$7+SUMIF('Wage Ceilings '!$B$8:'Wage Ceilings '!$B$11,"&lt;="&amp;$R$17,'Wage Ceilings '!$D$8:'Wage Ceilings '!$D$11),$R97)</f>
        <v>0</v>
      </c>
      <c r="BW97" s="91" cm="1">
        <f t="array" ref="BW97">INDEX(Appendix!$G$4:$J$8,_xlfn.IFS(BU97&lt;55,1,BU97&lt;60,2,BU97&lt;65,3,BU97&lt;70,4,TRUE,5),MATCH(YEAR($F$17),Appendix!$G$3:$L$3,0))</f>
        <v>0</v>
      </c>
      <c r="BX97" s="92">
        <f t="shared" si="44"/>
        <v>0</v>
      </c>
      <c r="BY97" s="89" t="str">
        <f t="shared" si="58"/>
        <v>NA</v>
      </c>
      <c r="BZ97" s="92">
        <f>IF(S97&gt;=('Wage Ceilings '!$C$3-SUM(Z97,AD97,AH97,AL97,AP97,AX97,AT97,BB97,BF97,BJ97,BN97,BR97,BV97)),('Wage Ceilings '!$C$3-SUM(Z97,AD97,AH97,AL97,AP97,AX97,AT97,BB97,BF97,BJ97,BN97,BR97,BV97)),S97)</f>
        <v>0</v>
      </c>
      <c r="CA97" s="91" cm="1">
        <f t="array" ref="CA97">INDEX(Appendix!$G$4:$J$8,_xlfn.IFS(BY97&lt;55,1,BY97&lt;60,2,BY97&lt;65,3,BY97&lt;70,4,TRUE,5),MATCH(YEAR($F$17),Appendix!$G$3:$L$3,0))</f>
        <v>0</v>
      </c>
      <c r="CB97" s="92">
        <f t="shared" si="65"/>
        <v>0</v>
      </c>
      <c r="CC97" s="99"/>
    </row>
    <row r="98" spans="1:81" x14ac:dyDescent="0.2">
      <c r="A98" s="64" t="s">
        <v>146</v>
      </c>
      <c r="B98" s="65"/>
      <c r="C98" s="65"/>
      <c r="D98" s="66"/>
      <c r="E98" s="66"/>
      <c r="F98" s="67"/>
      <c r="G98" s="67"/>
      <c r="H98" s="67"/>
      <c r="I98" s="67"/>
      <c r="J98" s="67"/>
      <c r="K98" s="67"/>
      <c r="L98" s="67"/>
      <c r="M98" s="67"/>
      <c r="N98" s="67"/>
      <c r="O98" s="67"/>
      <c r="P98" s="67"/>
      <c r="Q98" s="67"/>
      <c r="R98" s="67"/>
      <c r="S98" s="67"/>
      <c r="T98" s="57">
        <f t="shared" si="59"/>
        <v>0</v>
      </c>
      <c r="U98" s="57">
        <f t="shared" si="60"/>
        <v>0</v>
      </c>
      <c r="V98" s="58">
        <f t="shared" si="61"/>
        <v>0</v>
      </c>
      <c r="W98" s="58">
        <f t="shared" si="62"/>
        <v>0</v>
      </c>
      <c r="X98" s="58">
        <f t="shared" si="63"/>
        <v>0</v>
      </c>
      <c r="Y98" s="89">
        <f t="shared" si="45"/>
        <v>123</v>
      </c>
      <c r="Z98" s="90">
        <f>IF($F98&gt;'Wage Ceilings '!$C$7+SUMIF('Wage Ceilings '!$B$8:'Wage Ceilings '!$B$11,"&lt;="&amp;$F$17,'Wage Ceilings '!$D$8:'Wage Ceilings '!$D$11),'Wage Ceilings '!$C$7+SUMIF('Wage Ceilings '!$B$8:'Wage Ceilings '!$B$11,"&lt;="&amp;$F$17,'Wage Ceilings '!$D$8:'Wage Ceilings '!$D$11),$F98)</f>
        <v>0</v>
      </c>
      <c r="AA98" s="91" cm="1">
        <f t="array" ref="AA98">INDEX(Appendix!$G$4:$J$8,_xlfn.IFS(Y98&lt;55,1,Y98&lt;60,2,Y98&lt;65,3,Y98&lt;70,4,TRUE,5),MATCH(YEAR($F$17),Appendix!$G$3:$L$3,0))</f>
        <v>0</v>
      </c>
      <c r="AB98" s="92">
        <f t="shared" si="33"/>
        <v>0</v>
      </c>
      <c r="AC98" s="89">
        <f t="shared" si="46"/>
        <v>124</v>
      </c>
      <c r="AD98" s="90">
        <f>IF($G98&gt;'Wage Ceilings '!$C$7+SUMIF('Wage Ceilings '!$B$8:'Wage Ceilings '!$B$11,"&lt;="&amp;$G$17,'Wage Ceilings '!$D$8:'Wage Ceilings '!$D$11),'Wage Ceilings '!$C$7+SUMIF('Wage Ceilings '!$B$8:'Wage Ceilings '!$B$11,"&lt;="&amp;$G$17,'Wage Ceilings '!$D$8:'Wage Ceilings '!$D$11),$G98)</f>
        <v>0</v>
      </c>
      <c r="AE98" s="91" cm="1">
        <f t="array" ref="AE98">INDEX(Appendix!$G$4:$J$8,_xlfn.IFS(AC98&lt;55,1,AC98&lt;60,2,AC98&lt;65,3,AC98&lt;70,4,TRUE,5),MATCH(YEAR($F$17),Appendix!$G$3:$L$3,0))</f>
        <v>0</v>
      </c>
      <c r="AF98" s="92">
        <f t="shared" si="34"/>
        <v>0</v>
      </c>
      <c r="AG98" s="89">
        <f t="shared" si="47"/>
        <v>124</v>
      </c>
      <c r="AH98" s="90">
        <f>IF($H98&gt;'Wage Ceilings '!$C$7+SUMIF('Wage Ceilings '!$B$8:'Wage Ceilings '!$B$11,"&lt;="&amp;$H$17,'Wage Ceilings '!$D$8:'Wage Ceilings '!$D$11),'Wage Ceilings '!$C$7+SUMIF('Wage Ceilings '!$B$8:'Wage Ceilings '!$B$11,"&lt;="&amp;$H$17,'Wage Ceilings '!$D$8:'Wage Ceilings '!$D$11),$H98)</f>
        <v>0</v>
      </c>
      <c r="AI98" s="91" cm="1">
        <f t="array" ref="AI98">INDEX(Appendix!$G$4:$J$8,_xlfn.IFS(AG98&lt;55,1,AG98&lt;60,2,AG98&lt;65,3,AG98&lt;70,4,TRUE,5),MATCH(YEAR($F$17),Appendix!$G$3:$L$3,0))</f>
        <v>0</v>
      </c>
      <c r="AJ98" s="92">
        <f t="shared" si="35"/>
        <v>0</v>
      </c>
      <c r="AK98" s="89">
        <f t="shared" si="48"/>
        <v>124</v>
      </c>
      <c r="AL98" s="90">
        <f>IF($I98&gt;'Wage Ceilings '!$C$7+SUMIF('Wage Ceilings '!$B$8:'Wage Ceilings '!$B$11,"&lt;="&amp;$I$17,'Wage Ceilings '!$D$8:'Wage Ceilings '!$D$11),'Wage Ceilings '!$C$7+SUMIF('Wage Ceilings '!$B$8:'Wage Ceilings '!$B$11,"&lt;="&amp;$I$17,'Wage Ceilings '!$D$8:'Wage Ceilings '!$D$11),$I98)</f>
        <v>0</v>
      </c>
      <c r="AM98" s="91" cm="1">
        <f t="array" ref="AM98">INDEX(Appendix!$G$4:$J$8,_xlfn.IFS(AK98&lt;55,1,AK98&lt;60,2,AK98&lt;65,3,AK98&lt;70,4,TRUE,5),MATCH(YEAR($F$17),Appendix!$G$3:$L$3,0))</f>
        <v>0</v>
      </c>
      <c r="AN98" s="92">
        <f t="shared" si="36"/>
        <v>0</v>
      </c>
      <c r="AO98" s="89">
        <f t="shared" si="49"/>
        <v>124</v>
      </c>
      <c r="AP98" s="90">
        <f>IF($J98&gt;'Wage Ceilings '!$C$7+SUMIF('Wage Ceilings '!$B$8:'Wage Ceilings '!$B$11,"&lt;="&amp;$J$17,'Wage Ceilings '!$D$8:'Wage Ceilings '!$D$11),'Wage Ceilings '!$C$7+SUMIF('Wage Ceilings '!$B$8:'Wage Ceilings '!$B$11,"&lt;="&amp;$J$17,'Wage Ceilings '!$D$8:'Wage Ceilings '!$D$11),$J98)</f>
        <v>0</v>
      </c>
      <c r="AQ98" s="91" cm="1">
        <f t="array" ref="AQ98">INDEX(Appendix!$G$4:$J$8,_xlfn.IFS(AO98&lt;55,1,AO98&lt;60,2,AO98&lt;65,3,AO98&lt;70,4,TRUE,5),MATCH(YEAR($F$17),Appendix!$G$3:$L$3,0))</f>
        <v>0</v>
      </c>
      <c r="AR98" s="92">
        <f t="shared" si="37"/>
        <v>0</v>
      </c>
      <c r="AS98" s="89">
        <f t="shared" si="64"/>
        <v>124</v>
      </c>
      <c r="AT98" s="90">
        <f>IF($K98&gt;'Wage Ceilings '!$C$7+SUMIF('Wage Ceilings '!$B$8:'Wage Ceilings '!$B$11,"&lt;="&amp;$K$17,'Wage Ceilings '!$D$8:'Wage Ceilings '!$D$11),'Wage Ceilings '!$C$7+SUMIF('Wage Ceilings '!$B$8:'Wage Ceilings '!$B$11,"&lt;="&amp;$K$17,'Wage Ceilings '!$D$8:'Wage Ceilings '!$D$11),$K98)</f>
        <v>0</v>
      </c>
      <c r="AU98" s="91" cm="1">
        <f t="array" ref="AU98">INDEX(Appendix!$G$4:$J$8,_xlfn.IFS(AS98&lt;55,1,AS98&lt;60,2,AS98&lt;65,3,AS98&lt;70,4,TRUE,5),MATCH(YEAR($F$17),Appendix!$G$3:$L$3,0))</f>
        <v>0</v>
      </c>
      <c r="AV98" s="92">
        <f t="shared" si="38"/>
        <v>0</v>
      </c>
      <c r="AW98" s="89" t="str">
        <f t="shared" si="50"/>
        <v>NA</v>
      </c>
      <c r="AX98" s="92">
        <f>IF(L98&gt;=('Wage Ceilings '!$C$3-SUM(Z98,AD98,AH98,AL98,AP98,AT98,BB98,BF98,BJ98,BN98,BR98,BV98)),('Wage Ceilings '!$C$3-SUM(Z98,AD98,AH98,AL98,AP98,AT98,BB98,BF98,BJ98,BN98,BR98,BV98)),L98)</f>
        <v>0</v>
      </c>
      <c r="AY98" s="91" cm="1">
        <f t="array" ref="AY98">INDEX(Appendix!$G$4:$J$8,_xlfn.IFS(AW98&lt;55,1,AW98&lt;60,2,AW98&lt;65,3,AW98&lt;70,4,TRUE,5),MATCH(YEAR($F$17),Appendix!$G$3:$L$3,0))</f>
        <v>0</v>
      </c>
      <c r="AZ98" s="92">
        <f t="shared" si="39"/>
        <v>0</v>
      </c>
      <c r="BA98" s="89">
        <f t="shared" si="51"/>
        <v>124</v>
      </c>
      <c r="BB98" s="90">
        <f>IF($M98&gt;'Wage Ceilings '!$C$7+SUMIF('Wage Ceilings '!$B$8:'Wage Ceilings '!$B$11,"&lt;="&amp;$M$17,'Wage Ceilings '!$D$8:'Wage Ceilings '!$D$11),'Wage Ceilings '!$C$7+SUMIF('Wage Ceilings '!$B$8:'Wage Ceilings '!$B$11,"&lt;="&amp;$M$17,'Wage Ceilings '!$D$8:'Wage Ceilings '!$D$11),$M98)</f>
        <v>0</v>
      </c>
      <c r="BC98" s="91" cm="1">
        <f t="array" ref="BC98">INDEX(Appendix!$G$4:$J$8,_xlfn.IFS(BA98&lt;55,1,BA98&lt;60,2,BA98&lt;65,3,BA98&lt;70,4,TRUE,5),MATCH(YEAR($F$17),Appendix!$G$3:$L$3,0))</f>
        <v>0</v>
      </c>
      <c r="BD98" s="92">
        <f t="shared" si="52"/>
        <v>0</v>
      </c>
      <c r="BE98" s="89">
        <f t="shared" si="53"/>
        <v>124</v>
      </c>
      <c r="BF98" s="90">
        <f>IF($N98&gt;'Wage Ceilings '!$C$7+SUMIF('Wage Ceilings '!$B$8:'Wage Ceilings '!$B$11,"&lt;="&amp;$N$17,'Wage Ceilings '!$D$8:'Wage Ceilings '!$D$11),'Wage Ceilings '!$C$7+SUMIF('Wage Ceilings '!$B$8:'Wage Ceilings '!$B$11,"&lt;="&amp;$N$17,'Wage Ceilings '!$D$8:'Wage Ceilings '!$D$11),$N98)</f>
        <v>0</v>
      </c>
      <c r="BG98" s="91" cm="1">
        <f t="array" ref="BG98">INDEX(Appendix!$G$4:$J$8,_xlfn.IFS(BE98&lt;55,1,BE98&lt;60,2,BE98&lt;65,3,BE98&lt;70,4,TRUE,5),MATCH(YEAR($F$17),Appendix!$G$3:$L$3,0))</f>
        <v>0</v>
      </c>
      <c r="BH98" s="92">
        <f t="shared" si="40"/>
        <v>0</v>
      </c>
      <c r="BI98" s="89">
        <f t="shared" si="54"/>
        <v>124</v>
      </c>
      <c r="BJ98" s="90">
        <f>IF($O98&gt;'Wage Ceilings '!$C$7+SUMIF('Wage Ceilings '!$B$8:'Wage Ceilings '!$B$11,"&lt;="&amp;$O$17,'Wage Ceilings '!$D$8:'Wage Ceilings '!$D$11),'Wage Ceilings '!$C$7+SUMIF('Wage Ceilings '!$B$8:'Wage Ceilings '!$B$11,"&lt;="&amp;$O$17,'Wage Ceilings '!$D$8:'Wage Ceilings '!$D$11),$O98)</f>
        <v>0</v>
      </c>
      <c r="BK98" s="91" cm="1">
        <f t="array" ref="BK98">INDEX(Appendix!$G$4:$J$8,_xlfn.IFS(BI98&lt;55,1,BI98&lt;60,2,BI98&lt;65,3,BI98&lt;70,4,TRUE,5),MATCH(YEAR($F$17),Appendix!$G$3:$L$3,0))</f>
        <v>0</v>
      </c>
      <c r="BL98" s="92">
        <f t="shared" si="41"/>
        <v>0</v>
      </c>
      <c r="BM98" s="89">
        <f t="shared" si="55"/>
        <v>124</v>
      </c>
      <c r="BN98" s="90">
        <f>IF($P98&gt;'Wage Ceilings '!$C$7+SUMIF('Wage Ceilings '!$B$8:'Wage Ceilings '!$B$11,"&lt;="&amp;$P$17,'Wage Ceilings '!$D$8:'Wage Ceilings '!$D$11),'Wage Ceilings '!$C$7+SUMIF('Wage Ceilings '!$B$8:'Wage Ceilings '!$B$11,"&lt;="&amp;$P$17,'Wage Ceilings '!$D$8:'Wage Ceilings '!$D$11),$P98)</f>
        <v>0</v>
      </c>
      <c r="BO98" s="91" cm="1">
        <f t="array" ref="BO98">INDEX(Appendix!$G$4:$J$8,_xlfn.IFS(BM98&lt;55,1,BM98&lt;60,2,BM98&lt;65,3,BM98&lt;70,4,TRUE,5),MATCH(YEAR($F$17),Appendix!$G$3:$L$3,0))</f>
        <v>0</v>
      </c>
      <c r="BP98" s="92">
        <f t="shared" si="42"/>
        <v>0</v>
      </c>
      <c r="BQ98" s="89">
        <f t="shared" si="56"/>
        <v>124</v>
      </c>
      <c r="BR98" s="90">
        <f>IF($Q98&gt;'Wage Ceilings '!$C$7+SUMIF('Wage Ceilings '!$B$8:'Wage Ceilings '!$B$11,"&lt;="&amp;$Q$17,'Wage Ceilings '!$D$8:'Wage Ceilings '!$D$11),'Wage Ceilings '!$C$7+SUMIF('Wage Ceilings '!$B$8:'Wage Ceilings '!$B$11,"&lt;="&amp;$Q$17,'Wage Ceilings '!$D$8:'Wage Ceilings '!$D$11),$Q98)</f>
        <v>0</v>
      </c>
      <c r="BS98" s="91" cm="1">
        <f t="array" ref="BS98">INDEX(Appendix!$G$4:$J$8,_xlfn.IFS(BQ98&lt;55,1,BQ98&lt;60,2,BQ98&lt;65,3,BQ98&lt;70,4,TRUE,5),MATCH(YEAR($F$17),Appendix!$G$3:$L$3,0))</f>
        <v>0</v>
      </c>
      <c r="BT98" s="92">
        <f t="shared" si="43"/>
        <v>0</v>
      </c>
      <c r="BU98" s="89">
        <f t="shared" si="57"/>
        <v>124</v>
      </c>
      <c r="BV98" s="90">
        <f>IF($R98&gt;'Wage Ceilings '!$C$7+SUMIF('Wage Ceilings '!$B$8:'Wage Ceilings '!$B$11,"&lt;="&amp;$R$17,'Wage Ceilings '!$D$8:'Wage Ceilings '!$D$11),'Wage Ceilings '!$C$7+SUMIF('Wage Ceilings '!$B$8:'Wage Ceilings '!$B$11,"&lt;="&amp;$R$17,'Wage Ceilings '!$D$8:'Wage Ceilings '!$D$11),$R98)</f>
        <v>0</v>
      </c>
      <c r="BW98" s="91" cm="1">
        <f t="array" ref="BW98">INDEX(Appendix!$G$4:$J$8,_xlfn.IFS(BU98&lt;55,1,BU98&lt;60,2,BU98&lt;65,3,BU98&lt;70,4,TRUE,5),MATCH(YEAR($F$17),Appendix!$G$3:$L$3,0))</f>
        <v>0</v>
      </c>
      <c r="BX98" s="92">
        <f t="shared" si="44"/>
        <v>0</v>
      </c>
      <c r="BY98" s="89" t="str">
        <f t="shared" si="58"/>
        <v>NA</v>
      </c>
      <c r="BZ98" s="92">
        <f>IF(S98&gt;=('Wage Ceilings '!$C$3-SUM(Z98,AD98,AH98,AL98,AP98,AX98,AT98,BB98,BF98,BJ98,BN98,BR98,BV98)),('Wage Ceilings '!$C$3-SUM(Z98,AD98,AH98,AL98,AP98,AX98,AT98,BB98,BF98,BJ98,BN98,BR98,BV98)),S98)</f>
        <v>0</v>
      </c>
      <c r="CA98" s="91" cm="1">
        <f t="array" ref="CA98">INDEX(Appendix!$G$4:$J$8,_xlfn.IFS(BY98&lt;55,1,BY98&lt;60,2,BY98&lt;65,3,BY98&lt;70,4,TRUE,5),MATCH(YEAR($F$17),Appendix!$G$3:$L$3,0))</f>
        <v>0</v>
      </c>
      <c r="CB98" s="92">
        <f t="shared" si="65"/>
        <v>0</v>
      </c>
      <c r="CC98" s="99"/>
    </row>
    <row r="99" spans="1:81" x14ac:dyDescent="0.2">
      <c r="A99" s="64" t="s">
        <v>147</v>
      </c>
      <c r="B99" s="65"/>
      <c r="C99" s="65"/>
      <c r="D99" s="66"/>
      <c r="E99" s="66"/>
      <c r="F99" s="67"/>
      <c r="G99" s="67"/>
      <c r="H99" s="67"/>
      <c r="I99" s="67"/>
      <c r="J99" s="67"/>
      <c r="K99" s="67"/>
      <c r="L99" s="67"/>
      <c r="M99" s="67"/>
      <c r="N99" s="67"/>
      <c r="O99" s="67"/>
      <c r="P99" s="67"/>
      <c r="Q99" s="67"/>
      <c r="R99" s="67"/>
      <c r="S99" s="67"/>
      <c r="T99" s="57">
        <f t="shared" si="59"/>
        <v>0</v>
      </c>
      <c r="U99" s="57">
        <f t="shared" si="60"/>
        <v>0</v>
      </c>
      <c r="V99" s="58">
        <f t="shared" si="61"/>
        <v>0</v>
      </c>
      <c r="W99" s="58">
        <f t="shared" si="62"/>
        <v>0</v>
      </c>
      <c r="X99" s="58">
        <f t="shared" si="63"/>
        <v>0</v>
      </c>
      <c r="Y99" s="89">
        <f t="shared" si="45"/>
        <v>123</v>
      </c>
      <c r="Z99" s="90">
        <f>IF($F99&gt;'Wage Ceilings '!$C$7+SUMIF('Wage Ceilings '!$B$8:'Wage Ceilings '!$B$11,"&lt;="&amp;$F$17,'Wage Ceilings '!$D$8:'Wage Ceilings '!$D$11),'Wage Ceilings '!$C$7+SUMIF('Wage Ceilings '!$B$8:'Wage Ceilings '!$B$11,"&lt;="&amp;$F$17,'Wage Ceilings '!$D$8:'Wage Ceilings '!$D$11),$F99)</f>
        <v>0</v>
      </c>
      <c r="AA99" s="91" cm="1">
        <f t="array" ref="AA99">INDEX(Appendix!$G$4:$J$8,_xlfn.IFS(Y99&lt;55,1,Y99&lt;60,2,Y99&lt;65,3,Y99&lt;70,4,TRUE,5),MATCH(YEAR($F$17),Appendix!$G$3:$L$3,0))</f>
        <v>0</v>
      </c>
      <c r="AB99" s="92">
        <f t="shared" si="33"/>
        <v>0</v>
      </c>
      <c r="AC99" s="89">
        <f t="shared" si="46"/>
        <v>124</v>
      </c>
      <c r="AD99" s="90">
        <f>IF($G99&gt;'Wage Ceilings '!$C$7+SUMIF('Wage Ceilings '!$B$8:'Wage Ceilings '!$B$11,"&lt;="&amp;$G$17,'Wage Ceilings '!$D$8:'Wage Ceilings '!$D$11),'Wage Ceilings '!$C$7+SUMIF('Wage Ceilings '!$B$8:'Wage Ceilings '!$B$11,"&lt;="&amp;$G$17,'Wage Ceilings '!$D$8:'Wage Ceilings '!$D$11),$G99)</f>
        <v>0</v>
      </c>
      <c r="AE99" s="91" cm="1">
        <f t="array" ref="AE99">INDEX(Appendix!$G$4:$J$8,_xlfn.IFS(AC99&lt;55,1,AC99&lt;60,2,AC99&lt;65,3,AC99&lt;70,4,TRUE,5),MATCH(YEAR($F$17),Appendix!$G$3:$L$3,0))</f>
        <v>0</v>
      </c>
      <c r="AF99" s="92">
        <f t="shared" si="34"/>
        <v>0</v>
      </c>
      <c r="AG99" s="89">
        <f t="shared" si="47"/>
        <v>124</v>
      </c>
      <c r="AH99" s="90">
        <f>IF($H99&gt;'Wage Ceilings '!$C$7+SUMIF('Wage Ceilings '!$B$8:'Wage Ceilings '!$B$11,"&lt;="&amp;$H$17,'Wage Ceilings '!$D$8:'Wage Ceilings '!$D$11),'Wage Ceilings '!$C$7+SUMIF('Wage Ceilings '!$B$8:'Wage Ceilings '!$B$11,"&lt;="&amp;$H$17,'Wage Ceilings '!$D$8:'Wage Ceilings '!$D$11),$H99)</f>
        <v>0</v>
      </c>
      <c r="AI99" s="91" cm="1">
        <f t="array" ref="AI99">INDEX(Appendix!$G$4:$J$8,_xlfn.IFS(AG99&lt;55,1,AG99&lt;60,2,AG99&lt;65,3,AG99&lt;70,4,TRUE,5),MATCH(YEAR($F$17),Appendix!$G$3:$L$3,0))</f>
        <v>0</v>
      </c>
      <c r="AJ99" s="92">
        <f t="shared" si="35"/>
        <v>0</v>
      </c>
      <c r="AK99" s="89">
        <f t="shared" si="48"/>
        <v>124</v>
      </c>
      <c r="AL99" s="90">
        <f>IF($I99&gt;'Wage Ceilings '!$C$7+SUMIF('Wage Ceilings '!$B$8:'Wage Ceilings '!$B$11,"&lt;="&amp;$I$17,'Wage Ceilings '!$D$8:'Wage Ceilings '!$D$11),'Wage Ceilings '!$C$7+SUMIF('Wage Ceilings '!$B$8:'Wage Ceilings '!$B$11,"&lt;="&amp;$I$17,'Wage Ceilings '!$D$8:'Wage Ceilings '!$D$11),$I99)</f>
        <v>0</v>
      </c>
      <c r="AM99" s="91" cm="1">
        <f t="array" ref="AM99">INDEX(Appendix!$G$4:$J$8,_xlfn.IFS(AK99&lt;55,1,AK99&lt;60,2,AK99&lt;65,3,AK99&lt;70,4,TRUE,5),MATCH(YEAR($F$17),Appendix!$G$3:$L$3,0))</f>
        <v>0</v>
      </c>
      <c r="AN99" s="92">
        <f t="shared" si="36"/>
        <v>0</v>
      </c>
      <c r="AO99" s="89">
        <f t="shared" si="49"/>
        <v>124</v>
      </c>
      <c r="AP99" s="90">
        <f>IF($J99&gt;'Wage Ceilings '!$C$7+SUMIF('Wage Ceilings '!$B$8:'Wage Ceilings '!$B$11,"&lt;="&amp;$J$17,'Wage Ceilings '!$D$8:'Wage Ceilings '!$D$11),'Wage Ceilings '!$C$7+SUMIF('Wage Ceilings '!$B$8:'Wage Ceilings '!$B$11,"&lt;="&amp;$J$17,'Wage Ceilings '!$D$8:'Wage Ceilings '!$D$11),$J99)</f>
        <v>0</v>
      </c>
      <c r="AQ99" s="91" cm="1">
        <f t="array" ref="AQ99">INDEX(Appendix!$G$4:$J$8,_xlfn.IFS(AO99&lt;55,1,AO99&lt;60,2,AO99&lt;65,3,AO99&lt;70,4,TRUE,5),MATCH(YEAR($F$17),Appendix!$G$3:$L$3,0))</f>
        <v>0</v>
      </c>
      <c r="AR99" s="92">
        <f t="shared" si="37"/>
        <v>0</v>
      </c>
      <c r="AS99" s="89">
        <f t="shared" si="64"/>
        <v>124</v>
      </c>
      <c r="AT99" s="90">
        <f>IF($K99&gt;'Wage Ceilings '!$C$7+SUMIF('Wage Ceilings '!$B$8:'Wage Ceilings '!$B$11,"&lt;="&amp;$K$17,'Wage Ceilings '!$D$8:'Wage Ceilings '!$D$11),'Wage Ceilings '!$C$7+SUMIF('Wage Ceilings '!$B$8:'Wage Ceilings '!$B$11,"&lt;="&amp;$K$17,'Wage Ceilings '!$D$8:'Wage Ceilings '!$D$11),$K99)</f>
        <v>0</v>
      </c>
      <c r="AU99" s="91" cm="1">
        <f t="array" ref="AU99">INDEX(Appendix!$G$4:$J$8,_xlfn.IFS(AS99&lt;55,1,AS99&lt;60,2,AS99&lt;65,3,AS99&lt;70,4,TRUE,5),MATCH(YEAR($F$17),Appendix!$G$3:$L$3,0))</f>
        <v>0</v>
      </c>
      <c r="AV99" s="92">
        <f t="shared" si="38"/>
        <v>0</v>
      </c>
      <c r="AW99" s="89" t="str">
        <f t="shared" si="50"/>
        <v>NA</v>
      </c>
      <c r="AX99" s="92">
        <f>IF(L99&gt;=('Wage Ceilings '!$C$3-SUM(Z99,AD99,AH99,AL99,AP99,AT99,BB99,BF99,BJ99,BN99,BR99,BV99)),('Wage Ceilings '!$C$3-SUM(Z99,AD99,AH99,AL99,AP99,AT99,BB99,BF99,BJ99,BN99,BR99,BV99)),L99)</f>
        <v>0</v>
      </c>
      <c r="AY99" s="91" cm="1">
        <f t="array" ref="AY99">INDEX(Appendix!$G$4:$J$8,_xlfn.IFS(AW99&lt;55,1,AW99&lt;60,2,AW99&lt;65,3,AW99&lt;70,4,TRUE,5),MATCH(YEAR($F$17),Appendix!$G$3:$L$3,0))</f>
        <v>0</v>
      </c>
      <c r="AZ99" s="92">
        <f t="shared" si="39"/>
        <v>0</v>
      </c>
      <c r="BA99" s="89">
        <f t="shared" si="51"/>
        <v>124</v>
      </c>
      <c r="BB99" s="90">
        <f>IF($M99&gt;'Wage Ceilings '!$C$7+SUMIF('Wage Ceilings '!$B$8:'Wage Ceilings '!$B$11,"&lt;="&amp;$M$17,'Wage Ceilings '!$D$8:'Wage Ceilings '!$D$11),'Wage Ceilings '!$C$7+SUMIF('Wage Ceilings '!$B$8:'Wage Ceilings '!$B$11,"&lt;="&amp;$M$17,'Wage Ceilings '!$D$8:'Wage Ceilings '!$D$11),$M99)</f>
        <v>0</v>
      </c>
      <c r="BC99" s="91" cm="1">
        <f t="array" ref="BC99">INDEX(Appendix!$G$4:$J$8,_xlfn.IFS(BA99&lt;55,1,BA99&lt;60,2,BA99&lt;65,3,BA99&lt;70,4,TRUE,5),MATCH(YEAR($F$17),Appendix!$G$3:$L$3,0))</f>
        <v>0</v>
      </c>
      <c r="BD99" s="92">
        <f t="shared" si="52"/>
        <v>0</v>
      </c>
      <c r="BE99" s="89">
        <f t="shared" si="53"/>
        <v>124</v>
      </c>
      <c r="BF99" s="90">
        <f>IF($N99&gt;'Wage Ceilings '!$C$7+SUMIF('Wage Ceilings '!$B$8:'Wage Ceilings '!$B$11,"&lt;="&amp;$N$17,'Wage Ceilings '!$D$8:'Wage Ceilings '!$D$11),'Wage Ceilings '!$C$7+SUMIF('Wage Ceilings '!$B$8:'Wage Ceilings '!$B$11,"&lt;="&amp;$N$17,'Wage Ceilings '!$D$8:'Wage Ceilings '!$D$11),$N99)</f>
        <v>0</v>
      </c>
      <c r="BG99" s="91" cm="1">
        <f t="array" ref="BG99">INDEX(Appendix!$G$4:$J$8,_xlfn.IFS(BE99&lt;55,1,BE99&lt;60,2,BE99&lt;65,3,BE99&lt;70,4,TRUE,5),MATCH(YEAR($F$17),Appendix!$G$3:$L$3,0))</f>
        <v>0</v>
      </c>
      <c r="BH99" s="92">
        <f t="shared" si="40"/>
        <v>0</v>
      </c>
      <c r="BI99" s="89">
        <f t="shared" si="54"/>
        <v>124</v>
      </c>
      <c r="BJ99" s="90">
        <f>IF($O99&gt;'Wage Ceilings '!$C$7+SUMIF('Wage Ceilings '!$B$8:'Wage Ceilings '!$B$11,"&lt;="&amp;$O$17,'Wage Ceilings '!$D$8:'Wage Ceilings '!$D$11),'Wage Ceilings '!$C$7+SUMIF('Wage Ceilings '!$B$8:'Wage Ceilings '!$B$11,"&lt;="&amp;$O$17,'Wage Ceilings '!$D$8:'Wage Ceilings '!$D$11),$O99)</f>
        <v>0</v>
      </c>
      <c r="BK99" s="91" cm="1">
        <f t="array" ref="BK99">INDEX(Appendix!$G$4:$J$8,_xlfn.IFS(BI99&lt;55,1,BI99&lt;60,2,BI99&lt;65,3,BI99&lt;70,4,TRUE,5),MATCH(YEAR($F$17),Appendix!$G$3:$L$3,0))</f>
        <v>0</v>
      </c>
      <c r="BL99" s="92">
        <f t="shared" si="41"/>
        <v>0</v>
      </c>
      <c r="BM99" s="89">
        <f t="shared" si="55"/>
        <v>124</v>
      </c>
      <c r="BN99" s="90">
        <f>IF($P99&gt;'Wage Ceilings '!$C$7+SUMIF('Wage Ceilings '!$B$8:'Wage Ceilings '!$B$11,"&lt;="&amp;$P$17,'Wage Ceilings '!$D$8:'Wage Ceilings '!$D$11),'Wage Ceilings '!$C$7+SUMIF('Wage Ceilings '!$B$8:'Wage Ceilings '!$B$11,"&lt;="&amp;$P$17,'Wage Ceilings '!$D$8:'Wage Ceilings '!$D$11),$P99)</f>
        <v>0</v>
      </c>
      <c r="BO99" s="91" cm="1">
        <f t="array" ref="BO99">INDEX(Appendix!$G$4:$J$8,_xlfn.IFS(BM99&lt;55,1,BM99&lt;60,2,BM99&lt;65,3,BM99&lt;70,4,TRUE,5),MATCH(YEAR($F$17),Appendix!$G$3:$L$3,0))</f>
        <v>0</v>
      </c>
      <c r="BP99" s="92">
        <f t="shared" si="42"/>
        <v>0</v>
      </c>
      <c r="BQ99" s="89">
        <f t="shared" si="56"/>
        <v>124</v>
      </c>
      <c r="BR99" s="90">
        <f>IF($Q99&gt;'Wage Ceilings '!$C$7+SUMIF('Wage Ceilings '!$B$8:'Wage Ceilings '!$B$11,"&lt;="&amp;$Q$17,'Wage Ceilings '!$D$8:'Wage Ceilings '!$D$11),'Wage Ceilings '!$C$7+SUMIF('Wage Ceilings '!$B$8:'Wage Ceilings '!$B$11,"&lt;="&amp;$Q$17,'Wage Ceilings '!$D$8:'Wage Ceilings '!$D$11),$Q99)</f>
        <v>0</v>
      </c>
      <c r="BS99" s="91" cm="1">
        <f t="array" ref="BS99">INDEX(Appendix!$G$4:$J$8,_xlfn.IFS(BQ99&lt;55,1,BQ99&lt;60,2,BQ99&lt;65,3,BQ99&lt;70,4,TRUE,5),MATCH(YEAR($F$17),Appendix!$G$3:$L$3,0))</f>
        <v>0</v>
      </c>
      <c r="BT99" s="92">
        <f t="shared" si="43"/>
        <v>0</v>
      </c>
      <c r="BU99" s="89">
        <f t="shared" si="57"/>
        <v>124</v>
      </c>
      <c r="BV99" s="90">
        <f>IF($R99&gt;'Wage Ceilings '!$C$7+SUMIF('Wage Ceilings '!$B$8:'Wage Ceilings '!$B$11,"&lt;="&amp;$R$17,'Wage Ceilings '!$D$8:'Wage Ceilings '!$D$11),'Wage Ceilings '!$C$7+SUMIF('Wage Ceilings '!$B$8:'Wage Ceilings '!$B$11,"&lt;="&amp;$R$17,'Wage Ceilings '!$D$8:'Wage Ceilings '!$D$11),$R99)</f>
        <v>0</v>
      </c>
      <c r="BW99" s="91" cm="1">
        <f t="array" ref="BW99">INDEX(Appendix!$G$4:$J$8,_xlfn.IFS(BU99&lt;55,1,BU99&lt;60,2,BU99&lt;65,3,BU99&lt;70,4,TRUE,5),MATCH(YEAR($F$17),Appendix!$G$3:$L$3,0))</f>
        <v>0</v>
      </c>
      <c r="BX99" s="92">
        <f t="shared" si="44"/>
        <v>0</v>
      </c>
      <c r="BY99" s="89" t="str">
        <f t="shared" si="58"/>
        <v>NA</v>
      </c>
      <c r="BZ99" s="92">
        <f>IF(S99&gt;=('Wage Ceilings '!$C$3-SUM(Z99,AD99,AH99,AL99,AP99,AX99,AT99,BB99,BF99,BJ99,BN99,BR99,BV99)),('Wage Ceilings '!$C$3-SUM(Z99,AD99,AH99,AL99,AP99,AX99,AT99,BB99,BF99,BJ99,BN99,BR99,BV99)),S99)</f>
        <v>0</v>
      </c>
      <c r="CA99" s="91" cm="1">
        <f t="array" ref="CA99">INDEX(Appendix!$G$4:$J$8,_xlfn.IFS(BY99&lt;55,1,BY99&lt;60,2,BY99&lt;65,3,BY99&lt;70,4,TRUE,5),MATCH(YEAR($F$17),Appendix!$G$3:$L$3,0))</f>
        <v>0</v>
      </c>
      <c r="CB99" s="92">
        <f t="shared" si="65"/>
        <v>0</v>
      </c>
      <c r="CC99" s="99"/>
    </row>
    <row r="100" spans="1:81" x14ac:dyDescent="0.2">
      <c r="A100" s="64" t="s">
        <v>148</v>
      </c>
      <c r="B100" s="65"/>
      <c r="C100" s="65"/>
      <c r="D100" s="66"/>
      <c r="E100" s="66"/>
      <c r="F100" s="67"/>
      <c r="G100" s="67"/>
      <c r="H100" s="67"/>
      <c r="I100" s="67"/>
      <c r="J100" s="67"/>
      <c r="K100" s="67"/>
      <c r="L100" s="67"/>
      <c r="M100" s="67"/>
      <c r="N100" s="67"/>
      <c r="O100" s="67"/>
      <c r="P100" s="67"/>
      <c r="Q100" s="67"/>
      <c r="R100" s="67"/>
      <c r="S100" s="67"/>
      <c r="T100" s="57">
        <f t="shared" si="59"/>
        <v>0</v>
      </c>
      <c r="U100" s="57">
        <f t="shared" si="60"/>
        <v>0</v>
      </c>
      <c r="V100" s="58">
        <f t="shared" si="61"/>
        <v>0</v>
      </c>
      <c r="W100" s="58">
        <f t="shared" si="62"/>
        <v>0</v>
      </c>
      <c r="X100" s="58">
        <f t="shared" si="63"/>
        <v>0</v>
      </c>
      <c r="Y100" s="89">
        <f t="shared" si="45"/>
        <v>123</v>
      </c>
      <c r="Z100" s="90">
        <f>IF($F100&gt;'Wage Ceilings '!$C$7+SUMIF('Wage Ceilings '!$B$8:'Wage Ceilings '!$B$11,"&lt;="&amp;$F$17,'Wage Ceilings '!$D$8:'Wage Ceilings '!$D$11),'Wage Ceilings '!$C$7+SUMIF('Wage Ceilings '!$B$8:'Wage Ceilings '!$B$11,"&lt;="&amp;$F$17,'Wage Ceilings '!$D$8:'Wage Ceilings '!$D$11),$F100)</f>
        <v>0</v>
      </c>
      <c r="AA100" s="91" cm="1">
        <f t="array" ref="AA100">INDEX(Appendix!$G$4:$J$8,_xlfn.IFS(Y100&lt;55,1,Y100&lt;60,2,Y100&lt;65,3,Y100&lt;70,4,TRUE,5),MATCH(YEAR($F$17),Appendix!$G$3:$L$3,0))</f>
        <v>0</v>
      </c>
      <c r="AB100" s="92">
        <f t="shared" si="33"/>
        <v>0</v>
      </c>
      <c r="AC100" s="89">
        <f t="shared" si="46"/>
        <v>124</v>
      </c>
      <c r="AD100" s="90">
        <f>IF($G100&gt;'Wage Ceilings '!$C$7+SUMIF('Wage Ceilings '!$B$8:'Wage Ceilings '!$B$11,"&lt;="&amp;$G$17,'Wage Ceilings '!$D$8:'Wage Ceilings '!$D$11),'Wage Ceilings '!$C$7+SUMIF('Wage Ceilings '!$B$8:'Wage Ceilings '!$B$11,"&lt;="&amp;$G$17,'Wage Ceilings '!$D$8:'Wage Ceilings '!$D$11),$G100)</f>
        <v>0</v>
      </c>
      <c r="AE100" s="91" cm="1">
        <f t="array" ref="AE100">INDEX(Appendix!$G$4:$J$8,_xlfn.IFS(AC100&lt;55,1,AC100&lt;60,2,AC100&lt;65,3,AC100&lt;70,4,TRUE,5),MATCH(YEAR($F$17),Appendix!$G$3:$L$3,0))</f>
        <v>0</v>
      </c>
      <c r="AF100" s="92">
        <f t="shared" si="34"/>
        <v>0</v>
      </c>
      <c r="AG100" s="89">
        <f t="shared" si="47"/>
        <v>124</v>
      </c>
      <c r="AH100" s="90">
        <f>IF($H100&gt;'Wage Ceilings '!$C$7+SUMIF('Wage Ceilings '!$B$8:'Wage Ceilings '!$B$11,"&lt;="&amp;$H$17,'Wage Ceilings '!$D$8:'Wage Ceilings '!$D$11),'Wage Ceilings '!$C$7+SUMIF('Wage Ceilings '!$B$8:'Wage Ceilings '!$B$11,"&lt;="&amp;$H$17,'Wage Ceilings '!$D$8:'Wage Ceilings '!$D$11),$H100)</f>
        <v>0</v>
      </c>
      <c r="AI100" s="91" cm="1">
        <f t="array" ref="AI100">INDEX(Appendix!$G$4:$J$8,_xlfn.IFS(AG100&lt;55,1,AG100&lt;60,2,AG100&lt;65,3,AG100&lt;70,4,TRUE,5),MATCH(YEAR($F$17),Appendix!$G$3:$L$3,0))</f>
        <v>0</v>
      </c>
      <c r="AJ100" s="92">
        <f t="shared" si="35"/>
        <v>0</v>
      </c>
      <c r="AK100" s="89">
        <f t="shared" si="48"/>
        <v>124</v>
      </c>
      <c r="AL100" s="90">
        <f>IF($I100&gt;'Wage Ceilings '!$C$7+SUMIF('Wage Ceilings '!$B$8:'Wage Ceilings '!$B$11,"&lt;="&amp;$I$17,'Wage Ceilings '!$D$8:'Wage Ceilings '!$D$11),'Wage Ceilings '!$C$7+SUMIF('Wage Ceilings '!$B$8:'Wage Ceilings '!$B$11,"&lt;="&amp;$I$17,'Wage Ceilings '!$D$8:'Wage Ceilings '!$D$11),$I100)</f>
        <v>0</v>
      </c>
      <c r="AM100" s="91" cm="1">
        <f t="array" ref="AM100">INDEX(Appendix!$G$4:$J$8,_xlfn.IFS(AK100&lt;55,1,AK100&lt;60,2,AK100&lt;65,3,AK100&lt;70,4,TRUE,5),MATCH(YEAR($F$17),Appendix!$G$3:$L$3,0))</f>
        <v>0</v>
      </c>
      <c r="AN100" s="92">
        <f t="shared" si="36"/>
        <v>0</v>
      </c>
      <c r="AO100" s="89">
        <f t="shared" si="49"/>
        <v>124</v>
      </c>
      <c r="AP100" s="90">
        <f>IF($J100&gt;'Wage Ceilings '!$C$7+SUMIF('Wage Ceilings '!$B$8:'Wage Ceilings '!$B$11,"&lt;="&amp;$J$17,'Wage Ceilings '!$D$8:'Wage Ceilings '!$D$11),'Wage Ceilings '!$C$7+SUMIF('Wage Ceilings '!$B$8:'Wage Ceilings '!$B$11,"&lt;="&amp;$J$17,'Wage Ceilings '!$D$8:'Wage Ceilings '!$D$11),$J100)</f>
        <v>0</v>
      </c>
      <c r="AQ100" s="91" cm="1">
        <f t="array" ref="AQ100">INDEX(Appendix!$G$4:$J$8,_xlfn.IFS(AO100&lt;55,1,AO100&lt;60,2,AO100&lt;65,3,AO100&lt;70,4,TRUE,5),MATCH(YEAR($F$17),Appendix!$G$3:$L$3,0))</f>
        <v>0</v>
      </c>
      <c r="AR100" s="92">
        <f t="shared" si="37"/>
        <v>0</v>
      </c>
      <c r="AS100" s="89">
        <f t="shared" si="64"/>
        <v>124</v>
      </c>
      <c r="AT100" s="90">
        <f>IF($K100&gt;'Wage Ceilings '!$C$7+SUMIF('Wage Ceilings '!$B$8:'Wage Ceilings '!$B$11,"&lt;="&amp;$K$17,'Wage Ceilings '!$D$8:'Wage Ceilings '!$D$11),'Wage Ceilings '!$C$7+SUMIF('Wage Ceilings '!$B$8:'Wage Ceilings '!$B$11,"&lt;="&amp;$K$17,'Wage Ceilings '!$D$8:'Wage Ceilings '!$D$11),$K100)</f>
        <v>0</v>
      </c>
      <c r="AU100" s="91" cm="1">
        <f t="array" ref="AU100">INDEX(Appendix!$G$4:$J$8,_xlfn.IFS(AS100&lt;55,1,AS100&lt;60,2,AS100&lt;65,3,AS100&lt;70,4,TRUE,5),MATCH(YEAR($F$17),Appendix!$G$3:$L$3,0))</f>
        <v>0</v>
      </c>
      <c r="AV100" s="92">
        <f t="shared" si="38"/>
        <v>0</v>
      </c>
      <c r="AW100" s="89" t="str">
        <f t="shared" si="50"/>
        <v>NA</v>
      </c>
      <c r="AX100" s="92">
        <f>IF(L100&gt;=('Wage Ceilings '!$C$3-SUM(Z100,AD100,AH100,AL100,AP100,AT100,BB100,BF100,BJ100,BN100,BR100,BV100)),('Wage Ceilings '!$C$3-SUM(Z100,AD100,AH100,AL100,AP100,AT100,BB100,BF100,BJ100,BN100,BR100,BV100)),L100)</f>
        <v>0</v>
      </c>
      <c r="AY100" s="91" cm="1">
        <f t="array" ref="AY100">INDEX(Appendix!$G$4:$J$8,_xlfn.IFS(AW100&lt;55,1,AW100&lt;60,2,AW100&lt;65,3,AW100&lt;70,4,TRUE,5),MATCH(YEAR($F$17),Appendix!$G$3:$L$3,0))</f>
        <v>0</v>
      </c>
      <c r="AZ100" s="92">
        <f t="shared" si="39"/>
        <v>0</v>
      </c>
      <c r="BA100" s="89">
        <f t="shared" si="51"/>
        <v>124</v>
      </c>
      <c r="BB100" s="90">
        <f>IF($M100&gt;'Wage Ceilings '!$C$7+SUMIF('Wage Ceilings '!$B$8:'Wage Ceilings '!$B$11,"&lt;="&amp;$M$17,'Wage Ceilings '!$D$8:'Wage Ceilings '!$D$11),'Wage Ceilings '!$C$7+SUMIF('Wage Ceilings '!$B$8:'Wage Ceilings '!$B$11,"&lt;="&amp;$M$17,'Wage Ceilings '!$D$8:'Wage Ceilings '!$D$11),$M100)</f>
        <v>0</v>
      </c>
      <c r="BC100" s="91" cm="1">
        <f t="array" ref="BC100">INDEX(Appendix!$G$4:$J$8,_xlfn.IFS(BA100&lt;55,1,BA100&lt;60,2,BA100&lt;65,3,BA100&lt;70,4,TRUE,5),MATCH(YEAR($F$17),Appendix!$G$3:$L$3,0))</f>
        <v>0</v>
      </c>
      <c r="BD100" s="92">
        <f t="shared" si="52"/>
        <v>0</v>
      </c>
      <c r="BE100" s="89">
        <f t="shared" si="53"/>
        <v>124</v>
      </c>
      <c r="BF100" s="90">
        <f>IF($N100&gt;'Wage Ceilings '!$C$7+SUMIF('Wage Ceilings '!$B$8:'Wage Ceilings '!$B$11,"&lt;="&amp;$N$17,'Wage Ceilings '!$D$8:'Wage Ceilings '!$D$11),'Wage Ceilings '!$C$7+SUMIF('Wage Ceilings '!$B$8:'Wage Ceilings '!$B$11,"&lt;="&amp;$N$17,'Wage Ceilings '!$D$8:'Wage Ceilings '!$D$11),$N100)</f>
        <v>0</v>
      </c>
      <c r="BG100" s="91" cm="1">
        <f t="array" ref="BG100">INDEX(Appendix!$G$4:$J$8,_xlfn.IFS(BE100&lt;55,1,BE100&lt;60,2,BE100&lt;65,3,BE100&lt;70,4,TRUE,5),MATCH(YEAR($F$17),Appendix!$G$3:$L$3,0))</f>
        <v>0</v>
      </c>
      <c r="BH100" s="92">
        <f t="shared" si="40"/>
        <v>0</v>
      </c>
      <c r="BI100" s="89">
        <f t="shared" si="54"/>
        <v>124</v>
      </c>
      <c r="BJ100" s="90">
        <f>IF($O100&gt;'Wage Ceilings '!$C$7+SUMIF('Wage Ceilings '!$B$8:'Wage Ceilings '!$B$11,"&lt;="&amp;$O$17,'Wage Ceilings '!$D$8:'Wage Ceilings '!$D$11),'Wage Ceilings '!$C$7+SUMIF('Wage Ceilings '!$B$8:'Wage Ceilings '!$B$11,"&lt;="&amp;$O$17,'Wage Ceilings '!$D$8:'Wage Ceilings '!$D$11),$O100)</f>
        <v>0</v>
      </c>
      <c r="BK100" s="91" cm="1">
        <f t="array" ref="BK100">INDEX(Appendix!$G$4:$J$8,_xlfn.IFS(BI100&lt;55,1,BI100&lt;60,2,BI100&lt;65,3,BI100&lt;70,4,TRUE,5),MATCH(YEAR($F$17),Appendix!$G$3:$L$3,0))</f>
        <v>0</v>
      </c>
      <c r="BL100" s="92">
        <f t="shared" si="41"/>
        <v>0</v>
      </c>
      <c r="BM100" s="89">
        <f t="shared" si="55"/>
        <v>124</v>
      </c>
      <c r="BN100" s="90">
        <f>IF($P100&gt;'Wage Ceilings '!$C$7+SUMIF('Wage Ceilings '!$B$8:'Wage Ceilings '!$B$11,"&lt;="&amp;$P$17,'Wage Ceilings '!$D$8:'Wage Ceilings '!$D$11),'Wage Ceilings '!$C$7+SUMIF('Wage Ceilings '!$B$8:'Wage Ceilings '!$B$11,"&lt;="&amp;$P$17,'Wage Ceilings '!$D$8:'Wage Ceilings '!$D$11),$P100)</f>
        <v>0</v>
      </c>
      <c r="BO100" s="91" cm="1">
        <f t="array" ref="BO100">INDEX(Appendix!$G$4:$J$8,_xlfn.IFS(BM100&lt;55,1,BM100&lt;60,2,BM100&lt;65,3,BM100&lt;70,4,TRUE,5),MATCH(YEAR($F$17),Appendix!$G$3:$L$3,0))</f>
        <v>0</v>
      </c>
      <c r="BP100" s="92">
        <f t="shared" si="42"/>
        <v>0</v>
      </c>
      <c r="BQ100" s="89">
        <f t="shared" si="56"/>
        <v>124</v>
      </c>
      <c r="BR100" s="90">
        <f>IF($Q100&gt;'Wage Ceilings '!$C$7+SUMIF('Wage Ceilings '!$B$8:'Wage Ceilings '!$B$11,"&lt;="&amp;$Q$17,'Wage Ceilings '!$D$8:'Wage Ceilings '!$D$11),'Wage Ceilings '!$C$7+SUMIF('Wage Ceilings '!$B$8:'Wage Ceilings '!$B$11,"&lt;="&amp;$Q$17,'Wage Ceilings '!$D$8:'Wage Ceilings '!$D$11),$Q100)</f>
        <v>0</v>
      </c>
      <c r="BS100" s="91" cm="1">
        <f t="array" ref="BS100">INDEX(Appendix!$G$4:$J$8,_xlfn.IFS(BQ100&lt;55,1,BQ100&lt;60,2,BQ100&lt;65,3,BQ100&lt;70,4,TRUE,5),MATCH(YEAR($F$17),Appendix!$G$3:$L$3,0))</f>
        <v>0</v>
      </c>
      <c r="BT100" s="92">
        <f t="shared" si="43"/>
        <v>0</v>
      </c>
      <c r="BU100" s="89">
        <f t="shared" si="57"/>
        <v>124</v>
      </c>
      <c r="BV100" s="90">
        <f>IF($R100&gt;'Wage Ceilings '!$C$7+SUMIF('Wage Ceilings '!$B$8:'Wage Ceilings '!$B$11,"&lt;="&amp;$R$17,'Wage Ceilings '!$D$8:'Wage Ceilings '!$D$11),'Wage Ceilings '!$C$7+SUMIF('Wage Ceilings '!$B$8:'Wage Ceilings '!$B$11,"&lt;="&amp;$R$17,'Wage Ceilings '!$D$8:'Wage Ceilings '!$D$11),$R100)</f>
        <v>0</v>
      </c>
      <c r="BW100" s="91" cm="1">
        <f t="array" ref="BW100">INDEX(Appendix!$G$4:$J$8,_xlfn.IFS(BU100&lt;55,1,BU100&lt;60,2,BU100&lt;65,3,BU100&lt;70,4,TRUE,5),MATCH(YEAR($F$17),Appendix!$G$3:$L$3,0))</f>
        <v>0</v>
      </c>
      <c r="BX100" s="92">
        <f t="shared" si="44"/>
        <v>0</v>
      </c>
      <c r="BY100" s="89" t="str">
        <f t="shared" si="58"/>
        <v>NA</v>
      </c>
      <c r="BZ100" s="92">
        <f>IF(S100&gt;=('Wage Ceilings '!$C$3-SUM(Z100,AD100,AH100,AL100,AP100,AX100,AT100,BB100,BF100,BJ100,BN100,BR100,BV100)),('Wage Ceilings '!$C$3-SUM(Z100,AD100,AH100,AL100,AP100,AX100,AT100,BB100,BF100,BJ100,BN100,BR100,BV100)),S100)</f>
        <v>0</v>
      </c>
      <c r="CA100" s="91" cm="1">
        <f t="array" ref="CA100">INDEX(Appendix!$G$4:$J$8,_xlfn.IFS(BY100&lt;55,1,BY100&lt;60,2,BY100&lt;65,3,BY100&lt;70,4,TRUE,5),MATCH(YEAR($F$17),Appendix!$G$3:$L$3,0))</f>
        <v>0</v>
      </c>
      <c r="CB100" s="92">
        <f t="shared" si="65"/>
        <v>0</v>
      </c>
      <c r="CC100" s="99"/>
    </row>
    <row r="101" spans="1:81" x14ac:dyDescent="0.2">
      <c r="A101" s="64" t="s">
        <v>149</v>
      </c>
      <c r="B101" s="65"/>
      <c r="C101" s="65"/>
      <c r="D101" s="66"/>
      <c r="E101" s="66"/>
      <c r="F101" s="67"/>
      <c r="G101" s="67"/>
      <c r="H101" s="67"/>
      <c r="I101" s="67"/>
      <c r="J101" s="67"/>
      <c r="K101" s="67"/>
      <c r="L101" s="67"/>
      <c r="M101" s="67"/>
      <c r="N101" s="67"/>
      <c r="O101" s="67"/>
      <c r="P101" s="67"/>
      <c r="Q101" s="67"/>
      <c r="R101" s="67"/>
      <c r="S101" s="67"/>
      <c r="T101" s="57">
        <f t="shared" si="59"/>
        <v>0</v>
      </c>
      <c r="U101" s="57">
        <f t="shared" si="60"/>
        <v>0</v>
      </c>
      <c r="V101" s="58">
        <f t="shared" si="61"/>
        <v>0</v>
      </c>
      <c r="W101" s="58">
        <f t="shared" si="62"/>
        <v>0</v>
      </c>
      <c r="X101" s="58">
        <f t="shared" si="63"/>
        <v>0</v>
      </c>
      <c r="Y101" s="89">
        <f t="shared" si="45"/>
        <v>123</v>
      </c>
      <c r="Z101" s="90">
        <f>IF($F101&gt;'Wage Ceilings '!$C$7+SUMIF('Wage Ceilings '!$B$8:'Wage Ceilings '!$B$11,"&lt;="&amp;$F$17,'Wage Ceilings '!$D$8:'Wage Ceilings '!$D$11),'Wage Ceilings '!$C$7+SUMIF('Wage Ceilings '!$B$8:'Wage Ceilings '!$B$11,"&lt;="&amp;$F$17,'Wage Ceilings '!$D$8:'Wage Ceilings '!$D$11),$F101)</f>
        <v>0</v>
      </c>
      <c r="AA101" s="91" cm="1">
        <f t="array" ref="AA101">INDEX(Appendix!$G$4:$J$8,_xlfn.IFS(Y101&lt;55,1,Y101&lt;60,2,Y101&lt;65,3,Y101&lt;70,4,TRUE,5),MATCH(YEAR($F$17),Appendix!$G$3:$L$3,0))</f>
        <v>0</v>
      </c>
      <c r="AB101" s="92">
        <f t="shared" si="33"/>
        <v>0</v>
      </c>
      <c r="AC101" s="89">
        <f t="shared" si="46"/>
        <v>124</v>
      </c>
      <c r="AD101" s="90">
        <f>IF($G101&gt;'Wage Ceilings '!$C$7+SUMIF('Wage Ceilings '!$B$8:'Wage Ceilings '!$B$11,"&lt;="&amp;$G$17,'Wage Ceilings '!$D$8:'Wage Ceilings '!$D$11),'Wage Ceilings '!$C$7+SUMIF('Wage Ceilings '!$B$8:'Wage Ceilings '!$B$11,"&lt;="&amp;$G$17,'Wage Ceilings '!$D$8:'Wage Ceilings '!$D$11),$G101)</f>
        <v>0</v>
      </c>
      <c r="AE101" s="91" cm="1">
        <f t="array" ref="AE101">INDEX(Appendix!$G$4:$J$8,_xlfn.IFS(AC101&lt;55,1,AC101&lt;60,2,AC101&lt;65,3,AC101&lt;70,4,TRUE,5),MATCH(YEAR($F$17),Appendix!$G$3:$L$3,0))</f>
        <v>0</v>
      </c>
      <c r="AF101" s="92">
        <f t="shared" si="34"/>
        <v>0</v>
      </c>
      <c r="AG101" s="89">
        <f t="shared" si="47"/>
        <v>124</v>
      </c>
      <c r="AH101" s="90">
        <f>IF($H101&gt;'Wage Ceilings '!$C$7+SUMIF('Wage Ceilings '!$B$8:'Wage Ceilings '!$B$11,"&lt;="&amp;$H$17,'Wage Ceilings '!$D$8:'Wage Ceilings '!$D$11),'Wage Ceilings '!$C$7+SUMIF('Wage Ceilings '!$B$8:'Wage Ceilings '!$B$11,"&lt;="&amp;$H$17,'Wage Ceilings '!$D$8:'Wage Ceilings '!$D$11),$H101)</f>
        <v>0</v>
      </c>
      <c r="AI101" s="91" cm="1">
        <f t="array" ref="AI101">INDEX(Appendix!$G$4:$J$8,_xlfn.IFS(AG101&lt;55,1,AG101&lt;60,2,AG101&lt;65,3,AG101&lt;70,4,TRUE,5),MATCH(YEAR($F$17),Appendix!$G$3:$L$3,0))</f>
        <v>0</v>
      </c>
      <c r="AJ101" s="92">
        <f t="shared" si="35"/>
        <v>0</v>
      </c>
      <c r="AK101" s="89">
        <f t="shared" si="48"/>
        <v>124</v>
      </c>
      <c r="AL101" s="90">
        <f>IF($I101&gt;'Wage Ceilings '!$C$7+SUMIF('Wage Ceilings '!$B$8:'Wage Ceilings '!$B$11,"&lt;="&amp;$I$17,'Wage Ceilings '!$D$8:'Wage Ceilings '!$D$11),'Wage Ceilings '!$C$7+SUMIF('Wage Ceilings '!$B$8:'Wage Ceilings '!$B$11,"&lt;="&amp;$I$17,'Wage Ceilings '!$D$8:'Wage Ceilings '!$D$11),$I101)</f>
        <v>0</v>
      </c>
      <c r="AM101" s="91" cm="1">
        <f t="array" ref="AM101">INDEX(Appendix!$G$4:$J$8,_xlfn.IFS(AK101&lt;55,1,AK101&lt;60,2,AK101&lt;65,3,AK101&lt;70,4,TRUE,5),MATCH(YEAR($F$17),Appendix!$G$3:$L$3,0))</f>
        <v>0</v>
      </c>
      <c r="AN101" s="92">
        <f t="shared" si="36"/>
        <v>0</v>
      </c>
      <c r="AO101" s="89">
        <f t="shared" si="49"/>
        <v>124</v>
      </c>
      <c r="AP101" s="90">
        <f>IF($J101&gt;'Wage Ceilings '!$C$7+SUMIF('Wage Ceilings '!$B$8:'Wage Ceilings '!$B$11,"&lt;="&amp;$J$17,'Wage Ceilings '!$D$8:'Wage Ceilings '!$D$11),'Wage Ceilings '!$C$7+SUMIF('Wage Ceilings '!$B$8:'Wage Ceilings '!$B$11,"&lt;="&amp;$J$17,'Wage Ceilings '!$D$8:'Wage Ceilings '!$D$11),$J101)</f>
        <v>0</v>
      </c>
      <c r="AQ101" s="91" cm="1">
        <f t="array" ref="AQ101">INDEX(Appendix!$G$4:$J$8,_xlfn.IFS(AO101&lt;55,1,AO101&lt;60,2,AO101&lt;65,3,AO101&lt;70,4,TRUE,5),MATCH(YEAR($F$17),Appendix!$G$3:$L$3,0))</f>
        <v>0</v>
      </c>
      <c r="AR101" s="92">
        <f t="shared" si="37"/>
        <v>0</v>
      </c>
      <c r="AS101" s="89">
        <f t="shared" si="64"/>
        <v>124</v>
      </c>
      <c r="AT101" s="90">
        <f>IF($K101&gt;'Wage Ceilings '!$C$7+SUMIF('Wage Ceilings '!$B$8:'Wage Ceilings '!$B$11,"&lt;="&amp;$K$17,'Wage Ceilings '!$D$8:'Wage Ceilings '!$D$11),'Wage Ceilings '!$C$7+SUMIF('Wage Ceilings '!$B$8:'Wage Ceilings '!$B$11,"&lt;="&amp;$K$17,'Wage Ceilings '!$D$8:'Wage Ceilings '!$D$11),$K101)</f>
        <v>0</v>
      </c>
      <c r="AU101" s="91" cm="1">
        <f t="array" ref="AU101">INDEX(Appendix!$G$4:$J$8,_xlfn.IFS(AS101&lt;55,1,AS101&lt;60,2,AS101&lt;65,3,AS101&lt;70,4,TRUE,5),MATCH(YEAR($F$17),Appendix!$G$3:$L$3,0))</f>
        <v>0</v>
      </c>
      <c r="AV101" s="92">
        <f t="shared" si="38"/>
        <v>0</v>
      </c>
      <c r="AW101" s="89" t="str">
        <f t="shared" si="50"/>
        <v>NA</v>
      </c>
      <c r="AX101" s="92">
        <f>IF(L101&gt;=('Wage Ceilings '!$C$3-SUM(Z101,AD101,AH101,AL101,AP101,AT101,BB101,BF101,BJ101,BN101,BR101,BV101)),('Wage Ceilings '!$C$3-SUM(Z101,AD101,AH101,AL101,AP101,AT101,BB101,BF101,BJ101,BN101,BR101,BV101)),L101)</f>
        <v>0</v>
      </c>
      <c r="AY101" s="91" cm="1">
        <f t="array" ref="AY101">INDEX(Appendix!$G$4:$J$8,_xlfn.IFS(AW101&lt;55,1,AW101&lt;60,2,AW101&lt;65,3,AW101&lt;70,4,TRUE,5),MATCH(YEAR($F$17),Appendix!$G$3:$L$3,0))</f>
        <v>0</v>
      </c>
      <c r="AZ101" s="92">
        <f t="shared" si="39"/>
        <v>0</v>
      </c>
      <c r="BA101" s="89">
        <f t="shared" si="51"/>
        <v>124</v>
      </c>
      <c r="BB101" s="90">
        <f>IF($M101&gt;'Wage Ceilings '!$C$7+SUMIF('Wage Ceilings '!$B$8:'Wage Ceilings '!$B$11,"&lt;="&amp;$M$17,'Wage Ceilings '!$D$8:'Wage Ceilings '!$D$11),'Wage Ceilings '!$C$7+SUMIF('Wage Ceilings '!$B$8:'Wage Ceilings '!$B$11,"&lt;="&amp;$M$17,'Wage Ceilings '!$D$8:'Wage Ceilings '!$D$11),$M101)</f>
        <v>0</v>
      </c>
      <c r="BC101" s="91" cm="1">
        <f t="array" ref="BC101">INDEX(Appendix!$G$4:$J$8,_xlfn.IFS(BA101&lt;55,1,BA101&lt;60,2,BA101&lt;65,3,BA101&lt;70,4,TRUE,5),MATCH(YEAR($F$17),Appendix!$G$3:$L$3,0))</f>
        <v>0</v>
      </c>
      <c r="BD101" s="92">
        <f t="shared" si="52"/>
        <v>0</v>
      </c>
      <c r="BE101" s="89">
        <f t="shared" si="53"/>
        <v>124</v>
      </c>
      <c r="BF101" s="90">
        <f>IF($N101&gt;'Wage Ceilings '!$C$7+SUMIF('Wage Ceilings '!$B$8:'Wage Ceilings '!$B$11,"&lt;="&amp;$N$17,'Wage Ceilings '!$D$8:'Wage Ceilings '!$D$11),'Wage Ceilings '!$C$7+SUMIF('Wage Ceilings '!$B$8:'Wage Ceilings '!$B$11,"&lt;="&amp;$N$17,'Wage Ceilings '!$D$8:'Wage Ceilings '!$D$11),$N101)</f>
        <v>0</v>
      </c>
      <c r="BG101" s="91" cm="1">
        <f t="array" ref="BG101">INDEX(Appendix!$G$4:$J$8,_xlfn.IFS(BE101&lt;55,1,BE101&lt;60,2,BE101&lt;65,3,BE101&lt;70,4,TRUE,5),MATCH(YEAR($F$17),Appendix!$G$3:$L$3,0))</f>
        <v>0</v>
      </c>
      <c r="BH101" s="92">
        <f t="shared" si="40"/>
        <v>0</v>
      </c>
      <c r="BI101" s="89">
        <f t="shared" si="54"/>
        <v>124</v>
      </c>
      <c r="BJ101" s="90">
        <f>IF($O101&gt;'Wage Ceilings '!$C$7+SUMIF('Wage Ceilings '!$B$8:'Wage Ceilings '!$B$11,"&lt;="&amp;$O$17,'Wage Ceilings '!$D$8:'Wage Ceilings '!$D$11),'Wage Ceilings '!$C$7+SUMIF('Wage Ceilings '!$B$8:'Wage Ceilings '!$B$11,"&lt;="&amp;$O$17,'Wage Ceilings '!$D$8:'Wage Ceilings '!$D$11),$O101)</f>
        <v>0</v>
      </c>
      <c r="BK101" s="91" cm="1">
        <f t="array" ref="BK101">INDEX(Appendix!$G$4:$J$8,_xlfn.IFS(BI101&lt;55,1,BI101&lt;60,2,BI101&lt;65,3,BI101&lt;70,4,TRUE,5),MATCH(YEAR($F$17),Appendix!$G$3:$L$3,0))</f>
        <v>0</v>
      </c>
      <c r="BL101" s="92">
        <f t="shared" si="41"/>
        <v>0</v>
      </c>
      <c r="BM101" s="89">
        <f t="shared" si="55"/>
        <v>124</v>
      </c>
      <c r="BN101" s="90">
        <f>IF($P101&gt;'Wage Ceilings '!$C$7+SUMIF('Wage Ceilings '!$B$8:'Wage Ceilings '!$B$11,"&lt;="&amp;$P$17,'Wage Ceilings '!$D$8:'Wage Ceilings '!$D$11),'Wage Ceilings '!$C$7+SUMIF('Wage Ceilings '!$B$8:'Wage Ceilings '!$B$11,"&lt;="&amp;$P$17,'Wage Ceilings '!$D$8:'Wage Ceilings '!$D$11),$P101)</f>
        <v>0</v>
      </c>
      <c r="BO101" s="91" cm="1">
        <f t="array" ref="BO101">INDEX(Appendix!$G$4:$J$8,_xlfn.IFS(BM101&lt;55,1,BM101&lt;60,2,BM101&lt;65,3,BM101&lt;70,4,TRUE,5),MATCH(YEAR($F$17),Appendix!$G$3:$L$3,0))</f>
        <v>0</v>
      </c>
      <c r="BP101" s="92">
        <f t="shared" si="42"/>
        <v>0</v>
      </c>
      <c r="BQ101" s="89">
        <f t="shared" si="56"/>
        <v>124</v>
      </c>
      <c r="BR101" s="90">
        <f>IF($Q101&gt;'Wage Ceilings '!$C$7+SUMIF('Wage Ceilings '!$B$8:'Wage Ceilings '!$B$11,"&lt;="&amp;$Q$17,'Wage Ceilings '!$D$8:'Wage Ceilings '!$D$11),'Wage Ceilings '!$C$7+SUMIF('Wage Ceilings '!$B$8:'Wage Ceilings '!$B$11,"&lt;="&amp;$Q$17,'Wage Ceilings '!$D$8:'Wage Ceilings '!$D$11),$Q101)</f>
        <v>0</v>
      </c>
      <c r="BS101" s="91" cm="1">
        <f t="array" ref="BS101">INDEX(Appendix!$G$4:$J$8,_xlfn.IFS(BQ101&lt;55,1,BQ101&lt;60,2,BQ101&lt;65,3,BQ101&lt;70,4,TRUE,5),MATCH(YEAR($F$17),Appendix!$G$3:$L$3,0))</f>
        <v>0</v>
      </c>
      <c r="BT101" s="92">
        <f t="shared" si="43"/>
        <v>0</v>
      </c>
      <c r="BU101" s="89">
        <f t="shared" si="57"/>
        <v>124</v>
      </c>
      <c r="BV101" s="90">
        <f>IF($R101&gt;'Wage Ceilings '!$C$7+SUMIF('Wage Ceilings '!$B$8:'Wage Ceilings '!$B$11,"&lt;="&amp;$R$17,'Wage Ceilings '!$D$8:'Wage Ceilings '!$D$11),'Wage Ceilings '!$C$7+SUMIF('Wage Ceilings '!$B$8:'Wage Ceilings '!$B$11,"&lt;="&amp;$R$17,'Wage Ceilings '!$D$8:'Wage Ceilings '!$D$11),$R101)</f>
        <v>0</v>
      </c>
      <c r="BW101" s="91" cm="1">
        <f t="array" ref="BW101">INDEX(Appendix!$G$4:$J$8,_xlfn.IFS(BU101&lt;55,1,BU101&lt;60,2,BU101&lt;65,3,BU101&lt;70,4,TRUE,5),MATCH(YEAR($F$17),Appendix!$G$3:$L$3,0))</f>
        <v>0</v>
      </c>
      <c r="BX101" s="92">
        <f t="shared" si="44"/>
        <v>0</v>
      </c>
      <c r="BY101" s="89" t="str">
        <f t="shared" si="58"/>
        <v>NA</v>
      </c>
      <c r="BZ101" s="92">
        <f>IF(S101&gt;=('Wage Ceilings '!$C$3-SUM(Z101,AD101,AH101,AL101,AP101,AX101,AT101,BB101,BF101,BJ101,BN101,BR101,BV101)),('Wage Ceilings '!$C$3-SUM(Z101,AD101,AH101,AL101,AP101,AX101,AT101,BB101,BF101,BJ101,BN101,BR101,BV101)),S101)</f>
        <v>0</v>
      </c>
      <c r="CA101" s="91" cm="1">
        <f t="array" ref="CA101">INDEX(Appendix!$G$4:$J$8,_xlfn.IFS(BY101&lt;55,1,BY101&lt;60,2,BY101&lt;65,3,BY101&lt;70,4,TRUE,5),MATCH(YEAR($F$17),Appendix!$G$3:$L$3,0))</f>
        <v>0</v>
      </c>
      <c r="CB101" s="92">
        <f t="shared" si="65"/>
        <v>0</v>
      </c>
      <c r="CC101" s="99"/>
    </row>
    <row r="102" spans="1:81" x14ac:dyDescent="0.2">
      <c r="A102" s="64" t="s">
        <v>150</v>
      </c>
      <c r="B102" s="65"/>
      <c r="C102" s="65"/>
      <c r="D102" s="66"/>
      <c r="E102" s="66"/>
      <c r="F102" s="67"/>
      <c r="G102" s="67"/>
      <c r="H102" s="67"/>
      <c r="I102" s="67"/>
      <c r="J102" s="67"/>
      <c r="K102" s="67"/>
      <c r="L102" s="67"/>
      <c r="M102" s="67"/>
      <c r="N102" s="67"/>
      <c r="O102" s="67"/>
      <c r="P102" s="67"/>
      <c r="Q102" s="67"/>
      <c r="R102" s="67"/>
      <c r="S102" s="67"/>
      <c r="T102" s="57">
        <f t="shared" si="59"/>
        <v>0</v>
      </c>
      <c r="U102" s="57">
        <f t="shared" si="60"/>
        <v>0</v>
      </c>
      <c r="V102" s="58">
        <f t="shared" si="61"/>
        <v>0</v>
      </c>
      <c r="W102" s="58">
        <f t="shared" si="62"/>
        <v>0</v>
      </c>
      <c r="X102" s="58">
        <f t="shared" si="63"/>
        <v>0</v>
      </c>
      <c r="Y102" s="89">
        <f t="shared" si="45"/>
        <v>123</v>
      </c>
      <c r="Z102" s="90">
        <f>IF($F102&gt;'Wage Ceilings '!$C$7+SUMIF('Wage Ceilings '!$B$8:'Wage Ceilings '!$B$11,"&lt;="&amp;$F$17,'Wage Ceilings '!$D$8:'Wage Ceilings '!$D$11),'Wage Ceilings '!$C$7+SUMIF('Wage Ceilings '!$B$8:'Wage Ceilings '!$B$11,"&lt;="&amp;$F$17,'Wage Ceilings '!$D$8:'Wage Ceilings '!$D$11),$F102)</f>
        <v>0</v>
      </c>
      <c r="AA102" s="91" cm="1">
        <f t="array" ref="AA102">INDEX(Appendix!$G$4:$J$8,_xlfn.IFS(Y102&lt;55,1,Y102&lt;60,2,Y102&lt;65,3,Y102&lt;70,4,TRUE,5),MATCH(YEAR($F$17),Appendix!$G$3:$L$3,0))</f>
        <v>0</v>
      </c>
      <c r="AB102" s="92">
        <f t="shared" si="33"/>
        <v>0</v>
      </c>
      <c r="AC102" s="89">
        <f t="shared" si="46"/>
        <v>124</v>
      </c>
      <c r="AD102" s="90">
        <f>IF($G102&gt;'Wage Ceilings '!$C$7+SUMIF('Wage Ceilings '!$B$8:'Wage Ceilings '!$B$11,"&lt;="&amp;$G$17,'Wage Ceilings '!$D$8:'Wage Ceilings '!$D$11),'Wage Ceilings '!$C$7+SUMIF('Wage Ceilings '!$B$8:'Wage Ceilings '!$B$11,"&lt;="&amp;$G$17,'Wage Ceilings '!$D$8:'Wage Ceilings '!$D$11),$G102)</f>
        <v>0</v>
      </c>
      <c r="AE102" s="91" cm="1">
        <f t="array" ref="AE102">INDEX(Appendix!$G$4:$J$8,_xlfn.IFS(AC102&lt;55,1,AC102&lt;60,2,AC102&lt;65,3,AC102&lt;70,4,TRUE,5),MATCH(YEAR($F$17),Appendix!$G$3:$L$3,0))</f>
        <v>0</v>
      </c>
      <c r="AF102" s="92">
        <f t="shared" si="34"/>
        <v>0</v>
      </c>
      <c r="AG102" s="89">
        <f t="shared" si="47"/>
        <v>124</v>
      </c>
      <c r="AH102" s="90">
        <f>IF($H102&gt;'Wage Ceilings '!$C$7+SUMIF('Wage Ceilings '!$B$8:'Wage Ceilings '!$B$11,"&lt;="&amp;$H$17,'Wage Ceilings '!$D$8:'Wage Ceilings '!$D$11),'Wage Ceilings '!$C$7+SUMIF('Wage Ceilings '!$B$8:'Wage Ceilings '!$B$11,"&lt;="&amp;$H$17,'Wage Ceilings '!$D$8:'Wage Ceilings '!$D$11),$H102)</f>
        <v>0</v>
      </c>
      <c r="AI102" s="91" cm="1">
        <f t="array" ref="AI102">INDEX(Appendix!$G$4:$J$8,_xlfn.IFS(AG102&lt;55,1,AG102&lt;60,2,AG102&lt;65,3,AG102&lt;70,4,TRUE,5),MATCH(YEAR($F$17),Appendix!$G$3:$L$3,0))</f>
        <v>0</v>
      </c>
      <c r="AJ102" s="92">
        <f t="shared" si="35"/>
        <v>0</v>
      </c>
      <c r="AK102" s="89">
        <f t="shared" si="48"/>
        <v>124</v>
      </c>
      <c r="AL102" s="90">
        <f>IF($I102&gt;'Wage Ceilings '!$C$7+SUMIF('Wage Ceilings '!$B$8:'Wage Ceilings '!$B$11,"&lt;="&amp;$I$17,'Wage Ceilings '!$D$8:'Wage Ceilings '!$D$11),'Wage Ceilings '!$C$7+SUMIF('Wage Ceilings '!$B$8:'Wage Ceilings '!$B$11,"&lt;="&amp;$I$17,'Wage Ceilings '!$D$8:'Wage Ceilings '!$D$11),$I102)</f>
        <v>0</v>
      </c>
      <c r="AM102" s="91" cm="1">
        <f t="array" ref="AM102">INDEX(Appendix!$G$4:$J$8,_xlfn.IFS(AK102&lt;55,1,AK102&lt;60,2,AK102&lt;65,3,AK102&lt;70,4,TRUE,5),MATCH(YEAR($F$17),Appendix!$G$3:$L$3,0))</f>
        <v>0</v>
      </c>
      <c r="AN102" s="92">
        <f t="shared" si="36"/>
        <v>0</v>
      </c>
      <c r="AO102" s="89">
        <f t="shared" si="49"/>
        <v>124</v>
      </c>
      <c r="AP102" s="90">
        <f>IF($J102&gt;'Wage Ceilings '!$C$7+SUMIF('Wage Ceilings '!$B$8:'Wage Ceilings '!$B$11,"&lt;="&amp;$J$17,'Wage Ceilings '!$D$8:'Wage Ceilings '!$D$11),'Wage Ceilings '!$C$7+SUMIF('Wage Ceilings '!$B$8:'Wage Ceilings '!$B$11,"&lt;="&amp;$J$17,'Wage Ceilings '!$D$8:'Wage Ceilings '!$D$11),$J102)</f>
        <v>0</v>
      </c>
      <c r="AQ102" s="91" cm="1">
        <f t="array" ref="AQ102">INDEX(Appendix!$G$4:$J$8,_xlfn.IFS(AO102&lt;55,1,AO102&lt;60,2,AO102&lt;65,3,AO102&lt;70,4,TRUE,5),MATCH(YEAR($F$17),Appendix!$G$3:$L$3,0))</f>
        <v>0</v>
      </c>
      <c r="AR102" s="92">
        <f t="shared" si="37"/>
        <v>0</v>
      </c>
      <c r="AS102" s="89">
        <f t="shared" si="64"/>
        <v>124</v>
      </c>
      <c r="AT102" s="90">
        <f>IF($K102&gt;'Wage Ceilings '!$C$7+SUMIF('Wage Ceilings '!$B$8:'Wage Ceilings '!$B$11,"&lt;="&amp;$K$17,'Wage Ceilings '!$D$8:'Wage Ceilings '!$D$11),'Wage Ceilings '!$C$7+SUMIF('Wage Ceilings '!$B$8:'Wage Ceilings '!$B$11,"&lt;="&amp;$K$17,'Wage Ceilings '!$D$8:'Wage Ceilings '!$D$11),$K102)</f>
        <v>0</v>
      </c>
      <c r="AU102" s="91" cm="1">
        <f t="array" ref="AU102">INDEX(Appendix!$G$4:$J$8,_xlfn.IFS(AS102&lt;55,1,AS102&lt;60,2,AS102&lt;65,3,AS102&lt;70,4,TRUE,5),MATCH(YEAR($F$17),Appendix!$G$3:$L$3,0))</f>
        <v>0</v>
      </c>
      <c r="AV102" s="92">
        <f t="shared" si="38"/>
        <v>0</v>
      </c>
      <c r="AW102" s="89" t="str">
        <f t="shared" si="50"/>
        <v>NA</v>
      </c>
      <c r="AX102" s="92">
        <f>IF(L102&gt;=('Wage Ceilings '!$C$3-SUM(Z102,AD102,AH102,AL102,AP102,AT102,BB102,BF102,BJ102,BN102,BR102,BV102)),('Wage Ceilings '!$C$3-SUM(Z102,AD102,AH102,AL102,AP102,AT102,BB102,BF102,BJ102,BN102,BR102,BV102)),L102)</f>
        <v>0</v>
      </c>
      <c r="AY102" s="91" cm="1">
        <f t="array" ref="AY102">INDEX(Appendix!$G$4:$J$8,_xlfn.IFS(AW102&lt;55,1,AW102&lt;60,2,AW102&lt;65,3,AW102&lt;70,4,TRUE,5),MATCH(YEAR($F$17),Appendix!$G$3:$L$3,0))</f>
        <v>0</v>
      </c>
      <c r="AZ102" s="92">
        <f t="shared" si="39"/>
        <v>0</v>
      </c>
      <c r="BA102" s="89">
        <f t="shared" si="51"/>
        <v>124</v>
      </c>
      <c r="BB102" s="90">
        <f>IF($M102&gt;'Wage Ceilings '!$C$7+SUMIF('Wage Ceilings '!$B$8:'Wage Ceilings '!$B$11,"&lt;="&amp;$M$17,'Wage Ceilings '!$D$8:'Wage Ceilings '!$D$11),'Wage Ceilings '!$C$7+SUMIF('Wage Ceilings '!$B$8:'Wage Ceilings '!$B$11,"&lt;="&amp;$M$17,'Wage Ceilings '!$D$8:'Wage Ceilings '!$D$11),$M102)</f>
        <v>0</v>
      </c>
      <c r="BC102" s="91" cm="1">
        <f t="array" ref="BC102">INDEX(Appendix!$G$4:$J$8,_xlfn.IFS(BA102&lt;55,1,BA102&lt;60,2,BA102&lt;65,3,BA102&lt;70,4,TRUE,5),MATCH(YEAR($F$17),Appendix!$G$3:$L$3,0))</f>
        <v>0</v>
      </c>
      <c r="BD102" s="92">
        <f t="shared" si="52"/>
        <v>0</v>
      </c>
      <c r="BE102" s="89">
        <f t="shared" si="53"/>
        <v>124</v>
      </c>
      <c r="BF102" s="90">
        <f>IF($N102&gt;'Wage Ceilings '!$C$7+SUMIF('Wage Ceilings '!$B$8:'Wage Ceilings '!$B$11,"&lt;="&amp;$N$17,'Wage Ceilings '!$D$8:'Wage Ceilings '!$D$11),'Wage Ceilings '!$C$7+SUMIF('Wage Ceilings '!$B$8:'Wage Ceilings '!$B$11,"&lt;="&amp;$N$17,'Wage Ceilings '!$D$8:'Wage Ceilings '!$D$11),$N102)</f>
        <v>0</v>
      </c>
      <c r="BG102" s="91" cm="1">
        <f t="array" ref="BG102">INDEX(Appendix!$G$4:$J$8,_xlfn.IFS(BE102&lt;55,1,BE102&lt;60,2,BE102&lt;65,3,BE102&lt;70,4,TRUE,5),MATCH(YEAR($F$17),Appendix!$G$3:$L$3,0))</f>
        <v>0</v>
      </c>
      <c r="BH102" s="92">
        <f t="shared" si="40"/>
        <v>0</v>
      </c>
      <c r="BI102" s="89">
        <f t="shared" si="54"/>
        <v>124</v>
      </c>
      <c r="BJ102" s="90">
        <f>IF($O102&gt;'Wage Ceilings '!$C$7+SUMIF('Wage Ceilings '!$B$8:'Wage Ceilings '!$B$11,"&lt;="&amp;$O$17,'Wage Ceilings '!$D$8:'Wage Ceilings '!$D$11),'Wage Ceilings '!$C$7+SUMIF('Wage Ceilings '!$B$8:'Wage Ceilings '!$B$11,"&lt;="&amp;$O$17,'Wage Ceilings '!$D$8:'Wage Ceilings '!$D$11),$O102)</f>
        <v>0</v>
      </c>
      <c r="BK102" s="91" cm="1">
        <f t="array" ref="BK102">INDEX(Appendix!$G$4:$J$8,_xlfn.IFS(BI102&lt;55,1,BI102&lt;60,2,BI102&lt;65,3,BI102&lt;70,4,TRUE,5),MATCH(YEAR($F$17),Appendix!$G$3:$L$3,0))</f>
        <v>0</v>
      </c>
      <c r="BL102" s="92">
        <f t="shared" si="41"/>
        <v>0</v>
      </c>
      <c r="BM102" s="89">
        <f t="shared" si="55"/>
        <v>124</v>
      </c>
      <c r="BN102" s="90">
        <f>IF($P102&gt;'Wage Ceilings '!$C$7+SUMIF('Wage Ceilings '!$B$8:'Wage Ceilings '!$B$11,"&lt;="&amp;$P$17,'Wage Ceilings '!$D$8:'Wage Ceilings '!$D$11),'Wage Ceilings '!$C$7+SUMIF('Wage Ceilings '!$B$8:'Wage Ceilings '!$B$11,"&lt;="&amp;$P$17,'Wage Ceilings '!$D$8:'Wage Ceilings '!$D$11),$P102)</f>
        <v>0</v>
      </c>
      <c r="BO102" s="91" cm="1">
        <f t="array" ref="BO102">INDEX(Appendix!$G$4:$J$8,_xlfn.IFS(BM102&lt;55,1,BM102&lt;60,2,BM102&lt;65,3,BM102&lt;70,4,TRUE,5),MATCH(YEAR($F$17),Appendix!$G$3:$L$3,0))</f>
        <v>0</v>
      </c>
      <c r="BP102" s="92">
        <f t="shared" si="42"/>
        <v>0</v>
      </c>
      <c r="BQ102" s="89">
        <f t="shared" si="56"/>
        <v>124</v>
      </c>
      <c r="BR102" s="90">
        <f>IF($Q102&gt;'Wage Ceilings '!$C$7+SUMIF('Wage Ceilings '!$B$8:'Wage Ceilings '!$B$11,"&lt;="&amp;$Q$17,'Wage Ceilings '!$D$8:'Wage Ceilings '!$D$11),'Wage Ceilings '!$C$7+SUMIF('Wage Ceilings '!$B$8:'Wage Ceilings '!$B$11,"&lt;="&amp;$Q$17,'Wage Ceilings '!$D$8:'Wage Ceilings '!$D$11),$Q102)</f>
        <v>0</v>
      </c>
      <c r="BS102" s="91" cm="1">
        <f t="array" ref="BS102">INDEX(Appendix!$G$4:$J$8,_xlfn.IFS(BQ102&lt;55,1,BQ102&lt;60,2,BQ102&lt;65,3,BQ102&lt;70,4,TRUE,5),MATCH(YEAR($F$17),Appendix!$G$3:$L$3,0))</f>
        <v>0</v>
      </c>
      <c r="BT102" s="92">
        <f t="shared" si="43"/>
        <v>0</v>
      </c>
      <c r="BU102" s="89">
        <f t="shared" si="57"/>
        <v>124</v>
      </c>
      <c r="BV102" s="90">
        <f>IF($R102&gt;'Wage Ceilings '!$C$7+SUMIF('Wage Ceilings '!$B$8:'Wage Ceilings '!$B$11,"&lt;="&amp;$R$17,'Wage Ceilings '!$D$8:'Wage Ceilings '!$D$11),'Wage Ceilings '!$C$7+SUMIF('Wage Ceilings '!$B$8:'Wage Ceilings '!$B$11,"&lt;="&amp;$R$17,'Wage Ceilings '!$D$8:'Wage Ceilings '!$D$11),$R102)</f>
        <v>0</v>
      </c>
      <c r="BW102" s="91" cm="1">
        <f t="array" ref="BW102">INDEX(Appendix!$G$4:$J$8,_xlfn.IFS(BU102&lt;55,1,BU102&lt;60,2,BU102&lt;65,3,BU102&lt;70,4,TRUE,5),MATCH(YEAR($F$17),Appendix!$G$3:$L$3,0))</f>
        <v>0</v>
      </c>
      <c r="BX102" s="92">
        <f t="shared" si="44"/>
        <v>0</v>
      </c>
      <c r="BY102" s="89" t="str">
        <f t="shared" si="58"/>
        <v>NA</v>
      </c>
      <c r="BZ102" s="92">
        <f>IF(S102&gt;=('Wage Ceilings '!$C$3-SUM(Z102,AD102,AH102,AL102,AP102,AX102,AT102,BB102,BF102,BJ102,BN102,BR102,BV102)),('Wage Ceilings '!$C$3-SUM(Z102,AD102,AH102,AL102,AP102,AX102,AT102,BB102,BF102,BJ102,BN102,BR102,BV102)),S102)</f>
        <v>0</v>
      </c>
      <c r="CA102" s="91" cm="1">
        <f t="array" ref="CA102">INDEX(Appendix!$G$4:$J$8,_xlfn.IFS(BY102&lt;55,1,BY102&lt;60,2,BY102&lt;65,3,BY102&lt;70,4,TRUE,5),MATCH(YEAR($F$17),Appendix!$G$3:$L$3,0))</f>
        <v>0</v>
      </c>
      <c r="CB102" s="92">
        <f t="shared" si="65"/>
        <v>0</v>
      </c>
      <c r="CC102" s="99"/>
    </row>
    <row r="103" spans="1:81" x14ac:dyDescent="0.2">
      <c r="A103" s="64" t="s">
        <v>151</v>
      </c>
      <c r="B103" s="65"/>
      <c r="C103" s="65"/>
      <c r="D103" s="66"/>
      <c r="E103" s="66"/>
      <c r="F103" s="67"/>
      <c r="G103" s="67"/>
      <c r="H103" s="67"/>
      <c r="I103" s="67"/>
      <c r="J103" s="67"/>
      <c r="K103" s="67"/>
      <c r="L103" s="67"/>
      <c r="M103" s="67"/>
      <c r="N103" s="67"/>
      <c r="O103" s="67"/>
      <c r="P103" s="67"/>
      <c r="Q103" s="67"/>
      <c r="R103" s="67"/>
      <c r="S103" s="67"/>
      <c r="T103" s="57">
        <f t="shared" si="59"/>
        <v>0</v>
      </c>
      <c r="U103" s="57">
        <f t="shared" si="60"/>
        <v>0</v>
      </c>
      <c r="V103" s="58">
        <f t="shared" si="61"/>
        <v>0</v>
      </c>
      <c r="W103" s="58">
        <f t="shared" si="62"/>
        <v>0</v>
      </c>
      <c r="X103" s="58">
        <f t="shared" si="63"/>
        <v>0</v>
      </c>
      <c r="Y103" s="89">
        <f t="shared" si="45"/>
        <v>123</v>
      </c>
      <c r="Z103" s="90">
        <f>IF($F103&gt;'Wage Ceilings '!$C$7+SUMIF('Wage Ceilings '!$B$8:'Wage Ceilings '!$B$11,"&lt;="&amp;$F$17,'Wage Ceilings '!$D$8:'Wage Ceilings '!$D$11),'Wage Ceilings '!$C$7+SUMIF('Wage Ceilings '!$B$8:'Wage Ceilings '!$B$11,"&lt;="&amp;$F$17,'Wage Ceilings '!$D$8:'Wage Ceilings '!$D$11),$F103)</f>
        <v>0</v>
      </c>
      <c r="AA103" s="91" cm="1">
        <f t="array" ref="AA103">INDEX(Appendix!$G$4:$J$8,_xlfn.IFS(Y103&lt;55,1,Y103&lt;60,2,Y103&lt;65,3,Y103&lt;70,4,TRUE,5),MATCH(YEAR($F$17),Appendix!$G$3:$L$3,0))</f>
        <v>0</v>
      </c>
      <c r="AB103" s="92">
        <f t="shared" si="33"/>
        <v>0</v>
      </c>
      <c r="AC103" s="89">
        <f t="shared" si="46"/>
        <v>124</v>
      </c>
      <c r="AD103" s="90">
        <f>IF($G103&gt;'Wage Ceilings '!$C$7+SUMIF('Wage Ceilings '!$B$8:'Wage Ceilings '!$B$11,"&lt;="&amp;$G$17,'Wage Ceilings '!$D$8:'Wage Ceilings '!$D$11),'Wage Ceilings '!$C$7+SUMIF('Wage Ceilings '!$B$8:'Wage Ceilings '!$B$11,"&lt;="&amp;$G$17,'Wage Ceilings '!$D$8:'Wage Ceilings '!$D$11),$G103)</f>
        <v>0</v>
      </c>
      <c r="AE103" s="91" cm="1">
        <f t="array" ref="AE103">INDEX(Appendix!$G$4:$J$8,_xlfn.IFS(AC103&lt;55,1,AC103&lt;60,2,AC103&lt;65,3,AC103&lt;70,4,TRUE,5),MATCH(YEAR($F$17),Appendix!$G$3:$L$3,0))</f>
        <v>0</v>
      </c>
      <c r="AF103" s="92">
        <f t="shared" si="34"/>
        <v>0</v>
      </c>
      <c r="AG103" s="89">
        <f t="shared" si="47"/>
        <v>124</v>
      </c>
      <c r="AH103" s="90">
        <f>IF($H103&gt;'Wage Ceilings '!$C$7+SUMIF('Wage Ceilings '!$B$8:'Wage Ceilings '!$B$11,"&lt;="&amp;$H$17,'Wage Ceilings '!$D$8:'Wage Ceilings '!$D$11),'Wage Ceilings '!$C$7+SUMIF('Wage Ceilings '!$B$8:'Wage Ceilings '!$B$11,"&lt;="&amp;$H$17,'Wage Ceilings '!$D$8:'Wage Ceilings '!$D$11),$H103)</f>
        <v>0</v>
      </c>
      <c r="AI103" s="91" cm="1">
        <f t="array" ref="AI103">INDEX(Appendix!$G$4:$J$8,_xlfn.IFS(AG103&lt;55,1,AG103&lt;60,2,AG103&lt;65,3,AG103&lt;70,4,TRUE,5),MATCH(YEAR($F$17),Appendix!$G$3:$L$3,0))</f>
        <v>0</v>
      </c>
      <c r="AJ103" s="92">
        <f t="shared" si="35"/>
        <v>0</v>
      </c>
      <c r="AK103" s="89">
        <f t="shared" si="48"/>
        <v>124</v>
      </c>
      <c r="AL103" s="90">
        <f>IF($I103&gt;'Wage Ceilings '!$C$7+SUMIF('Wage Ceilings '!$B$8:'Wage Ceilings '!$B$11,"&lt;="&amp;$I$17,'Wage Ceilings '!$D$8:'Wage Ceilings '!$D$11),'Wage Ceilings '!$C$7+SUMIF('Wage Ceilings '!$B$8:'Wage Ceilings '!$B$11,"&lt;="&amp;$I$17,'Wage Ceilings '!$D$8:'Wage Ceilings '!$D$11),$I103)</f>
        <v>0</v>
      </c>
      <c r="AM103" s="91" cm="1">
        <f t="array" ref="AM103">INDEX(Appendix!$G$4:$J$8,_xlfn.IFS(AK103&lt;55,1,AK103&lt;60,2,AK103&lt;65,3,AK103&lt;70,4,TRUE,5),MATCH(YEAR($F$17),Appendix!$G$3:$L$3,0))</f>
        <v>0</v>
      </c>
      <c r="AN103" s="92">
        <f t="shared" si="36"/>
        <v>0</v>
      </c>
      <c r="AO103" s="89">
        <f t="shared" si="49"/>
        <v>124</v>
      </c>
      <c r="AP103" s="90">
        <f>IF($J103&gt;'Wage Ceilings '!$C$7+SUMIF('Wage Ceilings '!$B$8:'Wage Ceilings '!$B$11,"&lt;="&amp;$J$17,'Wage Ceilings '!$D$8:'Wage Ceilings '!$D$11),'Wage Ceilings '!$C$7+SUMIF('Wage Ceilings '!$B$8:'Wage Ceilings '!$B$11,"&lt;="&amp;$J$17,'Wage Ceilings '!$D$8:'Wage Ceilings '!$D$11),$J103)</f>
        <v>0</v>
      </c>
      <c r="AQ103" s="91" cm="1">
        <f t="array" ref="AQ103">INDEX(Appendix!$G$4:$J$8,_xlfn.IFS(AO103&lt;55,1,AO103&lt;60,2,AO103&lt;65,3,AO103&lt;70,4,TRUE,5),MATCH(YEAR($F$17),Appendix!$G$3:$L$3,0))</f>
        <v>0</v>
      </c>
      <c r="AR103" s="92">
        <f t="shared" si="37"/>
        <v>0</v>
      </c>
      <c r="AS103" s="89">
        <f t="shared" si="64"/>
        <v>124</v>
      </c>
      <c r="AT103" s="90">
        <f>IF($K103&gt;'Wage Ceilings '!$C$7+SUMIF('Wage Ceilings '!$B$8:'Wage Ceilings '!$B$11,"&lt;="&amp;$K$17,'Wage Ceilings '!$D$8:'Wage Ceilings '!$D$11),'Wage Ceilings '!$C$7+SUMIF('Wage Ceilings '!$B$8:'Wage Ceilings '!$B$11,"&lt;="&amp;$K$17,'Wage Ceilings '!$D$8:'Wage Ceilings '!$D$11),$K103)</f>
        <v>0</v>
      </c>
      <c r="AU103" s="91" cm="1">
        <f t="array" ref="AU103">INDEX(Appendix!$G$4:$J$8,_xlfn.IFS(AS103&lt;55,1,AS103&lt;60,2,AS103&lt;65,3,AS103&lt;70,4,TRUE,5),MATCH(YEAR($F$17),Appendix!$G$3:$L$3,0))</f>
        <v>0</v>
      </c>
      <c r="AV103" s="92">
        <f t="shared" si="38"/>
        <v>0</v>
      </c>
      <c r="AW103" s="89" t="str">
        <f t="shared" si="50"/>
        <v>NA</v>
      </c>
      <c r="AX103" s="92">
        <f>IF(L103&gt;=('Wage Ceilings '!$C$3-SUM(Z103,AD103,AH103,AL103,AP103,AT103,BB103,BF103,BJ103,BN103,BR103,BV103)),('Wage Ceilings '!$C$3-SUM(Z103,AD103,AH103,AL103,AP103,AT103,BB103,BF103,BJ103,BN103,BR103,BV103)),L103)</f>
        <v>0</v>
      </c>
      <c r="AY103" s="91" cm="1">
        <f t="array" ref="AY103">INDEX(Appendix!$G$4:$J$8,_xlfn.IFS(AW103&lt;55,1,AW103&lt;60,2,AW103&lt;65,3,AW103&lt;70,4,TRUE,5),MATCH(YEAR($F$17),Appendix!$G$3:$L$3,0))</f>
        <v>0</v>
      </c>
      <c r="AZ103" s="92">
        <f t="shared" si="39"/>
        <v>0</v>
      </c>
      <c r="BA103" s="89">
        <f t="shared" si="51"/>
        <v>124</v>
      </c>
      <c r="BB103" s="90">
        <f>IF($M103&gt;'Wage Ceilings '!$C$7+SUMIF('Wage Ceilings '!$B$8:'Wage Ceilings '!$B$11,"&lt;="&amp;$M$17,'Wage Ceilings '!$D$8:'Wage Ceilings '!$D$11),'Wage Ceilings '!$C$7+SUMIF('Wage Ceilings '!$B$8:'Wage Ceilings '!$B$11,"&lt;="&amp;$M$17,'Wage Ceilings '!$D$8:'Wage Ceilings '!$D$11),$M103)</f>
        <v>0</v>
      </c>
      <c r="BC103" s="91" cm="1">
        <f t="array" ref="BC103">INDEX(Appendix!$G$4:$J$8,_xlfn.IFS(BA103&lt;55,1,BA103&lt;60,2,BA103&lt;65,3,BA103&lt;70,4,TRUE,5),MATCH(YEAR($F$17),Appendix!$G$3:$L$3,0))</f>
        <v>0</v>
      </c>
      <c r="BD103" s="92">
        <f t="shared" si="52"/>
        <v>0</v>
      </c>
      <c r="BE103" s="89">
        <f t="shared" si="53"/>
        <v>124</v>
      </c>
      <c r="BF103" s="90">
        <f>IF($N103&gt;'Wage Ceilings '!$C$7+SUMIF('Wage Ceilings '!$B$8:'Wage Ceilings '!$B$11,"&lt;="&amp;$N$17,'Wage Ceilings '!$D$8:'Wage Ceilings '!$D$11),'Wage Ceilings '!$C$7+SUMIF('Wage Ceilings '!$B$8:'Wage Ceilings '!$B$11,"&lt;="&amp;$N$17,'Wage Ceilings '!$D$8:'Wage Ceilings '!$D$11),$N103)</f>
        <v>0</v>
      </c>
      <c r="BG103" s="91" cm="1">
        <f t="array" ref="BG103">INDEX(Appendix!$G$4:$J$8,_xlfn.IFS(BE103&lt;55,1,BE103&lt;60,2,BE103&lt;65,3,BE103&lt;70,4,TRUE,5),MATCH(YEAR($F$17),Appendix!$G$3:$L$3,0))</f>
        <v>0</v>
      </c>
      <c r="BH103" s="92">
        <f t="shared" si="40"/>
        <v>0</v>
      </c>
      <c r="BI103" s="89">
        <f t="shared" si="54"/>
        <v>124</v>
      </c>
      <c r="BJ103" s="90">
        <f>IF($O103&gt;'Wage Ceilings '!$C$7+SUMIF('Wage Ceilings '!$B$8:'Wage Ceilings '!$B$11,"&lt;="&amp;$O$17,'Wage Ceilings '!$D$8:'Wage Ceilings '!$D$11),'Wage Ceilings '!$C$7+SUMIF('Wage Ceilings '!$B$8:'Wage Ceilings '!$B$11,"&lt;="&amp;$O$17,'Wage Ceilings '!$D$8:'Wage Ceilings '!$D$11),$O103)</f>
        <v>0</v>
      </c>
      <c r="BK103" s="91" cm="1">
        <f t="array" ref="BK103">INDEX(Appendix!$G$4:$J$8,_xlfn.IFS(BI103&lt;55,1,BI103&lt;60,2,BI103&lt;65,3,BI103&lt;70,4,TRUE,5),MATCH(YEAR($F$17),Appendix!$G$3:$L$3,0))</f>
        <v>0</v>
      </c>
      <c r="BL103" s="92">
        <f t="shared" si="41"/>
        <v>0</v>
      </c>
      <c r="BM103" s="89">
        <f t="shared" si="55"/>
        <v>124</v>
      </c>
      <c r="BN103" s="90">
        <f>IF($P103&gt;'Wage Ceilings '!$C$7+SUMIF('Wage Ceilings '!$B$8:'Wage Ceilings '!$B$11,"&lt;="&amp;$P$17,'Wage Ceilings '!$D$8:'Wage Ceilings '!$D$11),'Wage Ceilings '!$C$7+SUMIF('Wage Ceilings '!$B$8:'Wage Ceilings '!$B$11,"&lt;="&amp;$P$17,'Wage Ceilings '!$D$8:'Wage Ceilings '!$D$11),$P103)</f>
        <v>0</v>
      </c>
      <c r="BO103" s="91" cm="1">
        <f t="array" ref="BO103">INDEX(Appendix!$G$4:$J$8,_xlfn.IFS(BM103&lt;55,1,BM103&lt;60,2,BM103&lt;65,3,BM103&lt;70,4,TRUE,5),MATCH(YEAR($F$17),Appendix!$G$3:$L$3,0))</f>
        <v>0</v>
      </c>
      <c r="BP103" s="92">
        <f t="shared" si="42"/>
        <v>0</v>
      </c>
      <c r="BQ103" s="89">
        <f t="shared" si="56"/>
        <v>124</v>
      </c>
      <c r="BR103" s="90">
        <f>IF($Q103&gt;'Wage Ceilings '!$C$7+SUMIF('Wage Ceilings '!$B$8:'Wage Ceilings '!$B$11,"&lt;="&amp;$Q$17,'Wage Ceilings '!$D$8:'Wage Ceilings '!$D$11),'Wage Ceilings '!$C$7+SUMIF('Wage Ceilings '!$B$8:'Wage Ceilings '!$B$11,"&lt;="&amp;$Q$17,'Wage Ceilings '!$D$8:'Wage Ceilings '!$D$11),$Q103)</f>
        <v>0</v>
      </c>
      <c r="BS103" s="91" cm="1">
        <f t="array" ref="BS103">INDEX(Appendix!$G$4:$J$8,_xlfn.IFS(BQ103&lt;55,1,BQ103&lt;60,2,BQ103&lt;65,3,BQ103&lt;70,4,TRUE,5),MATCH(YEAR($F$17),Appendix!$G$3:$L$3,0))</f>
        <v>0</v>
      </c>
      <c r="BT103" s="92">
        <f t="shared" si="43"/>
        <v>0</v>
      </c>
      <c r="BU103" s="89">
        <f t="shared" si="57"/>
        <v>124</v>
      </c>
      <c r="BV103" s="90">
        <f>IF($R103&gt;'Wage Ceilings '!$C$7+SUMIF('Wage Ceilings '!$B$8:'Wage Ceilings '!$B$11,"&lt;="&amp;$R$17,'Wage Ceilings '!$D$8:'Wage Ceilings '!$D$11),'Wage Ceilings '!$C$7+SUMIF('Wage Ceilings '!$B$8:'Wage Ceilings '!$B$11,"&lt;="&amp;$R$17,'Wage Ceilings '!$D$8:'Wage Ceilings '!$D$11),$R103)</f>
        <v>0</v>
      </c>
      <c r="BW103" s="91" cm="1">
        <f t="array" ref="BW103">INDEX(Appendix!$G$4:$J$8,_xlfn.IFS(BU103&lt;55,1,BU103&lt;60,2,BU103&lt;65,3,BU103&lt;70,4,TRUE,5),MATCH(YEAR($F$17),Appendix!$G$3:$L$3,0))</f>
        <v>0</v>
      </c>
      <c r="BX103" s="92">
        <f t="shared" si="44"/>
        <v>0</v>
      </c>
      <c r="BY103" s="89" t="str">
        <f t="shared" si="58"/>
        <v>NA</v>
      </c>
      <c r="BZ103" s="92">
        <f>IF(S103&gt;=('Wage Ceilings '!$C$3-SUM(Z103,AD103,AH103,AL103,AP103,AX103,AT103,BB103,BF103,BJ103,BN103,BR103,BV103)),('Wage Ceilings '!$C$3-SUM(Z103,AD103,AH103,AL103,AP103,AX103,AT103,BB103,BF103,BJ103,BN103,BR103,BV103)),S103)</f>
        <v>0</v>
      </c>
      <c r="CA103" s="91" cm="1">
        <f t="array" ref="CA103">INDEX(Appendix!$G$4:$J$8,_xlfn.IFS(BY103&lt;55,1,BY103&lt;60,2,BY103&lt;65,3,BY103&lt;70,4,TRUE,5),MATCH(YEAR($F$17),Appendix!$G$3:$L$3,0))</f>
        <v>0</v>
      </c>
      <c r="CB103" s="92">
        <f t="shared" si="65"/>
        <v>0</v>
      </c>
      <c r="CC103" s="99"/>
    </row>
    <row r="104" spans="1:81" x14ac:dyDescent="0.2">
      <c r="A104" s="64" t="s">
        <v>152</v>
      </c>
      <c r="B104" s="65"/>
      <c r="C104" s="65"/>
      <c r="D104" s="66"/>
      <c r="E104" s="66"/>
      <c r="F104" s="67"/>
      <c r="G104" s="67"/>
      <c r="H104" s="67"/>
      <c r="I104" s="67"/>
      <c r="J104" s="67"/>
      <c r="K104" s="67"/>
      <c r="L104" s="67"/>
      <c r="M104" s="67"/>
      <c r="N104" s="67"/>
      <c r="O104" s="67"/>
      <c r="P104" s="67"/>
      <c r="Q104" s="67"/>
      <c r="R104" s="67"/>
      <c r="S104" s="67"/>
      <c r="T104" s="57">
        <f t="shared" si="59"/>
        <v>0</v>
      </c>
      <c r="U104" s="57">
        <f t="shared" si="60"/>
        <v>0</v>
      </c>
      <c r="V104" s="58">
        <f t="shared" si="61"/>
        <v>0</v>
      </c>
      <c r="W104" s="58">
        <f t="shared" si="62"/>
        <v>0</v>
      </c>
      <c r="X104" s="58">
        <f t="shared" si="63"/>
        <v>0</v>
      </c>
      <c r="Y104" s="89">
        <f t="shared" si="45"/>
        <v>123</v>
      </c>
      <c r="Z104" s="90">
        <f>IF($F104&gt;'Wage Ceilings '!$C$7+SUMIF('Wage Ceilings '!$B$8:'Wage Ceilings '!$B$11,"&lt;="&amp;$F$17,'Wage Ceilings '!$D$8:'Wage Ceilings '!$D$11),'Wage Ceilings '!$C$7+SUMIF('Wage Ceilings '!$B$8:'Wage Ceilings '!$B$11,"&lt;="&amp;$F$17,'Wage Ceilings '!$D$8:'Wage Ceilings '!$D$11),$F104)</f>
        <v>0</v>
      </c>
      <c r="AA104" s="91" cm="1">
        <f t="array" ref="AA104">INDEX(Appendix!$G$4:$J$8,_xlfn.IFS(Y104&lt;55,1,Y104&lt;60,2,Y104&lt;65,3,Y104&lt;70,4,TRUE,5),MATCH(YEAR($F$17),Appendix!$G$3:$L$3,0))</f>
        <v>0</v>
      </c>
      <c r="AB104" s="92">
        <f t="shared" si="33"/>
        <v>0</v>
      </c>
      <c r="AC104" s="89">
        <f t="shared" si="46"/>
        <v>124</v>
      </c>
      <c r="AD104" s="90">
        <f>IF($G104&gt;'Wage Ceilings '!$C$7+SUMIF('Wage Ceilings '!$B$8:'Wage Ceilings '!$B$11,"&lt;="&amp;$G$17,'Wage Ceilings '!$D$8:'Wage Ceilings '!$D$11),'Wage Ceilings '!$C$7+SUMIF('Wage Ceilings '!$B$8:'Wage Ceilings '!$B$11,"&lt;="&amp;$G$17,'Wage Ceilings '!$D$8:'Wage Ceilings '!$D$11),$G104)</f>
        <v>0</v>
      </c>
      <c r="AE104" s="91" cm="1">
        <f t="array" ref="AE104">INDEX(Appendix!$G$4:$J$8,_xlfn.IFS(AC104&lt;55,1,AC104&lt;60,2,AC104&lt;65,3,AC104&lt;70,4,TRUE,5),MATCH(YEAR($F$17),Appendix!$G$3:$L$3,0))</f>
        <v>0</v>
      </c>
      <c r="AF104" s="92">
        <f t="shared" si="34"/>
        <v>0</v>
      </c>
      <c r="AG104" s="89">
        <f t="shared" si="47"/>
        <v>124</v>
      </c>
      <c r="AH104" s="90">
        <f>IF($H104&gt;'Wage Ceilings '!$C$7+SUMIF('Wage Ceilings '!$B$8:'Wage Ceilings '!$B$11,"&lt;="&amp;$H$17,'Wage Ceilings '!$D$8:'Wage Ceilings '!$D$11),'Wage Ceilings '!$C$7+SUMIF('Wage Ceilings '!$B$8:'Wage Ceilings '!$B$11,"&lt;="&amp;$H$17,'Wage Ceilings '!$D$8:'Wage Ceilings '!$D$11),$H104)</f>
        <v>0</v>
      </c>
      <c r="AI104" s="91" cm="1">
        <f t="array" ref="AI104">INDEX(Appendix!$G$4:$J$8,_xlfn.IFS(AG104&lt;55,1,AG104&lt;60,2,AG104&lt;65,3,AG104&lt;70,4,TRUE,5),MATCH(YEAR($F$17),Appendix!$G$3:$L$3,0))</f>
        <v>0</v>
      </c>
      <c r="AJ104" s="92">
        <f t="shared" si="35"/>
        <v>0</v>
      </c>
      <c r="AK104" s="89">
        <f t="shared" si="48"/>
        <v>124</v>
      </c>
      <c r="AL104" s="90">
        <f>IF($I104&gt;'Wage Ceilings '!$C$7+SUMIF('Wage Ceilings '!$B$8:'Wage Ceilings '!$B$11,"&lt;="&amp;$I$17,'Wage Ceilings '!$D$8:'Wage Ceilings '!$D$11),'Wage Ceilings '!$C$7+SUMIF('Wage Ceilings '!$B$8:'Wage Ceilings '!$B$11,"&lt;="&amp;$I$17,'Wage Ceilings '!$D$8:'Wage Ceilings '!$D$11),$I104)</f>
        <v>0</v>
      </c>
      <c r="AM104" s="91" cm="1">
        <f t="array" ref="AM104">INDEX(Appendix!$G$4:$J$8,_xlfn.IFS(AK104&lt;55,1,AK104&lt;60,2,AK104&lt;65,3,AK104&lt;70,4,TRUE,5),MATCH(YEAR($F$17),Appendix!$G$3:$L$3,0))</f>
        <v>0</v>
      </c>
      <c r="AN104" s="92">
        <f t="shared" si="36"/>
        <v>0</v>
      </c>
      <c r="AO104" s="89">
        <f t="shared" si="49"/>
        <v>124</v>
      </c>
      <c r="AP104" s="90">
        <f>IF($J104&gt;'Wage Ceilings '!$C$7+SUMIF('Wage Ceilings '!$B$8:'Wage Ceilings '!$B$11,"&lt;="&amp;$J$17,'Wage Ceilings '!$D$8:'Wage Ceilings '!$D$11),'Wage Ceilings '!$C$7+SUMIF('Wage Ceilings '!$B$8:'Wage Ceilings '!$B$11,"&lt;="&amp;$J$17,'Wage Ceilings '!$D$8:'Wage Ceilings '!$D$11),$J104)</f>
        <v>0</v>
      </c>
      <c r="AQ104" s="91" cm="1">
        <f t="array" ref="AQ104">INDEX(Appendix!$G$4:$J$8,_xlfn.IFS(AO104&lt;55,1,AO104&lt;60,2,AO104&lt;65,3,AO104&lt;70,4,TRUE,5),MATCH(YEAR($F$17),Appendix!$G$3:$L$3,0))</f>
        <v>0</v>
      </c>
      <c r="AR104" s="92">
        <f t="shared" si="37"/>
        <v>0</v>
      </c>
      <c r="AS104" s="89">
        <f t="shared" si="64"/>
        <v>124</v>
      </c>
      <c r="AT104" s="90">
        <f>IF($K104&gt;'Wage Ceilings '!$C$7+SUMIF('Wage Ceilings '!$B$8:'Wage Ceilings '!$B$11,"&lt;="&amp;$K$17,'Wage Ceilings '!$D$8:'Wage Ceilings '!$D$11),'Wage Ceilings '!$C$7+SUMIF('Wage Ceilings '!$B$8:'Wage Ceilings '!$B$11,"&lt;="&amp;$K$17,'Wage Ceilings '!$D$8:'Wage Ceilings '!$D$11),$K104)</f>
        <v>0</v>
      </c>
      <c r="AU104" s="91" cm="1">
        <f t="array" ref="AU104">INDEX(Appendix!$G$4:$J$8,_xlfn.IFS(AS104&lt;55,1,AS104&lt;60,2,AS104&lt;65,3,AS104&lt;70,4,TRUE,5),MATCH(YEAR($F$17),Appendix!$G$3:$L$3,0))</f>
        <v>0</v>
      </c>
      <c r="AV104" s="92">
        <f t="shared" si="38"/>
        <v>0</v>
      </c>
      <c r="AW104" s="89" t="str">
        <f t="shared" si="50"/>
        <v>NA</v>
      </c>
      <c r="AX104" s="92">
        <f>IF(L104&gt;=('Wage Ceilings '!$C$3-SUM(Z104,AD104,AH104,AL104,AP104,AT104,BB104,BF104,BJ104,BN104,BR104,BV104)),('Wage Ceilings '!$C$3-SUM(Z104,AD104,AH104,AL104,AP104,AT104,BB104,BF104,BJ104,BN104,BR104,BV104)),L104)</f>
        <v>0</v>
      </c>
      <c r="AY104" s="91" cm="1">
        <f t="array" ref="AY104">INDEX(Appendix!$G$4:$J$8,_xlfn.IFS(AW104&lt;55,1,AW104&lt;60,2,AW104&lt;65,3,AW104&lt;70,4,TRUE,5),MATCH(YEAR($F$17),Appendix!$G$3:$L$3,0))</f>
        <v>0</v>
      </c>
      <c r="AZ104" s="92">
        <f t="shared" si="39"/>
        <v>0</v>
      </c>
      <c r="BA104" s="89">
        <f t="shared" si="51"/>
        <v>124</v>
      </c>
      <c r="BB104" s="90">
        <f>IF($M104&gt;'Wage Ceilings '!$C$7+SUMIF('Wage Ceilings '!$B$8:'Wage Ceilings '!$B$11,"&lt;="&amp;$M$17,'Wage Ceilings '!$D$8:'Wage Ceilings '!$D$11),'Wage Ceilings '!$C$7+SUMIF('Wage Ceilings '!$B$8:'Wage Ceilings '!$B$11,"&lt;="&amp;$M$17,'Wage Ceilings '!$D$8:'Wage Ceilings '!$D$11),$M104)</f>
        <v>0</v>
      </c>
      <c r="BC104" s="91" cm="1">
        <f t="array" ref="BC104">INDEX(Appendix!$G$4:$J$8,_xlfn.IFS(BA104&lt;55,1,BA104&lt;60,2,BA104&lt;65,3,BA104&lt;70,4,TRUE,5),MATCH(YEAR($F$17),Appendix!$G$3:$L$3,0))</f>
        <v>0</v>
      </c>
      <c r="BD104" s="92">
        <f t="shared" si="52"/>
        <v>0</v>
      </c>
      <c r="BE104" s="89">
        <f t="shared" si="53"/>
        <v>124</v>
      </c>
      <c r="BF104" s="90">
        <f>IF($N104&gt;'Wage Ceilings '!$C$7+SUMIF('Wage Ceilings '!$B$8:'Wage Ceilings '!$B$11,"&lt;="&amp;$N$17,'Wage Ceilings '!$D$8:'Wage Ceilings '!$D$11),'Wage Ceilings '!$C$7+SUMIF('Wage Ceilings '!$B$8:'Wage Ceilings '!$B$11,"&lt;="&amp;$N$17,'Wage Ceilings '!$D$8:'Wage Ceilings '!$D$11),$N104)</f>
        <v>0</v>
      </c>
      <c r="BG104" s="91" cm="1">
        <f t="array" ref="BG104">INDEX(Appendix!$G$4:$J$8,_xlfn.IFS(BE104&lt;55,1,BE104&lt;60,2,BE104&lt;65,3,BE104&lt;70,4,TRUE,5),MATCH(YEAR($F$17),Appendix!$G$3:$L$3,0))</f>
        <v>0</v>
      </c>
      <c r="BH104" s="92">
        <f t="shared" si="40"/>
        <v>0</v>
      </c>
      <c r="BI104" s="89">
        <f t="shared" si="54"/>
        <v>124</v>
      </c>
      <c r="BJ104" s="90">
        <f>IF($O104&gt;'Wage Ceilings '!$C$7+SUMIF('Wage Ceilings '!$B$8:'Wage Ceilings '!$B$11,"&lt;="&amp;$O$17,'Wage Ceilings '!$D$8:'Wage Ceilings '!$D$11),'Wage Ceilings '!$C$7+SUMIF('Wage Ceilings '!$B$8:'Wage Ceilings '!$B$11,"&lt;="&amp;$O$17,'Wage Ceilings '!$D$8:'Wage Ceilings '!$D$11),$O104)</f>
        <v>0</v>
      </c>
      <c r="BK104" s="91" cm="1">
        <f t="array" ref="BK104">INDEX(Appendix!$G$4:$J$8,_xlfn.IFS(BI104&lt;55,1,BI104&lt;60,2,BI104&lt;65,3,BI104&lt;70,4,TRUE,5),MATCH(YEAR($F$17),Appendix!$G$3:$L$3,0))</f>
        <v>0</v>
      </c>
      <c r="BL104" s="92">
        <f t="shared" si="41"/>
        <v>0</v>
      </c>
      <c r="BM104" s="89">
        <f t="shared" si="55"/>
        <v>124</v>
      </c>
      <c r="BN104" s="90">
        <f>IF($P104&gt;'Wage Ceilings '!$C$7+SUMIF('Wage Ceilings '!$B$8:'Wage Ceilings '!$B$11,"&lt;="&amp;$P$17,'Wage Ceilings '!$D$8:'Wage Ceilings '!$D$11),'Wage Ceilings '!$C$7+SUMIF('Wage Ceilings '!$B$8:'Wage Ceilings '!$B$11,"&lt;="&amp;$P$17,'Wage Ceilings '!$D$8:'Wage Ceilings '!$D$11),$P104)</f>
        <v>0</v>
      </c>
      <c r="BO104" s="91" cm="1">
        <f t="array" ref="BO104">INDEX(Appendix!$G$4:$J$8,_xlfn.IFS(BM104&lt;55,1,BM104&lt;60,2,BM104&lt;65,3,BM104&lt;70,4,TRUE,5),MATCH(YEAR($F$17),Appendix!$G$3:$L$3,0))</f>
        <v>0</v>
      </c>
      <c r="BP104" s="92">
        <f t="shared" si="42"/>
        <v>0</v>
      </c>
      <c r="BQ104" s="89">
        <f t="shared" si="56"/>
        <v>124</v>
      </c>
      <c r="BR104" s="90">
        <f>IF($Q104&gt;'Wage Ceilings '!$C$7+SUMIF('Wage Ceilings '!$B$8:'Wage Ceilings '!$B$11,"&lt;="&amp;$Q$17,'Wage Ceilings '!$D$8:'Wage Ceilings '!$D$11),'Wage Ceilings '!$C$7+SUMIF('Wage Ceilings '!$B$8:'Wage Ceilings '!$B$11,"&lt;="&amp;$Q$17,'Wage Ceilings '!$D$8:'Wage Ceilings '!$D$11),$Q104)</f>
        <v>0</v>
      </c>
      <c r="BS104" s="91" cm="1">
        <f t="array" ref="BS104">INDEX(Appendix!$G$4:$J$8,_xlfn.IFS(BQ104&lt;55,1,BQ104&lt;60,2,BQ104&lt;65,3,BQ104&lt;70,4,TRUE,5),MATCH(YEAR($F$17),Appendix!$G$3:$L$3,0))</f>
        <v>0</v>
      </c>
      <c r="BT104" s="92">
        <f t="shared" si="43"/>
        <v>0</v>
      </c>
      <c r="BU104" s="89">
        <f t="shared" si="57"/>
        <v>124</v>
      </c>
      <c r="BV104" s="90">
        <f>IF($R104&gt;'Wage Ceilings '!$C$7+SUMIF('Wage Ceilings '!$B$8:'Wage Ceilings '!$B$11,"&lt;="&amp;$R$17,'Wage Ceilings '!$D$8:'Wage Ceilings '!$D$11),'Wage Ceilings '!$C$7+SUMIF('Wage Ceilings '!$B$8:'Wage Ceilings '!$B$11,"&lt;="&amp;$R$17,'Wage Ceilings '!$D$8:'Wage Ceilings '!$D$11),$R104)</f>
        <v>0</v>
      </c>
      <c r="BW104" s="91" cm="1">
        <f t="array" ref="BW104">INDEX(Appendix!$G$4:$J$8,_xlfn.IFS(BU104&lt;55,1,BU104&lt;60,2,BU104&lt;65,3,BU104&lt;70,4,TRUE,5),MATCH(YEAR($F$17),Appendix!$G$3:$L$3,0))</f>
        <v>0</v>
      </c>
      <c r="BX104" s="92">
        <f t="shared" si="44"/>
        <v>0</v>
      </c>
      <c r="BY104" s="89" t="str">
        <f t="shared" si="58"/>
        <v>NA</v>
      </c>
      <c r="BZ104" s="92">
        <f>IF(S104&gt;=('Wage Ceilings '!$C$3-SUM(Z104,AD104,AH104,AL104,AP104,AX104,AT104,BB104,BF104,BJ104,BN104,BR104,BV104)),('Wage Ceilings '!$C$3-SUM(Z104,AD104,AH104,AL104,AP104,AX104,AT104,BB104,BF104,BJ104,BN104,BR104,BV104)),S104)</f>
        <v>0</v>
      </c>
      <c r="CA104" s="91" cm="1">
        <f t="array" ref="CA104">INDEX(Appendix!$G$4:$J$8,_xlfn.IFS(BY104&lt;55,1,BY104&lt;60,2,BY104&lt;65,3,BY104&lt;70,4,TRUE,5),MATCH(YEAR($F$17),Appendix!$G$3:$L$3,0))</f>
        <v>0</v>
      </c>
      <c r="CB104" s="92">
        <f t="shared" si="65"/>
        <v>0</v>
      </c>
      <c r="CC104" s="99"/>
    </row>
    <row r="105" spans="1:81" x14ac:dyDescent="0.2">
      <c r="A105" s="64" t="s">
        <v>153</v>
      </c>
      <c r="B105" s="65"/>
      <c r="C105" s="65"/>
      <c r="D105" s="66"/>
      <c r="E105" s="66"/>
      <c r="F105" s="67"/>
      <c r="G105" s="67"/>
      <c r="H105" s="67"/>
      <c r="I105" s="67"/>
      <c r="J105" s="67"/>
      <c r="K105" s="67"/>
      <c r="L105" s="67"/>
      <c r="M105" s="67"/>
      <c r="N105" s="67"/>
      <c r="O105" s="67"/>
      <c r="P105" s="67"/>
      <c r="Q105" s="67"/>
      <c r="R105" s="67"/>
      <c r="S105" s="67"/>
      <c r="T105" s="57">
        <f t="shared" si="59"/>
        <v>0</v>
      </c>
      <c r="U105" s="57">
        <f t="shared" si="60"/>
        <v>0</v>
      </c>
      <c r="V105" s="58">
        <f t="shared" si="61"/>
        <v>0</v>
      </c>
      <c r="W105" s="58">
        <f t="shared" si="62"/>
        <v>0</v>
      </c>
      <c r="X105" s="58">
        <f t="shared" si="63"/>
        <v>0</v>
      </c>
      <c r="Y105" s="89">
        <f t="shared" si="45"/>
        <v>123</v>
      </c>
      <c r="Z105" s="90">
        <f>IF($F105&gt;'Wage Ceilings '!$C$7+SUMIF('Wage Ceilings '!$B$8:'Wage Ceilings '!$B$11,"&lt;="&amp;$F$17,'Wage Ceilings '!$D$8:'Wage Ceilings '!$D$11),'Wage Ceilings '!$C$7+SUMIF('Wage Ceilings '!$B$8:'Wage Ceilings '!$B$11,"&lt;="&amp;$F$17,'Wage Ceilings '!$D$8:'Wage Ceilings '!$D$11),$F105)</f>
        <v>0</v>
      </c>
      <c r="AA105" s="91" cm="1">
        <f t="array" ref="AA105">INDEX(Appendix!$G$4:$J$8,_xlfn.IFS(Y105&lt;55,1,Y105&lt;60,2,Y105&lt;65,3,Y105&lt;70,4,TRUE,5),MATCH(YEAR($F$17),Appendix!$G$3:$L$3,0))</f>
        <v>0</v>
      </c>
      <c r="AB105" s="92">
        <f t="shared" si="33"/>
        <v>0</v>
      </c>
      <c r="AC105" s="89">
        <f t="shared" si="46"/>
        <v>124</v>
      </c>
      <c r="AD105" s="90">
        <f>IF($G105&gt;'Wage Ceilings '!$C$7+SUMIF('Wage Ceilings '!$B$8:'Wage Ceilings '!$B$11,"&lt;="&amp;$G$17,'Wage Ceilings '!$D$8:'Wage Ceilings '!$D$11),'Wage Ceilings '!$C$7+SUMIF('Wage Ceilings '!$B$8:'Wage Ceilings '!$B$11,"&lt;="&amp;$G$17,'Wage Ceilings '!$D$8:'Wage Ceilings '!$D$11),$G105)</f>
        <v>0</v>
      </c>
      <c r="AE105" s="91" cm="1">
        <f t="array" ref="AE105">INDEX(Appendix!$G$4:$J$8,_xlfn.IFS(AC105&lt;55,1,AC105&lt;60,2,AC105&lt;65,3,AC105&lt;70,4,TRUE,5),MATCH(YEAR($F$17),Appendix!$G$3:$L$3,0))</f>
        <v>0</v>
      </c>
      <c r="AF105" s="92">
        <f t="shared" si="34"/>
        <v>0</v>
      </c>
      <c r="AG105" s="89">
        <f t="shared" si="47"/>
        <v>124</v>
      </c>
      <c r="AH105" s="90">
        <f>IF($H105&gt;'Wage Ceilings '!$C$7+SUMIF('Wage Ceilings '!$B$8:'Wage Ceilings '!$B$11,"&lt;="&amp;$H$17,'Wage Ceilings '!$D$8:'Wage Ceilings '!$D$11),'Wage Ceilings '!$C$7+SUMIF('Wage Ceilings '!$B$8:'Wage Ceilings '!$B$11,"&lt;="&amp;$H$17,'Wage Ceilings '!$D$8:'Wage Ceilings '!$D$11),$H105)</f>
        <v>0</v>
      </c>
      <c r="AI105" s="91" cm="1">
        <f t="array" ref="AI105">INDEX(Appendix!$G$4:$J$8,_xlfn.IFS(AG105&lt;55,1,AG105&lt;60,2,AG105&lt;65,3,AG105&lt;70,4,TRUE,5),MATCH(YEAR($F$17),Appendix!$G$3:$L$3,0))</f>
        <v>0</v>
      </c>
      <c r="AJ105" s="92">
        <f t="shared" si="35"/>
        <v>0</v>
      </c>
      <c r="AK105" s="89">
        <f t="shared" si="48"/>
        <v>124</v>
      </c>
      <c r="AL105" s="90">
        <f>IF($I105&gt;'Wage Ceilings '!$C$7+SUMIF('Wage Ceilings '!$B$8:'Wage Ceilings '!$B$11,"&lt;="&amp;$I$17,'Wage Ceilings '!$D$8:'Wage Ceilings '!$D$11),'Wage Ceilings '!$C$7+SUMIF('Wage Ceilings '!$B$8:'Wage Ceilings '!$B$11,"&lt;="&amp;$I$17,'Wage Ceilings '!$D$8:'Wage Ceilings '!$D$11),$I105)</f>
        <v>0</v>
      </c>
      <c r="AM105" s="91" cm="1">
        <f t="array" ref="AM105">INDEX(Appendix!$G$4:$J$8,_xlfn.IFS(AK105&lt;55,1,AK105&lt;60,2,AK105&lt;65,3,AK105&lt;70,4,TRUE,5),MATCH(YEAR($F$17),Appendix!$G$3:$L$3,0))</f>
        <v>0</v>
      </c>
      <c r="AN105" s="92">
        <f t="shared" si="36"/>
        <v>0</v>
      </c>
      <c r="AO105" s="89">
        <f t="shared" si="49"/>
        <v>124</v>
      </c>
      <c r="AP105" s="90">
        <f>IF($J105&gt;'Wage Ceilings '!$C$7+SUMIF('Wage Ceilings '!$B$8:'Wage Ceilings '!$B$11,"&lt;="&amp;$J$17,'Wage Ceilings '!$D$8:'Wage Ceilings '!$D$11),'Wage Ceilings '!$C$7+SUMIF('Wage Ceilings '!$B$8:'Wage Ceilings '!$B$11,"&lt;="&amp;$J$17,'Wage Ceilings '!$D$8:'Wage Ceilings '!$D$11),$J105)</f>
        <v>0</v>
      </c>
      <c r="AQ105" s="91" cm="1">
        <f t="array" ref="AQ105">INDEX(Appendix!$G$4:$J$8,_xlfn.IFS(AO105&lt;55,1,AO105&lt;60,2,AO105&lt;65,3,AO105&lt;70,4,TRUE,5),MATCH(YEAR($F$17),Appendix!$G$3:$L$3,0))</f>
        <v>0</v>
      </c>
      <c r="AR105" s="92">
        <f t="shared" si="37"/>
        <v>0</v>
      </c>
      <c r="AS105" s="89">
        <f t="shared" si="64"/>
        <v>124</v>
      </c>
      <c r="AT105" s="90">
        <f>IF($K105&gt;'Wage Ceilings '!$C$7+SUMIF('Wage Ceilings '!$B$8:'Wage Ceilings '!$B$11,"&lt;="&amp;$K$17,'Wage Ceilings '!$D$8:'Wage Ceilings '!$D$11),'Wage Ceilings '!$C$7+SUMIF('Wage Ceilings '!$B$8:'Wage Ceilings '!$B$11,"&lt;="&amp;$K$17,'Wage Ceilings '!$D$8:'Wage Ceilings '!$D$11),$K105)</f>
        <v>0</v>
      </c>
      <c r="AU105" s="91" cm="1">
        <f t="array" ref="AU105">INDEX(Appendix!$G$4:$J$8,_xlfn.IFS(AS105&lt;55,1,AS105&lt;60,2,AS105&lt;65,3,AS105&lt;70,4,TRUE,5),MATCH(YEAR($F$17),Appendix!$G$3:$L$3,0))</f>
        <v>0</v>
      </c>
      <c r="AV105" s="92">
        <f t="shared" si="38"/>
        <v>0</v>
      </c>
      <c r="AW105" s="89" t="str">
        <f t="shared" si="50"/>
        <v>NA</v>
      </c>
      <c r="AX105" s="92">
        <f>IF(L105&gt;=('Wage Ceilings '!$C$3-SUM(Z105,AD105,AH105,AL105,AP105,AT105,BB105,BF105,BJ105,BN105,BR105,BV105)),('Wage Ceilings '!$C$3-SUM(Z105,AD105,AH105,AL105,AP105,AT105,BB105,BF105,BJ105,BN105,BR105,BV105)),L105)</f>
        <v>0</v>
      </c>
      <c r="AY105" s="91" cm="1">
        <f t="array" ref="AY105">INDEX(Appendix!$G$4:$J$8,_xlfn.IFS(AW105&lt;55,1,AW105&lt;60,2,AW105&lt;65,3,AW105&lt;70,4,TRUE,5),MATCH(YEAR($F$17),Appendix!$G$3:$L$3,0))</f>
        <v>0</v>
      </c>
      <c r="AZ105" s="92">
        <f t="shared" si="39"/>
        <v>0</v>
      </c>
      <c r="BA105" s="89">
        <f t="shared" si="51"/>
        <v>124</v>
      </c>
      <c r="BB105" s="90">
        <f>IF($M105&gt;'Wage Ceilings '!$C$7+SUMIF('Wage Ceilings '!$B$8:'Wage Ceilings '!$B$11,"&lt;="&amp;$M$17,'Wage Ceilings '!$D$8:'Wage Ceilings '!$D$11),'Wage Ceilings '!$C$7+SUMIF('Wage Ceilings '!$B$8:'Wage Ceilings '!$B$11,"&lt;="&amp;$M$17,'Wage Ceilings '!$D$8:'Wage Ceilings '!$D$11),$M105)</f>
        <v>0</v>
      </c>
      <c r="BC105" s="91" cm="1">
        <f t="array" ref="BC105">INDEX(Appendix!$G$4:$J$8,_xlfn.IFS(BA105&lt;55,1,BA105&lt;60,2,BA105&lt;65,3,BA105&lt;70,4,TRUE,5),MATCH(YEAR($F$17),Appendix!$G$3:$L$3,0))</f>
        <v>0</v>
      </c>
      <c r="BD105" s="92">
        <f t="shared" si="52"/>
        <v>0</v>
      </c>
      <c r="BE105" s="89">
        <f t="shared" si="53"/>
        <v>124</v>
      </c>
      <c r="BF105" s="90">
        <f>IF($N105&gt;'Wage Ceilings '!$C$7+SUMIF('Wage Ceilings '!$B$8:'Wage Ceilings '!$B$11,"&lt;="&amp;$N$17,'Wage Ceilings '!$D$8:'Wage Ceilings '!$D$11),'Wage Ceilings '!$C$7+SUMIF('Wage Ceilings '!$B$8:'Wage Ceilings '!$B$11,"&lt;="&amp;$N$17,'Wage Ceilings '!$D$8:'Wage Ceilings '!$D$11),$N105)</f>
        <v>0</v>
      </c>
      <c r="BG105" s="91" cm="1">
        <f t="array" ref="BG105">INDEX(Appendix!$G$4:$J$8,_xlfn.IFS(BE105&lt;55,1,BE105&lt;60,2,BE105&lt;65,3,BE105&lt;70,4,TRUE,5),MATCH(YEAR($F$17),Appendix!$G$3:$L$3,0))</f>
        <v>0</v>
      </c>
      <c r="BH105" s="92">
        <f t="shared" si="40"/>
        <v>0</v>
      </c>
      <c r="BI105" s="89">
        <f t="shared" si="54"/>
        <v>124</v>
      </c>
      <c r="BJ105" s="90">
        <f>IF($O105&gt;'Wage Ceilings '!$C$7+SUMIF('Wage Ceilings '!$B$8:'Wage Ceilings '!$B$11,"&lt;="&amp;$O$17,'Wage Ceilings '!$D$8:'Wage Ceilings '!$D$11),'Wage Ceilings '!$C$7+SUMIF('Wage Ceilings '!$B$8:'Wage Ceilings '!$B$11,"&lt;="&amp;$O$17,'Wage Ceilings '!$D$8:'Wage Ceilings '!$D$11),$O105)</f>
        <v>0</v>
      </c>
      <c r="BK105" s="91" cm="1">
        <f t="array" ref="BK105">INDEX(Appendix!$G$4:$J$8,_xlfn.IFS(BI105&lt;55,1,BI105&lt;60,2,BI105&lt;65,3,BI105&lt;70,4,TRUE,5),MATCH(YEAR($F$17),Appendix!$G$3:$L$3,0))</f>
        <v>0</v>
      </c>
      <c r="BL105" s="92">
        <f t="shared" si="41"/>
        <v>0</v>
      </c>
      <c r="BM105" s="89">
        <f t="shared" si="55"/>
        <v>124</v>
      </c>
      <c r="BN105" s="90">
        <f>IF($P105&gt;'Wage Ceilings '!$C$7+SUMIF('Wage Ceilings '!$B$8:'Wage Ceilings '!$B$11,"&lt;="&amp;$P$17,'Wage Ceilings '!$D$8:'Wage Ceilings '!$D$11),'Wage Ceilings '!$C$7+SUMIF('Wage Ceilings '!$B$8:'Wage Ceilings '!$B$11,"&lt;="&amp;$P$17,'Wage Ceilings '!$D$8:'Wage Ceilings '!$D$11),$P105)</f>
        <v>0</v>
      </c>
      <c r="BO105" s="91" cm="1">
        <f t="array" ref="BO105">INDEX(Appendix!$G$4:$J$8,_xlfn.IFS(BM105&lt;55,1,BM105&lt;60,2,BM105&lt;65,3,BM105&lt;70,4,TRUE,5),MATCH(YEAR($F$17),Appendix!$G$3:$L$3,0))</f>
        <v>0</v>
      </c>
      <c r="BP105" s="92">
        <f t="shared" si="42"/>
        <v>0</v>
      </c>
      <c r="BQ105" s="89">
        <f t="shared" si="56"/>
        <v>124</v>
      </c>
      <c r="BR105" s="90">
        <f>IF($Q105&gt;'Wage Ceilings '!$C$7+SUMIF('Wage Ceilings '!$B$8:'Wage Ceilings '!$B$11,"&lt;="&amp;$Q$17,'Wage Ceilings '!$D$8:'Wage Ceilings '!$D$11),'Wage Ceilings '!$C$7+SUMIF('Wage Ceilings '!$B$8:'Wage Ceilings '!$B$11,"&lt;="&amp;$Q$17,'Wage Ceilings '!$D$8:'Wage Ceilings '!$D$11),$Q105)</f>
        <v>0</v>
      </c>
      <c r="BS105" s="91" cm="1">
        <f t="array" ref="BS105">INDEX(Appendix!$G$4:$J$8,_xlfn.IFS(BQ105&lt;55,1,BQ105&lt;60,2,BQ105&lt;65,3,BQ105&lt;70,4,TRUE,5),MATCH(YEAR($F$17),Appendix!$G$3:$L$3,0))</f>
        <v>0</v>
      </c>
      <c r="BT105" s="92">
        <f t="shared" si="43"/>
        <v>0</v>
      </c>
      <c r="BU105" s="89">
        <f t="shared" si="57"/>
        <v>124</v>
      </c>
      <c r="BV105" s="90">
        <f>IF($R105&gt;'Wage Ceilings '!$C$7+SUMIF('Wage Ceilings '!$B$8:'Wage Ceilings '!$B$11,"&lt;="&amp;$R$17,'Wage Ceilings '!$D$8:'Wage Ceilings '!$D$11),'Wage Ceilings '!$C$7+SUMIF('Wage Ceilings '!$B$8:'Wage Ceilings '!$B$11,"&lt;="&amp;$R$17,'Wage Ceilings '!$D$8:'Wage Ceilings '!$D$11),$R105)</f>
        <v>0</v>
      </c>
      <c r="BW105" s="91" cm="1">
        <f t="array" ref="BW105">INDEX(Appendix!$G$4:$J$8,_xlfn.IFS(BU105&lt;55,1,BU105&lt;60,2,BU105&lt;65,3,BU105&lt;70,4,TRUE,5),MATCH(YEAR($F$17),Appendix!$G$3:$L$3,0))</f>
        <v>0</v>
      </c>
      <c r="BX105" s="92">
        <f t="shared" si="44"/>
        <v>0</v>
      </c>
      <c r="BY105" s="89" t="str">
        <f t="shared" si="58"/>
        <v>NA</v>
      </c>
      <c r="BZ105" s="92">
        <f>IF(S105&gt;=('Wage Ceilings '!$C$3-SUM(Z105,AD105,AH105,AL105,AP105,AX105,AT105,BB105,BF105,BJ105,BN105,BR105,BV105)),('Wage Ceilings '!$C$3-SUM(Z105,AD105,AH105,AL105,AP105,AX105,AT105,BB105,BF105,BJ105,BN105,BR105,BV105)),S105)</f>
        <v>0</v>
      </c>
      <c r="CA105" s="91" cm="1">
        <f t="array" ref="CA105">INDEX(Appendix!$G$4:$J$8,_xlfn.IFS(BY105&lt;55,1,BY105&lt;60,2,BY105&lt;65,3,BY105&lt;70,4,TRUE,5),MATCH(YEAR($F$17),Appendix!$G$3:$L$3,0))</f>
        <v>0</v>
      </c>
      <c r="CB105" s="92">
        <f t="shared" si="65"/>
        <v>0</v>
      </c>
      <c r="CC105" s="99"/>
    </row>
    <row r="106" spans="1:81" x14ac:dyDescent="0.2">
      <c r="A106" s="64" t="s">
        <v>154</v>
      </c>
      <c r="B106" s="65"/>
      <c r="C106" s="65"/>
      <c r="D106" s="66"/>
      <c r="E106" s="66"/>
      <c r="F106" s="67"/>
      <c r="G106" s="67"/>
      <c r="H106" s="67"/>
      <c r="I106" s="67"/>
      <c r="J106" s="67"/>
      <c r="K106" s="67"/>
      <c r="L106" s="67"/>
      <c r="M106" s="67"/>
      <c r="N106" s="67"/>
      <c r="O106" s="67"/>
      <c r="P106" s="67"/>
      <c r="Q106" s="67"/>
      <c r="R106" s="67"/>
      <c r="S106" s="67"/>
      <c r="T106" s="57">
        <f t="shared" si="59"/>
        <v>0</v>
      </c>
      <c r="U106" s="57">
        <f t="shared" si="60"/>
        <v>0</v>
      </c>
      <c r="V106" s="58">
        <f t="shared" si="61"/>
        <v>0</v>
      </c>
      <c r="W106" s="58">
        <f t="shared" si="62"/>
        <v>0</v>
      </c>
      <c r="X106" s="58">
        <f t="shared" si="63"/>
        <v>0</v>
      </c>
      <c r="Y106" s="89">
        <f t="shared" si="45"/>
        <v>123</v>
      </c>
      <c r="Z106" s="90">
        <f>IF($F106&gt;'Wage Ceilings '!$C$7+SUMIF('Wage Ceilings '!$B$8:'Wage Ceilings '!$B$11,"&lt;="&amp;$F$17,'Wage Ceilings '!$D$8:'Wage Ceilings '!$D$11),'Wage Ceilings '!$C$7+SUMIF('Wage Ceilings '!$B$8:'Wage Ceilings '!$B$11,"&lt;="&amp;$F$17,'Wage Ceilings '!$D$8:'Wage Ceilings '!$D$11),$F106)</f>
        <v>0</v>
      </c>
      <c r="AA106" s="91" cm="1">
        <f t="array" ref="AA106">INDEX(Appendix!$G$4:$J$8,_xlfn.IFS(Y106&lt;55,1,Y106&lt;60,2,Y106&lt;65,3,Y106&lt;70,4,TRUE,5),MATCH(YEAR($F$17),Appendix!$G$3:$L$3,0))</f>
        <v>0</v>
      </c>
      <c r="AB106" s="92">
        <f t="shared" si="33"/>
        <v>0</v>
      </c>
      <c r="AC106" s="89">
        <f t="shared" si="46"/>
        <v>124</v>
      </c>
      <c r="AD106" s="90">
        <f>IF($G106&gt;'Wage Ceilings '!$C$7+SUMIF('Wage Ceilings '!$B$8:'Wage Ceilings '!$B$11,"&lt;="&amp;$G$17,'Wage Ceilings '!$D$8:'Wage Ceilings '!$D$11),'Wage Ceilings '!$C$7+SUMIF('Wage Ceilings '!$B$8:'Wage Ceilings '!$B$11,"&lt;="&amp;$G$17,'Wage Ceilings '!$D$8:'Wage Ceilings '!$D$11),$G106)</f>
        <v>0</v>
      </c>
      <c r="AE106" s="91" cm="1">
        <f t="array" ref="AE106">INDEX(Appendix!$G$4:$J$8,_xlfn.IFS(AC106&lt;55,1,AC106&lt;60,2,AC106&lt;65,3,AC106&lt;70,4,TRUE,5),MATCH(YEAR($F$17),Appendix!$G$3:$L$3,0))</f>
        <v>0</v>
      </c>
      <c r="AF106" s="92">
        <f t="shared" si="34"/>
        <v>0</v>
      </c>
      <c r="AG106" s="89">
        <f t="shared" si="47"/>
        <v>124</v>
      </c>
      <c r="AH106" s="90">
        <f>IF($H106&gt;'Wage Ceilings '!$C$7+SUMIF('Wage Ceilings '!$B$8:'Wage Ceilings '!$B$11,"&lt;="&amp;$H$17,'Wage Ceilings '!$D$8:'Wage Ceilings '!$D$11),'Wage Ceilings '!$C$7+SUMIF('Wage Ceilings '!$B$8:'Wage Ceilings '!$B$11,"&lt;="&amp;$H$17,'Wage Ceilings '!$D$8:'Wage Ceilings '!$D$11),$H106)</f>
        <v>0</v>
      </c>
      <c r="AI106" s="91" cm="1">
        <f t="array" ref="AI106">INDEX(Appendix!$G$4:$J$8,_xlfn.IFS(AG106&lt;55,1,AG106&lt;60,2,AG106&lt;65,3,AG106&lt;70,4,TRUE,5),MATCH(YEAR($F$17),Appendix!$G$3:$L$3,0))</f>
        <v>0</v>
      </c>
      <c r="AJ106" s="92">
        <f t="shared" si="35"/>
        <v>0</v>
      </c>
      <c r="AK106" s="89">
        <f t="shared" si="48"/>
        <v>124</v>
      </c>
      <c r="AL106" s="90">
        <f>IF($I106&gt;'Wage Ceilings '!$C$7+SUMIF('Wage Ceilings '!$B$8:'Wage Ceilings '!$B$11,"&lt;="&amp;$I$17,'Wage Ceilings '!$D$8:'Wage Ceilings '!$D$11),'Wage Ceilings '!$C$7+SUMIF('Wage Ceilings '!$B$8:'Wage Ceilings '!$B$11,"&lt;="&amp;$I$17,'Wage Ceilings '!$D$8:'Wage Ceilings '!$D$11),$I106)</f>
        <v>0</v>
      </c>
      <c r="AM106" s="91" cm="1">
        <f t="array" ref="AM106">INDEX(Appendix!$G$4:$J$8,_xlfn.IFS(AK106&lt;55,1,AK106&lt;60,2,AK106&lt;65,3,AK106&lt;70,4,TRUE,5),MATCH(YEAR($F$17),Appendix!$G$3:$L$3,0))</f>
        <v>0</v>
      </c>
      <c r="AN106" s="92">
        <f t="shared" si="36"/>
        <v>0</v>
      </c>
      <c r="AO106" s="89">
        <f t="shared" si="49"/>
        <v>124</v>
      </c>
      <c r="AP106" s="90">
        <f>IF($J106&gt;'Wage Ceilings '!$C$7+SUMIF('Wage Ceilings '!$B$8:'Wage Ceilings '!$B$11,"&lt;="&amp;$J$17,'Wage Ceilings '!$D$8:'Wage Ceilings '!$D$11),'Wage Ceilings '!$C$7+SUMIF('Wage Ceilings '!$B$8:'Wage Ceilings '!$B$11,"&lt;="&amp;$J$17,'Wage Ceilings '!$D$8:'Wage Ceilings '!$D$11),$J106)</f>
        <v>0</v>
      </c>
      <c r="AQ106" s="91" cm="1">
        <f t="array" ref="AQ106">INDEX(Appendix!$G$4:$J$8,_xlfn.IFS(AO106&lt;55,1,AO106&lt;60,2,AO106&lt;65,3,AO106&lt;70,4,TRUE,5),MATCH(YEAR($F$17),Appendix!$G$3:$L$3,0))</f>
        <v>0</v>
      </c>
      <c r="AR106" s="92">
        <f t="shared" si="37"/>
        <v>0</v>
      </c>
      <c r="AS106" s="89">
        <f t="shared" si="64"/>
        <v>124</v>
      </c>
      <c r="AT106" s="90">
        <f>IF($K106&gt;'Wage Ceilings '!$C$7+SUMIF('Wage Ceilings '!$B$8:'Wage Ceilings '!$B$11,"&lt;="&amp;$K$17,'Wage Ceilings '!$D$8:'Wage Ceilings '!$D$11),'Wage Ceilings '!$C$7+SUMIF('Wage Ceilings '!$B$8:'Wage Ceilings '!$B$11,"&lt;="&amp;$K$17,'Wage Ceilings '!$D$8:'Wage Ceilings '!$D$11),$K106)</f>
        <v>0</v>
      </c>
      <c r="AU106" s="91" cm="1">
        <f t="array" ref="AU106">INDEX(Appendix!$G$4:$J$8,_xlfn.IFS(AS106&lt;55,1,AS106&lt;60,2,AS106&lt;65,3,AS106&lt;70,4,TRUE,5),MATCH(YEAR($F$17),Appendix!$G$3:$L$3,0))</f>
        <v>0</v>
      </c>
      <c r="AV106" s="92">
        <f t="shared" si="38"/>
        <v>0</v>
      </c>
      <c r="AW106" s="89" t="str">
        <f t="shared" si="50"/>
        <v>NA</v>
      </c>
      <c r="AX106" s="92">
        <f>IF(L106&gt;=('Wage Ceilings '!$C$3-SUM(Z106,AD106,AH106,AL106,AP106,AT106,BB106,BF106,BJ106,BN106,BR106,BV106)),('Wage Ceilings '!$C$3-SUM(Z106,AD106,AH106,AL106,AP106,AT106,BB106,BF106,BJ106,BN106,BR106,BV106)),L106)</f>
        <v>0</v>
      </c>
      <c r="AY106" s="91" cm="1">
        <f t="array" ref="AY106">INDEX(Appendix!$G$4:$J$8,_xlfn.IFS(AW106&lt;55,1,AW106&lt;60,2,AW106&lt;65,3,AW106&lt;70,4,TRUE,5),MATCH(YEAR($F$17),Appendix!$G$3:$L$3,0))</f>
        <v>0</v>
      </c>
      <c r="AZ106" s="92">
        <f t="shared" si="39"/>
        <v>0</v>
      </c>
      <c r="BA106" s="89">
        <f t="shared" si="51"/>
        <v>124</v>
      </c>
      <c r="BB106" s="90">
        <f>IF($M106&gt;'Wage Ceilings '!$C$7+SUMIF('Wage Ceilings '!$B$8:'Wage Ceilings '!$B$11,"&lt;="&amp;$M$17,'Wage Ceilings '!$D$8:'Wage Ceilings '!$D$11),'Wage Ceilings '!$C$7+SUMIF('Wage Ceilings '!$B$8:'Wage Ceilings '!$B$11,"&lt;="&amp;$M$17,'Wage Ceilings '!$D$8:'Wage Ceilings '!$D$11),$M106)</f>
        <v>0</v>
      </c>
      <c r="BC106" s="91" cm="1">
        <f t="array" ref="BC106">INDEX(Appendix!$G$4:$J$8,_xlfn.IFS(BA106&lt;55,1,BA106&lt;60,2,BA106&lt;65,3,BA106&lt;70,4,TRUE,5),MATCH(YEAR($F$17),Appendix!$G$3:$L$3,0))</f>
        <v>0</v>
      </c>
      <c r="BD106" s="92">
        <f t="shared" si="52"/>
        <v>0</v>
      </c>
      <c r="BE106" s="89">
        <f t="shared" si="53"/>
        <v>124</v>
      </c>
      <c r="BF106" s="90">
        <f>IF($N106&gt;'Wage Ceilings '!$C$7+SUMIF('Wage Ceilings '!$B$8:'Wage Ceilings '!$B$11,"&lt;="&amp;$N$17,'Wage Ceilings '!$D$8:'Wage Ceilings '!$D$11),'Wage Ceilings '!$C$7+SUMIF('Wage Ceilings '!$B$8:'Wage Ceilings '!$B$11,"&lt;="&amp;$N$17,'Wage Ceilings '!$D$8:'Wage Ceilings '!$D$11),$N106)</f>
        <v>0</v>
      </c>
      <c r="BG106" s="91" cm="1">
        <f t="array" ref="BG106">INDEX(Appendix!$G$4:$J$8,_xlfn.IFS(BE106&lt;55,1,BE106&lt;60,2,BE106&lt;65,3,BE106&lt;70,4,TRUE,5),MATCH(YEAR($F$17),Appendix!$G$3:$L$3,0))</f>
        <v>0</v>
      </c>
      <c r="BH106" s="92">
        <f t="shared" si="40"/>
        <v>0</v>
      </c>
      <c r="BI106" s="89">
        <f t="shared" si="54"/>
        <v>124</v>
      </c>
      <c r="BJ106" s="90">
        <f>IF($O106&gt;'Wage Ceilings '!$C$7+SUMIF('Wage Ceilings '!$B$8:'Wage Ceilings '!$B$11,"&lt;="&amp;$O$17,'Wage Ceilings '!$D$8:'Wage Ceilings '!$D$11),'Wage Ceilings '!$C$7+SUMIF('Wage Ceilings '!$B$8:'Wage Ceilings '!$B$11,"&lt;="&amp;$O$17,'Wage Ceilings '!$D$8:'Wage Ceilings '!$D$11),$O106)</f>
        <v>0</v>
      </c>
      <c r="BK106" s="91" cm="1">
        <f t="array" ref="BK106">INDEX(Appendix!$G$4:$J$8,_xlfn.IFS(BI106&lt;55,1,BI106&lt;60,2,BI106&lt;65,3,BI106&lt;70,4,TRUE,5),MATCH(YEAR($F$17),Appendix!$G$3:$L$3,0))</f>
        <v>0</v>
      </c>
      <c r="BL106" s="92">
        <f t="shared" si="41"/>
        <v>0</v>
      </c>
      <c r="BM106" s="89">
        <f t="shared" si="55"/>
        <v>124</v>
      </c>
      <c r="BN106" s="90">
        <f>IF($P106&gt;'Wage Ceilings '!$C$7+SUMIF('Wage Ceilings '!$B$8:'Wage Ceilings '!$B$11,"&lt;="&amp;$P$17,'Wage Ceilings '!$D$8:'Wage Ceilings '!$D$11),'Wage Ceilings '!$C$7+SUMIF('Wage Ceilings '!$B$8:'Wage Ceilings '!$B$11,"&lt;="&amp;$P$17,'Wage Ceilings '!$D$8:'Wage Ceilings '!$D$11),$P106)</f>
        <v>0</v>
      </c>
      <c r="BO106" s="91" cm="1">
        <f t="array" ref="BO106">INDEX(Appendix!$G$4:$J$8,_xlfn.IFS(BM106&lt;55,1,BM106&lt;60,2,BM106&lt;65,3,BM106&lt;70,4,TRUE,5),MATCH(YEAR($F$17),Appendix!$G$3:$L$3,0))</f>
        <v>0</v>
      </c>
      <c r="BP106" s="92">
        <f t="shared" si="42"/>
        <v>0</v>
      </c>
      <c r="BQ106" s="89">
        <f t="shared" si="56"/>
        <v>124</v>
      </c>
      <c r="BR106" s="90">
        <f>IF($Q106&gt;'Wage Ceilings '!$C$7+SUMIF('Wage Ceilings '!$B$8:'Wage Ceilings '!$B$11,"&lt;="&amp;$Q$17,'Wage Ceilings '!$D$8:'Wage Ceilings '!$D$11),'Wage Ceilings '!$C$7+SUMIF('Wage Ceilings '!$B$8:'Wage Ceilings '!$B$11,"&lt;="&amp;$Q$17,'Wage Ceilings '!$D$8:'Wage Ceilings '!$D$11),$Q106)</f>
        <v>0</v>
      </c>
      <c r="BS106" s="91" cm="1">
        <f t="array" ref="BS106">INDEX(Appendix!$G$4:$J$8,_xlfn.IFS(BQ106&lt;55,1,BQ106&lt;60,2,BQ106&lt;65,3,BQ106&lt;70,4,TRUE,5),MATCH(YEAR($F$17),Appendix!$G$3:$L$3,0))</f>
        <v>0</v>
      </c>
      <c r="BT106" s="92">
        <f t="shared" si="43"/>
        <v>0</v>
      </c>
      <c r="BU106" s="89">
        <f t="shared" si="57"/>
        <v>124</v>
      </c>
      <c r="BV106" s="90">
        <f>IF($R106&gt;'Wage Ceilings '!$C$7+SUMIF('Wage Ceilings '!$B$8:'Wage Ceilings '!$B$11,"&lt;="&amp;$R$17,'Wage Ceilings '!$D$8:'Wage Ceilings '!$D$11),'Wage Ceilings '!$C$7+SUMIF('Wage Ceilings '!$B$8:'Wage Ceilings '!$B$11,"&lt;="&amp;$R$17,'Wage Ceilings '!$D$8:'Wage Ceilings '!$D$11),$R106)</f>
        <v>0</v>
      </c>
      <c r="BW106" s="91" cm="1">
        <f t="array" ref="BW106">INDEX(Appendix!$G$4:$J$8,_xlfn.IFS(BU106&lt;55,1,BU106&lt;60,2,BU106&lt;65,3,BU106&lt;70,4,TRUE,5),MATCH(YEAR($F$17),Appendix!$G$3:$L$3,0))</f>
        <v>0</v>
      </c>
      <c r="BX106" s="92">
        <f t="shared" si="44"/>
        <v>0</v>
      </c>
      <c r="BY106" s="89" t="str">
        <f t="shared" si="58"/>
        <v>NA</v>
      </c>
      <c r="BZ106" s="92">
        <f>IF(S106&gt;=('Wage Ceilings '!$C$3-SUM(Z106,AD106,AH106,AL106,AP106,AX106,AT106,BB106,BF106,BJ106,BN106,BR106,BV106)),('Wage Ceilings '!$C$3-SUM(Z106,AD106,AH106,AL106,AP106,AX106,AT106,BB106,BF106,BJ106,BN106,BR106,BV106)),S106)</f>
        <v>0</v>
      </c>
      <c r="CA106" s="91" cm="1">
        <f t="array" ref="CA106">INDEX(Appendix!$G$4:$J$8,_xlfn.IFS(BY106&lt;55,1,BY106&lt;60,2,BY106&lt;65,3,BY106&lt;70,4,TRUE,5),MATCH(YEAR($F$17),Appendix!$G$3:$L$3,0))</f>
        <v>0</v>
      </c>
      <c r="CB106" s="92">
        <f t="shared" si="65"/>
        <v>0</v>
      </c>
      <c r="CC106" s="99"/>
    </row>
    <row r="107" spans="1:81" x14ac:dyDescent="0.2">
      <c r="A107" s="64" t="s">
        <v>155</v>
      </c>
      <c r="B107" s="65"/>
      <c r="C107" s="65"/>
      <c r="D107" s="66"/>
      <c r="E107" s="66"/>
      <c r="F107" s="67"/>
      <c r="G107" s="67"/>
      <c r="H107" s="67"/>
      <c r="I107" s="67"/>
      <c r="J107" s="67"/>
      <c r="K107" s="67"/>
      <c r="L107" s="67"/>
      <c r="M107" s="67"/>
      <c r="N107" s="67"/>
      <c r="O107" s="67"/>
      <c r="P107" s="67"/>
      <c r="Q107" s="67"/>
      <c r="R107" s="67"/>
      <c r="S107" s="67"/>
      <c r="T107" s="57">
        <f t="shared" si="59"/>
        <v>0</v>
      </c>
      <c r="U107" s="57">
        <f t="shared" si="60"/>
        <v>0</v>
      </c>
      <c r="V107" s="58">
        <f t="shared" si="61"/>
        <v>0</v>
      </c>
      <c r="W107" s="58">
        <f t="shared" si="62"/>
        <v>0</v>
      </c>
      <c r="X107" s="58">
        <f t="shared" si="63"/>
        <v>0</v>
      </c>
      <c r="Y107" s="89">
        <f t="shared" si="45"/>
        <v>123</v>
      </c>
      <c r="Z107" s="90">
        <f>IF($F107&gt;'Wage Ceilings '!$C$7+SUMIF('Wage Ceilings '!$B$8:'Wage Ceilings '!$B$11,"&lt;="&amp;$F$17,'Wage Ceilings '!$D$8:'Wage Ceilings '!$D$11),'Wage Ceilings '!$C$7+SUMIF('Wage Ceilings '!$B$8:'Wage Ceilings '!$B$11,"&lt;="&amp;$F$17,'Wage Ceilings '!$D$8:'Wage Ceilings '!$D$11),$F107)</f>
        <v>0</v>
      </c>
      <c r="AA107" s="91" cm="1">
        <f t="array" ref="AA107">INDEX(Appendix!$G$4:$J$8,_xlfn.IFS(Y107&lt;55,1,Y107&lt;60,2,Y107&lt;65,3,Y107&lt;70,4,TRUE,5),MATCH(YEAR($F$17),Appendix!$G$3:$L$3,0))</f>
        <v>0</v>
      </c>
      <c r="AB107" s="92">
        <f t="shared" si="33"/>
        <v>0</v>
      </c>
      <c r="AC107" s="89">
        <f t="shared" si="46"/>
        <v>124</v>
      </c>
      <c r="AD107" s="90">
        <f>IF($G107&gt;'Wage Ceilings '!$C$7+SUMIF('Wage Ceilings '!$B$8:'Wage Ceilings '!$B$11,"&lt;="&amp;$G$17,'Wage Ceilings '!$D$8:'Wage Ceilings '!$D$11),'Wage Ceilings '!$C$7+SUMIF('Wage Ceilings '!$B$8:'Wage Ceilings '!$B$11,"&lt;="&amp;$G$17,'Wage Ceilings '!$D$8:'Wage Ceilings '!$D$11),$G107)</f>
        <v>0</v>
      </c>
      <c r="AE107" s="91" cm="1">
        <f t="array" ref="AE107">INDEX(Appendix!$G$4:$J$8,_xlfn.IFS(AC107&lt;55,1,AC107&lt;60,2,AC107&lt;65,3,AC107&lt;70,4,TRUE,5),MATCH(YEAR($F$17),Appendix!$G$3:$L$3,0))</f>
        <v>0</v>
      </c>
      <c r="AF107" s="92">
        <f t="shared" si="34"/>
        <v>0</v>
      </c>
      <c r="AG107" s="89">
        <f t="shared" si="47"/>
        <v>124</v>
      </c>
      <c r="AH107" s="90">
        <f>IF($H107&gt;'Wage Ceilings '!$C$7+SUMIF('Wage Ceilings '!$B$8:'Wage Ceilings '!$B$11,"&lt;="&amp;$H$17,'Wage Ceilings '!$D$8:'Wage Ceilings '!$D$11),'Wage Ceilings '!$C$7+SUMIF('Wage Ceilings '!$B$8:'Wage Ceilings '!$B$11,"&lt;="&amp;$H$17,'Wage Ceilings '!$D$8:'Wage Ceilings '!$D$11),$H107)</f>
        <v>0</v>
      </c>
      <c r="AI107" s="91" cm="1">
        <f t="array" ref="AI107">INDEX(Appendix!$G$4:$J$8,_xlfn.IFS(AG107&lt;55,1,AG107&lt;60,2,AG107&lt;65,3,AG107&lt;70,4,TRUE,5),MATCH(YEAR($F$17),Appendix!$G$3:$L$3,0))</f>
        <v>0</v>
      </c>
      <c r="AJ107" s="92">
        <f t="shared" si="35"/>
        <v>0</v>
      </c>
      <c r="AK107" s="89">
        <f t="shared" si="48"/>
        <v>124</v>
      </c>
      <c r="AL107" s="90">
        <f>IF($I107&gt;'Wage Ceilings '!$C$7+SUMIF('Wage Ceilings '!$B$8:'Wage Ceilings '!$B$11,"&lt;="&amp;$I$17,'Wage Ceilings '!$D$8:'Wage Ceilings '!$D$11),'Wage Ceilings '!$C$7+SUMIF('Wage Ceilings '!$B$8:'Wage Ceilings '!$B$11,"&lt;="&amp;$I$17,'Wage Ceilings '!$D$8:'Wage Ceilings '!$D$11),$I107)</f>
        <v>0</v>
      </c>
      <c r="AM107" s="91" cm="1">
        <f t="array" ref="AM107">INDEX(Appendix!$G$4:$J$8,_xlfn.IFS(AK107&lt;55,1,AK107&lt;60,2,AK107&lt;65,3,AK107&lt;70,4,TRUE,5),MATCH(YEAR($F$17),Appendix!$G$3:$L$3,0))</f>
        <v>0</v>
      </c>
      <c r="AN107" s="92">
        <f t="shared" si="36"/>
        <v>0</v>
      </c>
      <c r="AO107" s="89">
        <f t="shared" si="49"/>
        <v>124</v>
      </c>
      <c r="AP107" s="90">
        <f>IF($J107&gt;'Wage Ceilings '!$C$7+SUMIF('Wage Ceilings '!$B$8:'Wage Ceilings '!$B$11,"&lt;="&amp;$J$17,'Wage Ceilings '!$D$8:'Wage Ceilings '!$D$11),'Wage Ceilings '!$C$7+SUMIF('Wage Ceilings '!$B$8:'Wage Ceilings '!$B$11,"&lt;="&amp;$J$17,'Wage Ceilings '!$D$8:'Wage Ceilings '!$D$11),$J107)</f>
        <v>0</v>
      </c>
      <c r="AQ107" s="91" cm="1">
        <f t="array" ref="AQ107">INDEX(Appendix!$G$4:$J$8,_xlfn.IFS(AO107&lt;55,1,AO107&lt;60,2,AO107&lt;65,3,AO107&lt;70,4,TRUE,5),MATCH(YEAR($F$17),Appendix!$G$3:$L$3,0))</f>
        <v>0</v>
      </c>
      <c r="AR107" s="92">
        <f t="shared" si="37"/>
        <v>0</v>
      </c>
      <c r="AS107" s="89">
        <f t="shared" si="64"/>
        <v>124</v>
      </c>
      <c r="AT107" s="90">
        <f>IF($K107&gt;'Wage Ceilings '!$C$7+SUMIF('Wage Ceilings '!$B$8:'Wage Ceilings '!$B$11,"&lt;="&amp;$K$17,'Wage Ceilings '!$D$8:'Wage Ceilings '!$D$11),'Wage Ceilings '!$C$7+SUMIF('Wage Ceilings '!$B$8:'Wage Ceilings '!$B$11,"&lt;="&amp;$K$17,'Wage Ceilings '!$D$8:'Wage Ceilings '!$D$11),$K107)</f>
        <v>0</v>
      </c>
      <c r="AU107" s="91" cm="1">
        <f t="array" ref="AU107">INDEX(Appendix!$G$4:$J$8,_xlfn.IFS(AS107&lt;55,1,AS107&lt;60,2,AS107&lt;65,3,AS107&lt;70,4,TRUE,5),MATCH(YEAR($F$17),Appendix!$G$3:$L$3,0))</f>
        <v>0</v>
      </c>
      <c r="AV107" s="92">
        <f t="shared" si="38"/>
        <v>0</v>
      </c>
      <c r="AW107" s="89" t="str">
        <f t="shared" si="50"/>
        <v>NA</v>
      </c>
      <c r="AX107" s="92">
        <f>IF(L107&gt;=('Wage Ceilings '!$C$3-SUM(Z107,AD107,AH107,AL107,AP107,AT107,BB107,BF107,BJ107,BN107,BR107,BV107)),('Wage Ceilings '!$C$3-SUM(Z107,AD107,AH107,AL107,AP107,AT107,BB107,BF107,BJ107,BN107,BR107,BV107)),L107)</f>
        <v>0</v>
      </c>
      <c r="AY107" s="91" cm="1">
        <f t="array" ref="AY107">INDEX(Appendix!$G$4:$J$8,_xlfn.IFS(AW107&lt;55,1,AW107&lt;60,2,AW107&lt;65,3,AW107&lt;70,4,TRUE,5),MATCH(YEAR($F$17),Appendix!$G$3:$L$3,0))</f>
        <v>0</v>
      </c>
      <c r="AZ107" s="92">
        <f t="shared" si="39"/>
        <v>0</v>
      </c>
      <c r="BA107" s="89">
        <f t="shared" si="51"/>
        <v>124</v>
      </c>
      <c r="BB107" s="90">
        <f>IF($M107&gt;'Wage Ceilings '!$C$7+SUMIF('Wage Ceilings '!$B$8:'Wage Ceilings '!$B$11,"&lt;="&amp;$M$17,'Wage Ceilings '!$D$8:'Wage Ceilings '!$D$11),'Wage Ceilings '!$C$7+SUMIF('Wage Ceilings '!$B$8:'Wage Ceilings '!$B$11,"&lt;="&amp;$M$17,'Wage Ceilings '!$D$8:'Wage Ceilings '!$D$11),$M107)</f>
        <v>0</v>
      </c>
      <c r="BC107" s="91" cm="1">
        <f t="array" ref="BC107">INDEX(Appendix!$G$4:$J$8,_xlfn.IFS(BA107&lt;55,1,BA107&lt;60,2,BA107&lt;65,3,BA107&lt;70,4,TRUE,5),MATCH(YEAR($F$17),Appendix!$G$3:$L$3,0))</f>
        <v>0</v>
      </c>
      <c r="BD107" s="92">
        <f t="shared" si="52"/>
        <v>0</v>
      </c>
      <c r="BE107" s="89">
        <f t="shared" si="53"/>
        <v>124</v>
      </c>
      <c r="BF107" s="90">
        <f>IF($N107&gt;'Wage Ceilings '!$C$7+SUMIF('Wage Ceilings '!$B$8:'Wage Ceilings '!$B$11,"&lt;="&amp;$N$17,'Wage Ceilings '!$D$8:'Wage Ceilings '!$D$11),'Wage Ceilings '!$C$7+SUMIF('Wage Ceilings '!$B$8:'Wage Ceilings '!$B$11,"&lt;="&amp;$N$17,'Wage Ceilings '!$D$8:'Wage Ceilings '!$D$11),$N107)</f>
        <v>0</v>
      </c>
      <c r="BG107" s="91" cm="1">
        <f t="array" ref="BG107">INDEX(Appendix!$G$4:$J$8,_xlfn.IFS(BE107&lt;55,1,BE107&lt;60,2,BE107&lt;65,3,BE107&lt;70,4,TRUE,5),MATCH(YEAR($F$17),Appendix!$G$3:$L$3,0))</f>
        <v>0</v>
      </c>
      <c r="BH107" s="92">
        <f t="shared" si="40"/>
        <v>0</v>
      </c>
      <c r="BI107" s="89">
        <f t="shared" si="54"/>
        <v>124</v>
      </c>
      <c r="BJ107" s="90">
        <f>IF($O107&gt;'Wage Ceilings '!$C$7+SUMIF('Wage Ceilings '!$B$8:'Wage Ceilings '!$B$11,"&lt;="&amp;$O$17,'Wage Ceilings '!$D$8:'Wage Ceilings '!$D$11),'Wage Ceilings '!$C$7+SUMIF('Wage Ceilings '!$B$8:'Wage Ceilings '!$B$11,"&lt;="&amp;$O$17,'Wage Ceilings '!$D$8:'Wage Ceilings '!$D$11),$O107)</f>
        <v>0</v>
      </c>
      <c r="BK107" s="91" cm="1">
        <f t="array" ref="BK107">INDEX(Appendix!$G$4:$J$8,_xlfn.IFS(BI107&lt;55,1,BI107&lt;60,2,BI107&lt;65,3,BI107&lt;70,4,TRUE,5),MATCH(YEAR($F$17),Appendix!$G$3:$L$3,0))</f>
        <v>0</v>
      </c>
      <c r="BL107" s="92">
        <f t="shared" si="41"/>
        <v>0</v>
      </c>
      <c r="BM107" s="89">
        <f t="shared" si="55"/>
        <v>124</v>
      </c>
      <c r="BN107" s="90">
        <f>IF($P107&gt;'Wage Ceilings '!$C$7+SUMIF('Wage Ceilings '!$B$8:'Wage Ceilings '!$B$11,"&lt;="&amp;$P$17,'Wage Ceilings '!$D$8:'Wage Ceilings '!$D$11),'Wage Ceilings '!$C$7+SUMIF('Wage Ceilings '!$B$8:'Wage Ceilings '!$B$11,"&lt;="&amp;$P$17,'Wage Ceilings '!$D$8:'Wage Ceilings '!$D$11),$P107)</f>
        <v>0</v>
      </c>
      <c r="BO107" s="91" cm="1">
        <f t="array" ref="BO107">INDEX(Appendix!$G$4:$J$8,_xlfn.IFS(BM107&lt;55,1,BM107&lt;60,2,BM107&lt;65,3,BM107&lt;70,4,TRUE,5),MATCH(YEAR($F$17),Appendix!$G$3:$L$3,0))</f>
        <v>0</v>
      </c>
      <c r="BP107" s="92">
        <f t="shared" si="42"/>
        <v>0</v>
      </c>
      <c r="BQ107" s="89">
        <f t="shared" si="56"/>
        <v>124</v>
      </c>
      <c r="BR107" s="90">
        <f>IF($Q107&gt;'Wage Ceilings '!$C$7+SUMIF('Wage Ceilings '!$B$8:'Wage Ceilings '!$B$11,"&lt;="&amp;$Q$17,'Wage Ceilings '!$D$8:'Wage Ceilings '!$D$11),'Wage Ceilings '!$C$7+SUMIF('Wage Ceilings '!$B$8:'Wage Ceilings '!$B$11,"&lt;="&amp;$Q$17,'Wage Ceilings '!$D$8:'Wage Ceilings '!$D$11),$Q107)</f>
        <v>0</v>
      </c>
      <c r="BS107" s="91" cm="1">
        <f t="array" ref="BS107">INDEX(Appendix!$G$4:$J$8,_xlfn.IFS(BQ107&lt;55,1,BQ107&lt;60,2,BQ107&lt;65,3,BQ107&lt;70,4,TRUE,5),MATCH(YEAR($F$17),Appendix!$G$3:$L$3,0))</f>
        <v>0</v>
      </c>
      <c r="BT107" s="92">
        <f t="shared" si="43"/>
        <v>0</v>
      </c>
      <c r="BU107" s="89">
        <f t="shared" si="57"/>
        <v>124</v>
      </c>
      <c r="BV107" s="90">
        <f>IF($R107&gt;'Wage Ceilings '!$C$7+SUMIF('Wage Ceilings '!$B$8:'Wage Ceilings '!$B$11,"&lt;="&amp;$R$17,'Wage Ceilings '!$D$8:'Wage Ceilings '!$D$11),'Wage Ceilings '!$C$7+SUMIF('Wage Ceilings '!$B$8:'Wage Ceilings '!$B$11,"&lt;="&amp;$R$17,'Wage Ceilings '!$D$8:'Wage Ceilings '!$D$11),$R107)</f>
        <v>0</v>
      </c>
      <c r="BW107" s="91" cm="1">
        <f t="array" ref="BW107">INDEX(Appendix!$G$4:$J$8,_xlfn.IFS(BU107&lt;55,1,BU107&lt;60,2,BU107&lt;65,3,BU107&lt;70,4,TRUE,5),MATCH(YEAR($F$17),Appendix!$G$3:$L$3,0))</f>
        <v>0</v>
      </c>
      <c r="BX107" s="92">
        <f t="shared" si="44"/>
        <v>0</v>
      </c>
      <c r="BY107" s="89" t="str">
        <f t="shared" si="58"/>
        <v>NA</v>
      </c>
      <c r="BZ107" s="92">
        <f>IF(S107&gt;=('Wage Ceilings '!$C$3-SUM(Z107,AD107,AH107,AL107,AP107,AX107,AT107,BB107,BF107,BJ107,BN107,BR107,BV107)),('Wage Ceilings '!$C$3-SUM(Z107,AD107,AH107,AL107,AP107,AX107,AT107,BB107,BF107,BJ107,BN107,BR107,BV107)),S107)</f>
        <v>0</v>
      </c>
      <c r="CA107" s="91" cm="1">
        <f t="array" ref="CA107">INDEX(Appendix!$G$4:$J$8,_xlfn.IFS(BY107&lt;55,1,BY107&lt;60,2,BY107&lt;65,3,BY107&lt;70,4,TRUE,5),MATCH(YEAR($F$17),Appendix!$G$3:$L$3,0))</f>
        <v>0</v>
      </c>
      <c r="CB107" s="92">
        <f t="shared" si="65"/>
        <v>0</v>
      </c>
      <c r="CC107" s="99"/>
    </row>
    <row r="108" spans="1:81" x14ac:dyDescent="0.2">
      <c r="A108" s="64" t="s">
        <v>156</v>
      </c>
      <c r="B108" s="65"/>
      <c r="C108" s="65"/>
      <c r="D108" s="66"/>
      <c r="E108" s="66"/>
      <c r="F108" s="67"/>
      <c r="G108" s="67"/>
      <c r="H108" s="67"/>
      <c r="I108" s="67"/>
      <c r="J108" s="67"/>
      <c r="K108" s="67"/>
      <c r="L108" s="67"/>
      <c r="M108" s="67"/>
      <c r="N108" s="67"/>
      <c r="O108" s="67"/>
      <c r="P108" s="67"/>
      <c r="Q108" s="67"/>
      <c r="R108" s="67"/>
      <c r="S108" s="67"/>
      <c r="T108" s="57">
        <f t="shared" si="59"/>
        <v>0</v>
      </c>
      <c r="U108" s="57">
        <f t="shared" si="60"/>
        <v>0</v>
      </c>
      <c r="V108" s="58">
        <f t="shared" si="61"/>
        <v>0</v>
      </c>
      <c r="W108" s="58">
        <f t="shared" si="62"/>
        <v>0</v>
      </c>
      <c r="X108" s="58">
        <f t="shared" si="63"/>
        <v>0</v>
      </c>
      <c r="Y108" s="89">
        <f t="shared" si="45"/>
        <v>123</v>
      </c>
      <c r="Z108" s="90">
        <f>IF($F108&gt;'Wage Ceilings '!$C$7+SUMIF('Wage Ceilings '!$B$8:'Wage Ceilings '!$B$11,"&lt;="&amp;$F$17,'Wage Ceilings '!$D$8:'Wage Ceilings '!$D$11),'Wage Ceilings '!$C$7+SUMIF('Wage Ceilings '!$B$8:'Wage Ceilings '!$B$11,"&lt;="&amp;$F$17,'Wage Ceilings '!$D$8:'Wage Ceilings '!$D$11),$F108)</f>
        <v>0</v>
      </c>
      <c r="AA108" s="91" cm="1">
        <f t="array" ref="AA108">INDEX(Appendix!$G$4:$J$8,_xlfn.IFS(Y108&lt;55,1,Y108&lt;60,2,Y108&lt;65,3,Y108&lt;70,4,TRUE,5),MATCH(YEAR($F$17),Appendix!$G$3:$L$3,0))</f>
        <v>0</v>
      </c>
      <c r="AB108" s="92">
        <f t="shared" si="33"/>
        <v>0</v>
      </c>
      <c r="AC108" s="89">
        <f t="shared" si="46"/>
        <v>124</v>
      </c>
      <c r="AD108" s="90">
        <f>IF($G108&gt;'Wage Ceilings '!$C$7+SUMIF('Wage Ceilings '!$B$8:'Wage Ceilings '!$B$11,"&lt;="&amp;$G$17,'Wage Ceilings '!$D$8:'Wage Ceilings '!$D$11),'Wage Ceilings '!$C$7+SUMIF('Wage Ceilings '!$B$8:'Wage Ceilings '!$B$11,"&lt;="&amp;$G$17,'Wage Ceilings '!$D$8:'Wage Ceilings '!$D$11),$G108)</f>
        <v>0</v>
      </c>
      <c r="AE108" s="91" cm="1">
        <f t="array" ref="AE108">INDEX(Appendix!$G$4:$J$8,_xlfn.IFS(AC108&lt;55,1,AC108&lt;60,2,AC108&lt;65,3,AC108&lt;70,4,TRUE,5),MATCH(YEAR($F$17),Appendix!$G$3:$L$3,0))</f>
        <v>0</v>
      </c>
      <c r="AF108" s="92">
        <f t="shared" si="34"/>
        <v>0</v>
      </c>
      <c r="AG108" s="89">
        <f t="shared" si="47"/>
        <v>124</v>
      </c>
      <c r="AH108" s="90">
        <f>IF($H108&gt;'Wage Ceilings '!$C$7+SUMIF('Wage Ceilings '!$B$8:'Wage Ceilings '!$B$11,"&lt;="&amp;$H$17,'Wage Ceilings '!$D$8:'Wage Ceilings '!$D$11),'Wage Ceilings '!$C$7+SUMIF('Wage Ceilings '!$B$8:'Wage Ceilings '!$B$11,"&lt;="&amp;$H$17,'Wage Ceilings '!$D$8:'Wage Ceilings '!$D$11),$H108)</f>
        <v>0</v>
      </c>
      <c r="AI108" s="91" cm="1">
        <f t="array" ref="AI108">INDEX(Appendix!$G$4:$J$8,_xlfn.IFS(AG108&lt;55,1,AG108&lt;60,2,AG108&lt;65,3,AG108&lt;70,4,TRUE,5),MATCH(YEAR($F$17),Appendix!$G$3:$L$3,0))</f>
        <v>0</v>
      </c>
      <c r="AJ108" s="92">
        <f t="shared" si="35"/>
        <v>0</v>
      </c>
      <c r="AK108" s="89">
        <f t="shared" si="48"/>
        <v>124</v>
      </c>
      <c r="AL108" s="90">
        <f>IF($I108&gt;'Wage Ceilings '!$C$7+SUMIF('Wage Ceilings '!$B$8:'Wage Ceilings '!$B$11,"&lt;="&amp;$I$17,'Wage Ceilings '!$D$8:'Wage Ceilings '!$D$11),'Wage Ceilings '!$C$7+SUMIF('Wage Ceilings '!$B$8:'Wage Ceilings '!$B$11,"&lt;="&amp;$I$17,'Wage Ceilings '!$D$8:'Wage Ceilings '!$D$11),$I108)</f>
        <v>0</v>
      </c>
      <c r="AM108" s="91" cm="1">
        <f t="array" ref="AM108">INDEX(Appendix!$G$4:$J$8,_xlfn.IFS(AK108&lt;55,1,AK108&lt;60,2,AK108&lt;65,3,AK108&lt;70,4,TRUE,5),MATCH(YEAR($F$17),Appendix!$G$3:$L$3,0))</f>
        <v>0</v>
      </c>
      <c r="AN108" s="92">
        <f t="shared" si="36"/>
        <v>0</v>
      </c>
      <c r="AO108" s="89">
        <f t="shared" si="49"/>
        <v>124</v>
      </c>
      <c r="AP108" s="90">
        <f>IF($J108&gt;'Wage Ceilings '!$C$7+SUMIF('Wage Ceilings '!$B$8:'Wage Ceilings '!$B$11,"&lt;="&amp;$J$17,'Wage Ceilings '!$D$8:'Wage Ceilings '!$D$11),'Wage Ceilings '!$C$7+SUMIF('Wage Ceilings '!$B$8:'Wage Ceilings '!$B$11,"&lt;="&amp;$J$17,'Wage Ceilings '!$D$8:'Wage Ceilings '!$D$11),$J108)</f>
        <v>0</v>
      </c>
      <c r="AQ108" s="91" cm="1">
        <f t="array" ref="AQ108">INDEX(Appendix!$G$4:$J$8,_xlfn.IFS(AO108&lt;55,1,AO108&lt;60,2,AO108&lt;65,3,AO108&lt;70,4,TRUE,5),MATCH(YEAR($F$17),Appendix!$G$3:$L$3,0))</f>
        <v>0</v>
      </c>
      <c r="AR108" s="92">
        <f t="shared" si="37"/>
        <v>0</v>
      </c>
      <c r="AS108" s="89">
        <f t="shared" si="64"/>
        <v>124</v>
      </c>
      <c r="AT108" s="90">
        <f>IF($K108&gt;'Wage Ceilings '!$C$7+SUMIF('Wage Ceilings '!$B$8:'Wage Ceilings '!$B$11,"&lt;="&amp;$K$17,'Wage Ceilings '!$D$8:'Wage Ceilings '!$D$11),'Wage Ceilings '!$C$7+SUMIF('Wage Ceilings '!$B$8:'Wage Ceilings '!$B$11,"&lt;="&amp;$K$17,'Wage Ceilings '!$D$8:'Wage Ceilings '!$D$11),$K108)</f>
        <v>0</v>
      </c>
      <c r="AU108" s="91" cm="1">
        <f t="array" ref="AU108">INDEX(Appendix!$G$4:$J$8,_xlfn.IFS(AS108&lt;55,1,AS108&lt;60,2,AS108&lt;65,3,AS108&lt;70,4,TRUE,5),MATCH(YEAR($F$17),Appendix!$G$3:$L$3,0))</f>
        <v>0</v>
      </c>
      <c r="AV108" s="92">
        <f t="shared" si="38"/>
        <v>0</v>
      </c>
      <c r="AW108" s="89" t="str">
        <f t="shared" si="50"/>
        <v>NA</v>
      </c>
      <c r="AX108" s="92">
        <f>IF(L108&gt;=('Wage Ceilings '!$C$3-SUM(Z108,AD108,AH108,AL108,AP108,AT108,BB108,BF108,BJ108,BN108,BR108,BV108)),('Wage Ceilings '!$C$3-SUM(Z108,AD108,AH108,AL108,AP108,AT108,BB108,BF108,BJ108,BN108,BR108,BV108)),L108)</f>
        <v>0</v>
      </c>
      <c r="AY108" s="91" cm="1">
        <f t="array" ref="AY108">INDEX(Appendix!$G$4:$J$8,_xlfn.IFS(AW108&lt;55,1,AW108&lt;60,2,AW108&lt;65,3,AW108&lt;70,4,TRUE,5),MATCH(YEAR($F$17),Appendix!$G$3:$L$3,0))</f>
        <v>0</v>
      </c>
      <c r="AZ108" s="92">
        <f t="shared" si="39"/>
        <v>0</v>
      </c>
      <c r="BA108" s="89">
        <f t="shared" si="51"/>
        <v>124</v>
      </c>
      <c r="BB108" s="90">
        <f>IF($M108&gt;'Wage Ceilings '!$C$7+SUMIF('Wage Ceilings '!$B$8:'Wage Ceilings '!$B$11,"&lt;="&amp;$M$17,'Wage Ceilings '!$D$8:'Wage Ceilings '!$D$11),'Wage Ceilings '!$C$7+SUMIF('Wage Ceilings '!$B$8:'Wage Ceilings '!$B$11,"&lt;="&amp;$M$17,'Wage Ceilings '!$D$8:'Wage Ceilings '!$D$11),$M108)</f>
        <v>0</v>
      </c>
      <c r="BC108" s="91" cm="1">
        <f t="array" ref="BC108">INDEX(Appendix!$G$4:$J$8,_xlfn.IFS(BA108&lt;55,1,BA108&lt;60,2,BA108&lt;65,3,BA108&lt;70,4,TRUE,5),MATCH(YEAR($F$17),Appendix!$G$3:$L$3,0))</f>
        <v>0</v>
      </c>
      <c r="BD108" s="92">
        <f t="shared" si="52"/>
        <v>0</v>
      </c>
      <c r="BE108" s="89">
        <f t="shared" si="53"/>
        <v>124</v>
      </c>
      <c r="BF108" s="90">
        <f>IF($N108&gt;'Wage Ceilings '!$C$7+SUMIF('Wage Ceilings '!$B$8:'Wage Ceilings '!$B$11,"&lt;="&amp;$N$17,'Wage Ceilings '!$D$8:'Wage Ceilings '!$D$11),'Wage Ceilings '!$C$7+SUMIF('Wage Ceilings '!$B$8:'Wage Ceilings '!$B$11,"&lt;="&amp;$N$17,'Wage Ceilings '!$D$8:'Wage Ceilings '!$D$11),$N108)</f>
        <v>0</v>
      </c>
      <c r="BG108" s="91" cm="1">
        <f t="array" ref="BG108">INDEX(Appendix!$G$4:$J$8,_xlfn.IFS(BE108&lt;55,1,BE108&lt;60,2,BE108&lt;65,3,BE108&lt;70,4,TRUE,5),MATCH(YEAR($F$17),Appendix!$G$3:$L$3,0))</f>
        <v>0</v>
      </c>
      <c r="BH108" s="92">
        <f t="shared" si="40"/>
        <v>0</v>
      </c>
      <c r="BI108" s="89">
        <f t="shared" si="54"/>
        <v>124</v>
      </c>
      <c r="BJ108" s="90">
        <f>IF($O108&gt;'Wage Ceilings '!$C$7+SUMIF('Wage Ceilings '!$B$8:'Wage Ceilings '!$B$11,"&lt;="&amp;$O$17,'Wage Ceilings '!$D$8:'Wage Ceilings '!$D$11),'Wage Ceilings '!$C$7+SUMIF('Wage Ceilings '!$B$8:'Wage Ceilings '!$B$11,"&lt;="&amp;$O$17,'Wage Ceilings '!$D$8:'Wage Ceilings '!$D$11),$O108)</f>
        <v>0</v>
      </c>
      <c r="BK108" s="91" cm="1">
        <f t="array" ref="BK108">INDEX(Appendix!$G$4:$J$8,_xlfn.IFS(BI108&lt;55,1,BI108&lt;60,2,BI108&lt;65,3,BI108&lt;70,4,TRUE,5),MATCH(YEAR($F$17),Appendix!$G$3:$L$3,0))</f>
        <v>0</v>
      </c>
      <c r="BL108" s="92">
        <f t="shared" si="41"/>
        <v>0</v>
      </c>
      <c r="BM108" s="89">
        <f t="shared" si="55"/>
        <v>124</v>
      </c>
      <c r="BN108" s="90">
        <f>IF($P108&gt;'Wage Ceilings '!$C$7+SUMIF('Wage Ceilings '!$B$8:'Wage Ceilings '!$B$11,"&lt;="&amp;$P$17,'Wage Ceilings '!$D$8:'Wage Ceilings '!$D$11),'Wage Ceilings '!$C$7+SUMIF('Wage Ceilings '!$B$8:'Wage Ceilings '!$B$11,"&lt;="&amp;$P$17,'Wage Ceilings '!$D$8:'Wage Ceilings '!$D$11),$P108)</f>
        <v>0</v>
      </c>
      <c r="BO108" s="91" cm="1">
        <f t="array" ref="BO108">INDEX(Appendix!$G$4:$J$8,_xlfn.IFS(BM108&lt;55,1,BM108&lt;60,2,BM108&lt;65,3,BM108&lt;70,4,TRUE,5),MATCH(YEAR($F$17),Appendix!$G$3:$L$3,0))</f>
        <v>0</v>
      </c>
      <c r="BP108" s="92">
        <f t="shared" si="42"/>
        <v>0</v>
      </c>
      <c r="BQ108" s="89">
        <f t="shared" si="56"/>
        <v>124</v>
      </c>
      <c r="BR108" s="90">
        <f>IF($Q108&gt;'Wage Ceilings '!$C$7+SUMIF('Wage Ceilings '!$B$8:'Wage Ceilings '!$B$11,"&lt;="&amp;$Q$17,'Wage Ceilings '!$D$8:'Wage Ceilings '!$D$11),'Wage Ceilings '!$C$7+SUMIF('Wage Ceilings '!$B$8:'Wage Ceilings '!$B$11,"&lt;="&amp;$Q$17,'Wage Ceilings '!$D$8:'Wage Ceilings '!$D$11),$Q108)</f>
        <v>0</v>
      </c>
      <c r="BS108" s="91" cm="1">
        <f t="array" ref="BS108">INDEX(Appendix!$G$4:$J$8,_xlfn.IFS(BQ108&lt;55,1,BQ108&lt;60,2,BQ108&lt;65,3,BQ108&lt;70,4,TRUE,5),MATCH(YEAR($F$17),Appendix!$G$3:$L$3,0))</f>
        <v>0</v>
      </c>
      <c r="BT108" s="92">
        <f t="shared" si="43"/>
        <v>0</v>
      </c>
      <c r="BU108" s="89">
        <f t="shared" si="57"/>
        <v>124</v>
      </c>
      <c r="BV108" s="90">
        <f>IF($R108&gt;'Wage Ceilings '!$C$7+SUMIF('Wage Ceilings '!$B$8:'Wage Ceilings '!$B$11,"&lt;="&amp;$R$17,'Wage Ceilings '!$D$8:'Wage Ceilings '!$D$11),'Wage Ceilings '!$C$7+SUMIF('Wage Ceilings '!$B$8:'Wage Ceilings '!$B$11,"&lt;="&amp;$R$17,'Wage Ceilings '!$D$8:'Wage Ceilings '!$D$11),$R108)</f>
        <v>0</v>
      </c>
      <c r="BW108" s="91" cm="1">
        <f t="array" ref="BW108">INDEX(Appendix!$G$4:$J$8,_xlfn.IFS(BU108&lt;55,1,BU108&lt;60,2,BU108&lt;65,3,BU108&lt;70,4,TRUE,5),MATCH(YEAR($F$17),Appendix!$G$3:$L$3,0))</f>
        <v>0</v>
      </c>
      <c r="BX108" s="92">
        <f t="shared" si="44"/>
        <v>0</v>
      </c>
      <c r="BY108" s="89" t="str">
        <f t="shared" si="58"/>
        <v>NA</v>
      </c>
      <c r="BZ108" s="92">
        <f>IF(S108&gt;=('Wage Ceilings '!$C$3-SUM(Z108,AD108,AH108,AL108,AP108,AX108,AT108,BB108,BF108,BJ108,BN108,BR108,BV108)),('Wage Ceilings '!$C$3-SUM(Z108,AD108,AH108,AL108,AP108,AX108,AT108,BB108,BF108,BJ108,BN108,BR108,BV108)),S108)</f>
        <v>0</v>
      </c>
      <c r="CA108" s="91" cm="1">
        <f t="array" ref="CA108">INDEX(Appendix!$G$4:$J$8,_xlfn.IFS(BY108&lt;55,1,BY108&lt;60,2,BY108&lt;65,3,BY108&lt;70,4,TRUE,5),MATCH(YEAR($F$17),Appendix!$G$3:$L$3,0))</f>
        <v>0</v>
      </c>
      <c r="CB108" s="92">
        <f t="shared" si="65"/>
        <v>0</v>
      </c>
      <c r="CC108" s="99"/>
    </row>
    <row r="109" spans="1:81" x14ac:dyDescent="0.2">
      <c r="A109" s="64" t="s">
        <v>157</v>
      </c>
      <c r="B109" s="65"/>
      <c r="C109" s="65"/>
      <c r="D109" s="66"/>
      <c r="E109" s="66"/>
      <c r="F109" s="67"/>
      <c r="G109" s="67"/>
      <c r="H109" s="67"/>
      <c r="I109" s="67"/>
      <c r="J109" s="67"/>
      <c r="K109" s="67"/>
      <c r="L109" s="67"/>
      <c r="M109" s="67"/>
      <c r="N109" s="67"/>
      <c r="O109" s="67"/>
      <c r="P109" s="67"/>
      <c r="Q109" s="67"/>
      <c r="R109" s="67"/>
      <c r="S109" s="67"/>
      <c r="T109" s="57">
        <f t="shared" si="59"/>
        <v>0</v>
      </c>
      <c r="U109" s="57">
        <f t="shared" si="60"/>
        <v>0</v>
      </c>
      <c r="V109" s="58">
        <f t="shared" si="61"/>
        <v>0</v>
      </c>
      <c r="W109" s="58">
        <f t="shared" si="62"/>
        <v>0</v>
      </c>
      <c r="X109" s="58">
        <f t="shared" si="63"/>
        <v>0</v>
      </c>
      <c r="Y109" s="89">
        <f t="shared" si="45"/>
        <v>123</v>
      </c>
      <c r="Z109" s="90">
        <f>IF($F109&gt;'Wage Ceilings '!$C$7+SUMIF('Wage Ceilings '!$B$8:'Wage Ceilings '!$B$11,"&lt;="&amp;$F$17,'Wage Ceilings '!$D$8:'Wage Ceilings '!$D$11),'Wage Ceilings '!$C$7+SUMIF('Wage Ceilings '!$B$8:'Wage Ceilings '!$B$11,"&lt;="&amp;$F$17,'Wage Ceilings '!$D$8:'Wage Ceilings '!$D$11),$F109)</f>
        <v>0</v>
      </c>
      <c r="AA109" s="91" cm="1">
        <f t="array" ref="AA109">INDEX(Appendix!$G$4:$J$8,_xlfn.IFS(Y109&lt;55,1,Y109&lt;60,2,Y109&lt;65,3,Y109&lt;70,4,TRUE,5),MATCH(YEAR($F$17),Appendix!$G$3:$L$3,0))</f>
        <v>0</v>
      </c>
      <c r="AB109" s="92">
        <f t="shared" si="33"/>
        <v>0</v>
      </c>
      <c r="AC109" s="89">
        <f t="shared" si="46"/>
        <v>124</v>
      </c>
      <c r="AD109" s="90">
        <f>IF($G109&gt;'Wage Ceilings '!$C$7+SUMIF('Wage Ceilings '!$B$8:'Wage Ceilings '!$B$11,"&lt;="&amp;$G$17,'Wage Ceilings '!$D$8:'Wage Ceilings '!$D$11),'Wage Ceilings '!$C$7+SUMIF('Wage Ceilings '!$B$8:'Wage Ceilings '!$B$11,"&lt;="&amp;$G$17,'Wage Ceilings '!$D$8:'Wage Ceilings '!$D$11),$G109)</f>
        <v>0</v>
      </c>
      <c r="AE109" s="91" cm="1">
        <f t="array" ref="AE109">INDEX(Appendix!$G$4:$J$8,_xlfn.IFS(AC109&lt;55,1,AC109&lt;60,2,AC109&lt;65,3,AC109&lt;70,4,TRUE,5),MATCH(YEAR($F$17),Appendix!$G$3:$L$3,0))</f>
        <v>0</v>
      </c>
      <c r="AF109" s="92">
        <f t="shared" si="34"/>
        <v>0</v>
      </c>
      <c r="AG109" s="89">
        <f t="shared" si="47"/>
        <v>124</v>
      </c>
      <c r="AH109" s="90">
        <f>IF($H109&gt;'Wage Ceilings '!$C$7+SUMIF('Wage Ceilings '!$B$8:'Wage Ceilings '!$B$11,"&lt;="&amp;$H$17,'Wage Ceilings '!$D$8:'Wage Ceilings '!$D$11),'Wage Ceilings '!$C$7+SUMIF('Wage Ceilings '!$B$8:'Wage Ceilings '!$B$11,"&lt;="&amp;$H$17,'Wage Ceilings '!$D$8:'Wage Ceilings '!$D$11),$H109)</f>
        <v>0</v>
      </c>
      <c r="AI109" s="91" cm="1">
        <f t="array" ref="AI109">INDEX(Appendix!$G$4:$J$8,_xlfn.IFS(AG109&lt;55,1,AG109&lt;60,2,AG109&lt;65,3,AG109&lt;70,4,TRUE,5),MATCH(YEAR($F$17),Appendix!$G$3:$L$3,0))</f>
        <v>0</v>
      </c>
      <c r="AJ109" s="92">
        <f t="shared" si="35"/>
        <v>0</v>
      </c>
      <c r="AK109" s="89">
        <f t="shared" si="48"/>
        <v>124</v>
      </c>
      <c r="AL109" s="90">
        <f>IF($I109&gt;'Wage Ceilings '!$C$7+SUMIF('Wage Ceilings '!$B$8:'Wage Ceilings '!$B$11,"&lt;="&amp;$I$17,'Wage Ceilings '!$D$8:'Wage Ceilings '!$D$11),'Wage Ceilings '!$C$7+SUMIF('Wage Ceilings '!$B$8:'Wage Ceilings '!$B$11,"&lt;="&amp;$I$17,'Wage Ceilings '!$D$8:'Wage Ceilings '!$D$11),$I109)</f>
        <v>0</v>
      </c>
      <c r="AM109" s="91" cm="1">
        <f t="array" ref="AM109">INDEX(Appendix!$G$4:$J$8,_xlfn.IFS(AK109&lt;55,1,AK109&lt;60,2,AK109&lt;65,3,AK109&lt;70,4,TRUE,5),MATCH(YEAR($F$17),Appendix!$G$3:$L$3,0))</f>
        <v>0</v>
      </c>
      <c r="AN109" s="92">
        <f t="shared" si="36"/>
        <v>0</v>
      </c>
      <c r="AO109" s="89">
        <f t="shared" si="49"/>
        <v>124</v>
      </c>
      <c r="AP109" s="90">
        <f>IF($J109&gt;'Wage Ceilings '!$C$7+SUMIF('Wage Ceilings '!$B$8:'Wage Ceilings '!$B$11,"&lt;="&amp;$J$17,'Wage Ceilings '!$D$8:'Wage Ceilings '!$D$11),'Wage Ceilings '!$C$7+SUMIF('Wage Ceilings '!$B$8:'Wage Ceilings '!$B$11,"&lt;="&amp;$J$17,'Wage Ceilings '!$D$8:'Wage Ceilings '!$D$11),$J109)</f>
        <v>0</v>
      </c>
      <c r="AQ109" s="91" cm="1">
        <f t="array" ref="AQ109">INDEX(Appendix!$G$4:$J$8,_xlfn.IFS(AO109&lt;55,1,AO109&lt;60,2,AO109&lt;65,3,AO109&lt;70,4,TRUE,5),MATCH(YEAR($F$17),Appendix!$G$3:$L$3,0))</f>
        <v>0</v>
      </c>
      <c r="AR109" s="92">
        <f t="shared" si="37"/>
        <v>0</v>
      </c>
      <c r="AS109" s="89">
        <f t="shared" si="64"/>
        <v>124</v>
      </c>
      <c r="AT109" s="90">
        <f>IF($K109&gt;'Wage Ceilings '!$C$7+SUMIF('Wage Ceilings '!$B$8:'Wage Ceilings '!$B$11,"&lt;="&amp;$K$17,'Wage Ceilings '!$D$8:'Wage Ceilings '!$D$11),'Wage Ceilings '!$C$7+SUMIF('Wage Ceilings '!$B$8:'Wage Ceilings '!$B$11,"&lt;="&amp;$K$17,'Wage Ceilings '!$D$8:'Wage Ceilings '!$D$11),$K109)</f>
        <v>0</v>
      </c>
      <c r="AU109" s="91" cm="1">
        <f t="array" ref="AU109">INDEX(Appendix!$G$4:$J$8,_xlfn.IFS(AS109&lt;55,1,AS109&lt;60,2,AS109&lt;65,3,AS109&lt;70,4,TRUE,5),MATCH(YEAR($F$17),Appendix!$G$3:$L$3,0))</f>
        <v>0</v>
      </c>
      <c r="AV109" s="92">
        <f t="shared" si="38"/>
        <v>0</v>
      </c>
      <c r="AW109" s="89" t="str">
        <f t="shared" si="50"/>
        <v>NA</v>
      </c>
      <c r="AX109" s="92">
        <f>IF(L109&gt;=('Wage Ceilings '!$C$3-SUM(Z109,AD109,AH109,AL109,AP109,AT109,BB109,BF109,BJ109,BN109,BR109,BV109)),('Wage Ceilings '!$C$3-SUM(Z109,AD109,AH109,AL109,AP109,AT109,BB109,BF109,BJ109,BN109,BR109,BV109)),L109)</f>
        <v>0</v>
      </c>
      <c r="AY109" s="91" cm="1">
        <f t="array" ref="AY109">INDEX(Appendix!$G$4:$J$8,_xlfn.IFS(AW109&lt;55,1,AW109&lt;60,2,AW109&lt;65,3,AW109&lt;70,4,TRUE,5),MATCH(YEAR($F$17),Appendix!$G$3:$L$3,0))</f>
        <v>0</v>
      </c>
      <c r="AZ109" s="92">
        <f t="shared" si="39"/>
        <v>0</v>
      </c>
      <c r="BA109" s="89">
        <f t="shared" si="51"/>
        <v>124</v>
      </c>
      <c r="BB109" s="90">
        <f>IF($M109&gt;'Wage Ceilings '!$C$7+SUMIF('Wage Ceilings '!$B$8:'Wage Ceilings '!$B$11,"&lt;="&amp;$M$17,'Wage Ceilings '!$D$8:'Wage Ceilings '!$D$11),'Wage Ceilings '!$C$7+SUMIF('Wage Ceilings '!$B$8:'Wage Ceilings '!$B$11,"&lt;="&amp;$M$17,'Wage Ceilings '!$D$8:'Wage Ceilings '!$D$11),$M109)</f>
        <v>0</v>
      </c>
      <c r="BC109" s="91" cm="1">
        <f t="array" ref="BC109">INDEX(Appendix!$G$4:$J$8,_xlfn.IFS(BA109&lt;55,1,BA109&lt;60,2,BA109&lt;65,3,BA109&lt;70,4,TRUE,5),MATCH(YEAR($F$17),Appendix!$G$3:$L$3,0))</f>
        <v>0</v>
      </c>
      <c r="BD109" s="92">
        <f t="shared" si="52"/>
        <v>0</v>
      </c>
      <c r="BE109" s="89">
        <f t="shared" si="53"/>
        <v>124</v>
      </c>
      <c r="BF109" s="90">
        <f>IF($N109&gt;'Wage Ceilings '!$C$7+SUMIF('Wage Ceilings '!$B$8:'Wage Ceilings '!$B$11,"&lt;="&amp;$N$17,'Wage Ceilings '!$D$8:'Wage Ceilings '!$D$11),'Wage Ceilings '!$C$7+SUMIF('Wage Ceilings '!$B$8:'Wage Ceilings '!$B$11,"&lt;="&amp;$N$17,'Wage Ceilings '!$D$8:'Wage Ceilings '!$D$11),$N109)</f>
        <v>0</v>
      </c>
      <c r="BG109" s="91" cm="1">
        <f t="array" ref="BG109">INDEX(Appendix!$G$4:$J$8,_xlfn.IFS(BE109&lt;55,1,BE109&lt;60,2,BE109&lt;65,3,BE109&lt;70,4,TRUE,5),MATCH(YEAR($F$17),Appendix!$G$3:$L$3,0))</f>
        <v>0</v>
      </c>
      <c r="BH109" s="92">
        <f t="shared" si="40"/>
        <v>0</v>
      </c>
      <c r="BI109" s="89">
        <f t="shared" si="54"/>
        <v>124</v>
      </c>
      <c r="BJ109" s="90">
        <f>IF($O109&gt;'Wage Ceilings '!$C$7+SUMIF('Wage Ceilings '!$B$8:'Wage Ceilings '!$B$11,"&lt;="&amp;$O$17,'Wage Ceilings '!$D$8:'Wage Ceilings '!$D$11),'Wage Ceilings '!$C$7+SUMIF('Wage Ceilings '!$B$8:'Wage Ceilings '!$B$11,"&lt;="&amp;$O$17,'Wage Ceilings '!$D$8:'Wage Ceilings '!$D$11),$O109)</f>
        <v>0</v>
      </c>
      <c r="BK109" s="91" cm="1">
        <f t="array" ref="BK109">INDEX(Appendix!$G$4:$J$8,_xlfn.IFS(BI109&lt;55,1,BI109&lt;60,2,BI109&lt;65,3,BI109&lt;70,4,TRUE,5),MATCH(YEAR($F$17),Appendix!$G$3:$L$3,0))</f>
        <v>0</v>
      </c>
      <c r="BL109" s="92">
        <f t="shared" si="41"/>
        <v>0</v>
      </c>
      <c r="BM109" s="89">
        <f t="shared" si="55"/>
        <v>124</v>
      </c>
      <c r="BN109" s="90">
        <f>IF($P109&gt;'Wage Ceilings '!$C$7+SUMIF('Wage Ceilings '!$B$8:'Wage Ceilings '!$B$11,"&lt;="&amp;$P$17,'Wage Ceilings '!$D$8:'Wage Ceilings '!$D$11),'Wage Ceilings '!$C$7+SUMIF('Wage Ceilings '!$B$8:'Wage Ceilings '!$B$11,"&lt;="&amp;$P$17,'Wage Ceilings '!$D$8:'Wage Ceilings '!$D$11),$P109)</f>
        <v>0</v>
      </c>
      <c r="BO109" s="91" cm="1">
        <f t="array" ref="BO109">INDEX(Appendix!$G$4:$J$8,_xlfn.IFS(BM109&lt;55,1,BM109&lt;60,2,BM109&lt;65,3,BM109&lt;70,4,TRUE,5),MATCH(YEAR($F$17),Appendix!$G$3:$L$3,0))</f>
        <v>0</v>
      </c>
      <c r="BP109" s="92">
        <f t="shared" si="42"/>
        <v>0</v>
      </c>
      <c r="BQ109" s="89">
        <f t="shared" si="56"/>
        <v>124</v>
      </c>
      <c r="BR109" s="90">
        <f>IF($Q109&gt;'Wage Ceilings '!$C$7+SUMIF('Wage Ceilings '!$B$8:'Wage Ceilings '!$B$11,"&lt;="&amp;$Q$17,'Wage Ceilings '!$D$8:'Wage Ceilings '!$D$11),'Wage Ceilings '!$C$7+SUMIF('Wage Ceilings '!$B$8:'Wage Ceilings '!$B$11,"&lt;="&amp;$Q$17,'Wage Ceilings '!$D$8:'Wage Ceilings '!$D$11),$Q109)</f>
        <v>0</v>
      </c>
      <c r="BS109" s="91" cm="1">
        <f t="array" ref="BS109">INDEX(Appendix!$G$4:$J$8,_xlfn.IFS(BQ109&lt;55,1,BQ109&lt;60,2,BQ109&lt;65,3,BQ109&lt;70,4,TRUE,5),MATCH(YEAR($F$17),Appendix!$G$3:$L$3,0))</f>
        <v>0</v>
      </c>
      <c r="BT109" s="92">
        <f t="shared" si="43"/>
        <v>0</v>
      </c>
      <c r="BU109" s="89">
        <f t="shared" si="57"/>
        <v>124</v>
      </c>
      <c r="BV109" s="90">
        <f>IF($R109&gt;'Wage Ceilings '!$C$7+SUMIF('Wage Ceilings '!$B$8:'Wage Ceilings '!$B$11,"&lt;="&amp;$R$17,'Wage Ceilings '!$D$8:'Wage Ceilings '!$D$11),'Wage Ceilings '!$C$7+SUMIF('Wage Ceilings '!$B$8:'Wage Ceilings '!$B$11,"&lt;="&amp;$R$17,'Wage Ceilings '!$D$8:'Wage Ceilings '!$D$11),$R109)</f>
        <v>0</v>
      </c>
      <c r="BW109" s="91" cm="1">
        <f t="array" ref="BW109">INDEX(Appendix!$G$4:$J$8,_xlfn.IFS(BU109&lt;55,1,BU109&lt;60,2,BU109&lt;65,3,BU109&lt;70,4,TRUE,5),MATCH(YEAR($F$17),Appendix!$G$3:$L$3,0))</f>
        <v>0</v>
      </c>
      <c r="BX109" s="92">
        <f t="shared" si="44"/>
        <v>0</v>
      </c>
      <c r="BY109" s="89" t="str">
        <f t="shared" si="58"/>
        <v>NA</v>
      </c>
      <c r="BZ109" s="92">
        <f>IF(S109&gt;=('Wage Ceilings '!$C$3-SUM(Z109,AD109,AH109,AL109,AP109,AX109,AT109,BB109,BF109,BJ109,BN109,BR109,BV109)),('Wage Ceilings '!$C$3-SUM(Z109,AD109,AH109,AL109,AP109,AX109,AT109,BB109,BF109,BJ109,BN109,BR109,BV109)),S109)</f>
        <v>0</v>
      </c>
      <c r="CA109" s="91" cm="1">
        <f t="array" ref="CA109">INDEX(Appendix!$G$4:$J$8,_xlfn.IFS(BY109&lt;55,1,BY109&lt;60,2,BY109&lt;65,3,BY109&lt;70,4,TRUE,5),MATCH(YEAR($F$17),Appendix!$G$3:$L$3,0))</f>
        <v>0</v>
      </c>
      <c r="CB109" s="92">
        <f t="shared" si="65"/>
        <v>0</v>
      </c>
      <c r="CC109" s="99"/>
    </row>
    <row r="110" spans="1:81" x14ac:dyDescent="0.2">
      <c r="A110" s="64" t="s">
        <v>158</v>
      </c>
      <c r="B110" s="65"/>
      <c r="C110" s="65"/>
      <c r="D110" s="66"/>
      <c r="E110" s="66"/>
      <c r="F110" s="67"/>
      <c r="G110" s="67"/>
      <c r="H110" s="67"/>
      <c r="I110" s="67"/>
      <c r="J110" s="67"/>
      <c r="K110" s="67"/>
      <c r="L110" s="67"/>
      <c r="M110" s="67"/>
      <c r="N110" s="67"/>
      <c r="O110" s="67"/>
      <c r="P110" s="67"/>
      <c r="Q110" s="67"/>
      <c r="R110" s="67"/>
      <c r="S110" s="67"/>
      <c r="T110" s="57">
        <f t="shared" si="59"/>
        <v>0</v>
      </c>
      <c r="U110" s="57">
        <f t="shared" si="60"/>
        <v>0</v>
      </c>
      <c r="V110" s="58">
        <f t="shared" si="61"/>
        <v>0</v>
      </c>
      <c r="W110" s="58">
        <f t="shared" si="62"/>
        <v>0</v>
      </c>
      <c r="X110" s="58">
        <f t="shared" si="63"/>
        <v>0</v>
      </c>
      <c r="Y110" s="89">
        <f t="shared" si="45"/>
        <v>123</v>
      </c>
      <c r="Z110" s="90">
        <f>IF($F110&gt;'Wage Ceilings '!$C$7+SUMIF('Wage Ceilings '!$B$8:'Wage Ceilings '!$B$11,"&lt;="&amp;$F$17,'Wage Ceilings '!$D$8:'Wage Ceilings '!$D$11),'Wage Ceilings '!$C$7+SUMIF('Wage Ceilings '!$B$8:'Wage Ceilings '!$B$11,"&lt;="&amp;$F$17,'Wage Ceilings '!$D$8:'Wage Ceilings '!$D$11),$F110)</f>
        <v>0</v>
      </c>
      <c r="AA110" s="91" cm="1">
        <f t="array" ref="AA110">INDEX(Appendix!$G$4:$J$8,_xlfn.IFS(Y110&lt;55,1,Y110&lt;60,2,Y110&lt;65,3,Y110&lt;70,4,TRUE,5),MATCH(YEAR($F$17),Appendix!$G$3:$L$3,0))</f>
        <v>0</v>
      </c>
      <c r="AB110" s="92">
        <f t="shared" si="33"/>
        <v>0</v>
      </c>
      <c r="AC110" s="89">
        <f t="shared" si="46"/>
        <v>124</v>
      </c>
      <c r="AD110" s="90">
        <f>IF($G110&gt;'Wage Ceilings '!$C$7+SUMIF('Wage Ceilings '!$B$8:'Wage Ceilings '!$B$11,"&lt;="&amp;$G$17,'Wage Ceilings '!$D$8:'Wage Ceilings '!$D$11),'Wage Ceilings '!$C$7+SUMIF('Wage Ceilings '!$B$8:'Wage Ceilings '!$B$11,"&lt;="&amp;$G$17,'Wage Ceilings '!$D$8:'Wage Ceilings '!$D$11),$G110)</f>
        <v>0</v>
      </c>
      <c r="AE110" s="91" cm="1">
        <f t="array" ref="AE110">INDEX(Appendix!$G$4:$J$8,_xlfn.IFS(AC110&lt;55,1,AC110&lt;60,2,AC110&lt;65,3,AC110&lt;70,4,TRUE,5),MATCH(YEAR($F$17),Appendix!$G$3:$L$3,0))</f>
        <v>0</v>
      </c>
      <c r="AF110" s="92">
        <f t="shared" si="34"/>
        <v>0</v>
      </c>
      <c r="AG110" s="89">
        <f t="shared" si="47"/>
        <v>124</v>
      </c>
      <c r="AH110" s="90">
        <f>IF($H110&gt;'Wage Ceilings '!$C$7+SUMIF('Wage Ceilings '!$B$8:'Wage Ceilings '!$B$11,"&lt;="&amp;$H$17,'Wage Ceilings '!$D$8:'Wage Ceilings '!$D$11),'Wage Ceilings '!$C$7+SUMIF('Wage Ceilings '!$B$8:'Wage Ceilings '!$B$11,"&lt;="&amp;$H$17,'Wage Ceilings '!$D$8:'Wage Ceilings '!$D$11),$H110)</f>
        <v>0</v>
      </c>
      <c r="AI110" s="91" cm="1">
        <f t="array" ref="AI110">INDEX(Appendix!$G$4:$J$8,_xlfn.IFS(AG110&lt;55,1,AG110&lt;60,2,AG110&lt;65,3,AG110&lt;70,4,TRUE,5),MATCH(YEAR($F$17),Appendix!$G$3:$L$3,0))</f>
        <v>0</v>
      </c>
      <c r="AJ110" s="92">
        <f t="shared" si="35"/>
        <v>0</v>
      </c>
      <c r="AK110" s="89">
        <f t="shared" si="48"/>
        <v>124</v>
      </c>
      <c r="AL110" s="90">
        <f>IF($I110&gt;'Wage Ceilings '!$C$7+SUMIF('Wage Ceilings '!$B$8:'Wage Ceilings '!$B$11,"&lt;="&amp;$I$17,'Wage Ceilings '!$D$8:'Wage Ceilings '!$D$11),'Wage Ceilings '!$C$7+SUMIF('Wage Ceilings '!$B$8:'Wage Ceilings '!$B$11,"&lt;="&amp;$I$17,'Wage Ceilings '!$D$8:'Wage Ceilings '!$D$11),$I110)</f>
        <v>0</v>
      </c>
      <c r="AM110" s="91" cm="1">
        <f t="array" ref="AM110">INDEX(Appendix!$G$4:$J$8,_xlfn.IFS(AK110&lt;55,1,AK110&lt;60,2,AK110&lt;65,3,AK110&lt;70,4,TRUE,5),MATCH(YEAR($F$17),Appendix!$G$3:$L$3,0))</f>
        <v>0</v>
      </c>
      <c r="AN110" s="92">
        <f t="shared" si="36"/>
        <v>0</v>
      </c>
      <c r="AO110" s="89">
        <f t="shared" si="49"/>
        <v>124</v>
      </c>
      <c r="AP110" s="90">
        <f>IF($J110&gt;'Wage Ceilings '!$C$7+SUMIF('Wage Ceilings '!$B$8:'Wage Ceilings '!$B$11,"&lt;="&amp;$J$17,'Wage Ceilings '!$D$8:'Wage Ceilings '!$D$11),'Wage Ceilings '!$C$7+SUMIF('Wage Ceilings '!$B$8:'Wage Ceilings '!$B$11,"&lt;="&amp;$J$17,'Wage Ceilings '!$D$8:'Wage Ceilings '!$D$11),$J110)</f>
        <v>0</v>
      </c>
      <c r="AQ110" s="91" cm="1">
        <f t="array" ref="AQ110">INDEX(Appendix!$G$4:$J$8,_xlfn.IFS(AO110&lt;55,1,AO110&lt;60,2,AO110&lt;65,3,AO110&lt;70,4,TRUE,5),MATCH(YEAR($F$17),Appendix!$G$3:$L$3,0))</f>
        <v>0</v>
      </c>
      <c r="AR110" s="92">
        <f t="shared" si="37"/>
        <v>0</v>
      </c>
      <c r="AS110" s="89">
        <f t="shared" si="64"/>
        <v>124</v>
      </c>
      <c r="AT110" s="90">
        <f>IF($K110&gt;'Wage Ceilings '!$C$7+SUMIF('Wage Ceilings '!$B$8:'Wage Ceilings '!$B$11,"&lt;="&amp;$K$17,'Wage Ceilings '!$D$8:'Wage Ceilings '!$D$11),'Wage Ceilings '!$C$7+SUMIF('Wage Ceilings '!$B$8:'Wage Ceilings '!$B$11,"&lt;="&amp;$K$17,'Wage Ceilings '!$D$8:'Wage Ceilings '!$D$11),$K110)</f>
        <v>0</v>
      </c>
      <c r="AU110" s="91" cm="1">
        <f t="array" ref="AU110">INDEX(Appendix!$G$4:$J$8,_xlfn.IFS(AS110&lt;55,1,AS110&lt;60,2,AS110&lt;65,3,AS110&lt;70,4,TRUE,5),MATCH(YEAR($F$17),Appendix!$G$3:$L$3,0))</f>
        <v>0</v>
      </c>
      <c r="AV110" s="92">
        <f t="shared" si="38"/>
        <v>0</v>
      </c>
      <c r="AW110" s="89" t="str">
        <f t="shared" si="50"/>
        <v>NA</v>
      </c>
      <c r="AX110" s="92">
        <f>IF(L110&gt;=('Wage Ceilings '!$C$3-SUM(Z110,AD110,AH110,AL110,AP110,AT110,BB110,BF110,BJ110,BN110,BR110,BV110)),('Wage Ceilings '!$C$3-SUM(Z110,AD110,AH110,AL110,AP110,AT110,BB110,BF110,BJ110,BN110,BR110,BV110)),L110)</f>
        <v>0</v>
      </c>
      <c r="AY110" s="91" cm="1">
        <f t="array" ref="AY110">INDEX(Appendix!$G$4:$J$8,_xlfn.IFS(AW110&lt;55,1,AW110&lt;60,2,AW110&lt;65,3,AW110&lt;70,4,TRUE,5),MATCH(YEAR($F$17),Appendix!$G$3:$L$3,0))</f>
        <v>0</v>
      </c>
      <c r="AZ110" s="92">
        <f t="shared" si="39"/>
        <v>0</v>
      </c>
      <c r="BA110" s="89">
        <f t="shared" si="51"/>
        <v>124</v>
      </c>
      <c r="BB110" s="90">
        <f>IF($M110&gt;'Wage Ceilings '!$C$7+SUMIF('Wage Ceilings '!$B$8:'Wage Ceilings '!$B$11,"&lt;="&amp;$M$17,'Wage Ceilings '!$D$8:'Wage Ceilings '!$D$11),'Wage Ceilings '!$C$7+SUMIF('Wage Ceilings '!$B$8:'Wage Ceilings '!$B$11,"&lt;="&amp;$M$17,'Wage Ceilings '!$D$8:'Wage Ceilings '!$D$11),$M110)</f>
        <v>0</v>
      </c>
      <c r="BC110" s="91" cm="1">
        <f t="array" ref="BC110">INDEX(Appendix!$G$4:$J$8,_xlfn.IFS(BA110&lt;55,1,BA110&lt;60,2,BA110&lt;65,3,BA110&lt;70,4,TRUE,5),MATCH(YEAR($F$17),Appendix!$G$3:$L$3,0))</f>
        <v>0</v>
      </c>
      <c r="BD110" s="92">
        <f t="shared" si="52"/>
        <v>0</v>
      </c>
      <c r="BE110" s="89">
        <f t="shared" si="53"/>
        <v>124</v>
      </c>
      <c r="BF110" s="90">
        <f>IF($N110&gt;'Wage Ceilings '!$C$7+SUMIF('Wage Ceilings '!$B$8:'Wage Ceilings '!$B$11,"&lt;="&amp;$N$17,'Wage Ceilings '!$D$8:'Wage Ceilings '!$D$11),'Wage Ceilings '!$C$7+SUMIF('Wage Ceilings '!$B$8:'Wage Ceilings '!$B$11,"&lt;="&amp;$N$17,'Wage Ceilings '!$D$8:'Wage Ceilings '!$D$11),$N110)</f>
        <v>0</v>
      </c>
      <c r="BG110" s="91" cm="1">
        <f t="array" ref="BG110">INDEX(Appendix!$G$4:$J$8,_xlfn.IFS(BE110&lt;55,1,BE110&lt;60,2,BE110&lt;65,3,BE110&lt;70,4,TRUE,5),MATCH(YEAR($F$17),Appendix!$G$3:$L$3,0))</f>
        <v>0</v>
      </c>
      <c r="BH110" s="92">
        <f t="shared" si="40"/>
        <v>0</v>
      </c>
      <c r="BI110" s="89">
        <f t="shared" si="54"/>
        <v>124</v>
      </c>
      <c r="BJ110" s="90">
        <f>IF($O110&gt;'Wage Ceilings '!$C$7+SUMIF('Wage Ceilings '!$B$8:'Wage Ceilings '!$B$11,"&lt;="&amp;$O$17,'Wage Ceilings '!$D$8:'Wage Ceilings '!$D$11),'Wage Ceilings '!$C$7+SUMIF('Wage Ceilings '!$B$8:'Wage Ceilings '!$B$11,"&lt;="&amp;$O$17,'Wage Ceilings '!$D$8:'Wage Ceilings '!$D$11),$O110)</f>
        <v>0</v>
      </c>
      <c r="BK110" s="91" cm="1">
        <f t="array" ref="BK110">INDEX(Appendix!$G$4:$J$8,_xlfn.IFS(BI110&lt;55,1,BI110&lt;60,2,BI110&lt;65,3,BI110&lt;70,4,TRUE,5),MATCH(YEAR($F$17),Appendix!$G$3:$L$3,0))</f>
        <v>0</v>
      </c>
      <c r="BL110" s="92">
        <f t="shared" si="41"/>
        <v>0</v>
      </c>
      <c r="BM110" s="89">
        <f t="shared" si="55"/>
        <v>124</v>
      </c>
      <c r="BN110" s="90">
        <f>IF($P110&gt;'Wage Ceilings '!$C$7+SUMIF('Wage Ceilings '!$B$8:'Wage Ceilings '!$B$11,"&lt;="&amp;$P$17,'Wage Ceilings '!$D$8:'Wage Ceilings '!$D$11),'Wage Ceilings '!$C$7+SUMIF('Wage Ceilings '!$B$8:'Wage Ceilings '!$B$11,"&lt;="&amp;$P$17,'Wage Ceilings '!$D$8:'Wage Ceilings '!$D$11),$P110)</f>
        <v>0</v>
      </c>
      <c r="BO110" s="91" cm="1">
        <f t="array" ref="BO110">INDEX(Appendix!$G$4:$J$8,_xlfn.IFS(BM110&lt;55,1,BM110&lt;60,2,BM110&lt;65,3,BM110&lt;70,4,TRUE,5),MATCH(YEAR($F$17),Appendix!$G$3:$L$3,0))</f>
        <v>0</v>
      </c>
      <c r="BP110" s="92">
        <f t="shared" si="42"/>
        <v>0</v>
      </c>
      <c r="BQ110" s="89">
        <f t="shared" si="56"/>
        <v>124</v>
      </c>
      <c r="BR110" s="90">
        <f>IF($Q110&gt;'Wage Ceilings '!$C$7+SUMIF('Wage Ceilings '!$B$8:'Wage Ceilings '!$B$11,"&lt;="&amp;$Q$17,'Wage Ceilings '!$D$8:'Wage Ceilings '!$D$11),'Wage Ceilings '!$C$7+SUMIF('Wage Ceilings '!$B$8:'Wage Ceilings '!$B$11,"&lt;="&amp;$Q$17,'Wage Ceilings '!$D$8:'Wage Ceilings '!$D$11),$Q110)</f>
        <v>0</v>
      </c>
      <c r="BS110" s="91" cm="1">
        <f t="array" ref="BS110">INDEX(Appendix!$G$4:$J$8,_xlfn.IFS(BQ110&lt;55,1,BQ110&lt;60,2,BQ110&lt;65,3,BQ110&lt;70,4,TRUE,5),MATCH(YEAR($F$17),Appendix!$G$3:$L$3,0))</f>
        <v>0</v>
      </c>
      <c r="BT110" s="92">
        <f t="shared" si="43"/>
        <v>0</v>
      </c>
      <c r="BU110" s="89">
        <f t="shared" si="57"/>
        <v>124</v>
      </c>
      <c r="BV110" s="90">
        <f>IF($R110&gt;'Wage Ceilings '!$C$7+SUMIF('Wage Ceilings '!$B$8:'Wage Ceilings '!$B$11,"&lt;="&amp;$R$17,'Wage Ceilings '!$D$8:'Wage Ceilings '!$D$11),'Wage Ceilings '!$C$7+SUMIF('Wage Ceilings '!$B$8:'Wage Ceilings '!$B$11,"&lt;="&amp;$R$17,'Wage Ceilings '!$D$8:'Wage Ceilings '!$D$11),$R110)</f>
        <v>0</v>
      </c>
      <c r="BW110" s="91" cm="1">
        <f t="array" ref="BW110">INDEX(Appendix!$G$4:$J$8,_xlfn.IFS(BU110&lt;55,1,BU110&lt;60,2,BU110&lt;65,3,BU110&lt;70,4,TRUE,5),MATCH(YEAR($F$17),Appendix!$G$3:$L$3,0))</f>
        <v>0</v>
      </c>
      <c r="BX110" s="92">
        <f t="shared" si="44"/>
        <v>0</v>
      </c>
      <c r="BY110" s="89" t="str">
        <f t="shared" si="58"/>
        <v>NA</v>
      </c>
      <c r="BZ110" s="92">
        <f>IF(S110&gt;=('Wage Ceilings '!$C$3-SUM(Z110,AD110,AH110,AL110,AP110,AX110,AT110,BB110,BF110,BJ110,BN110,BR110,BV110)),('Wage Ceilings '!$C$3-SUM(Z110,AD110,AH110,AL110,AP110,AX110,AT110,BB110,BF110,BJ110,BN110,BR110,BV110)),S110)</f>
        <v>0</v>
      </c>
      <c r="CA110" s="91" cm="1">
        <f t="array" ref="CA110">INDEX(Appendix!$G$4:$J$8,_xlfn.IFS(BY110&lt;55,1,BY110&lt;60,2,BY110&lt;65,3,BY110&lt;70,4,TRUE,5),MATCH(YEAR($F$17),Appendix!$G$3:$L$3,0))</f>
        <v>0</v>
      </c>
      <c r="CB110" s="92">
        <f t="shared" si="65"/>
        <v>0</v>
      </c>
      <c r="CC110" s="99"/>
    </row>
    <row r="111" spans="1:81" x14ac:dyDescent="0.2">
      <c r="A111" s="64" t="s">
        <v>159</v>
      </c>
      <c r="B111" s="65"/>
      <c r="C111" s="65"/>
      <c r="D111" s="66"/>
      <c r="E111" s="66"/>
      <c r="F111" s="67"/>
      <c r="G111" s="67"/>
      <c r="H111" s="67"/>
      <c r="I111" s="67"/>
      <c r="J111" s="67"/>
      <c r="K111" s="67"/>
      <c r="L111" s="67"/>
      <c r="M111" s="67"/>
      <c r="N111" s="67"/>
      <c r="O111" s="67"/>
      <c r="P111" s="67"/>
      <c r="Q111" s="67"/>
      <c r="R111" s="67"/>
      <c r="S111" s="67"/>
      <c r="T111" s="57">
        <f t="shared" si="59"/>
        <v>0</v>
      </c>
      <c r="U111" s="57">
        <f t="shared" si="60"/>
        <v>0</v>
      </c>
      <c r="V111" s="58">
        <f t="shared" si="61"/>
        <v>0</v>
      </c>
      <c r="W111" s="58">
        <f t="shared" si="62"/>
        <v>0</v>
      </c>
      <c r="X111" s="58">
        <f t="shared" si="63"/>
        <v>0</v>
      </c>
      <c r="Y111" s="89">
        <f t="shared" si="45"/>
        <v>123</v>
      </c>
      <c r="Z111" s="90">
        <f>IF($F111&gt;'Wage Ceilings '!$C$7+SUMIF('Wage Ceilings '!$B$8:'Wage Ceilings '!$B$11,"&lt;="&amp;$F$17,'Wage Ceilings '!$D$8:'Wage Ceilings '!$D$11),'Wage Ceilings '!$C$7+SUMIF('Wage Ceilings '!$B$8:'Wage Ceilings '!$B$11,"&lt;="&amp;$F$17,'Wage Ceilings '!$D$8:'Wage Ceilings '!$D$11),$F111)</f>
        <v>0</v>
      </c>
      <c r="AA111" s="91" cm="1">
        <f t="array" ref="AA111">INDEX(Appendix!$G$4:$J$8,_xlfn.IFS(Y111&lt;55,1,Y111&lt;60,2,Y111&lt;65,3,Y111&lt;70,4,TRUE,5),MATCH(YEAR($F$17),Appendix!$G$3:$L$3,0))</f>
        <v>0</v>
      </c>
      <c r="AB111" s="92">
        <f t="shared" si="33"/>
        <v>0</v>
      </c>
      <c r="AC111" s="89">
        <f t="shared" si="46"/>
        <v>124</v>
      </c>
      <c r="AD111" s="90">
        <f>IF($G111&gt;'Wage Ceilings '!$C$7+SUMIF('Wage Ceilings '!$B$8:'Wage Ceilings '!$B$11,"&lt;="&amp;$G$17,'Wage Ceilings '!$D$8:'Wage Ceilings '!$D$11),'Wage Ceilings '!$C$7+SUMIF('Wage Ceilings '!$B$8:'Wage Ceilings '!$B$11,"&lt;="&amp;$G$17,'Wage Ceilings '!$D$8:'Wage Ceilings '!$D$11),$G111)</f>
        <v>0</v>
      </c>
      <c r="AE111" s="91" cm="1">
        <f t="array" ref="AE111">INDEX(Appendix!$G$4:$J$8,_xlfn.IFS(AC111&lt;55,1,AC111&lt;60,2,AC111&lt;65,3,AC111&lt;70,4,TRUE,5),MATCH(YEAR($F$17),Appendix!$G$3:$L$3,0))</f>
        <v>0</v>
      </c>
      <c r="AF111" s="92">
        <f t="shared" si="34"/>
        <v>0</v>
      </c>
      <c r="AG111" s="89">
        <f t="shared" si="47"/>
        <v>124</v>
      </c>
      <c r="AH111" s="90">
        <f>IF($H111&gt;'Wage Ceilings '!$C$7+SUMIF('Wage Ceilings '!$B$8:'Wage Ceilings '!$B$11,"&lt;="&amp;$H$17,'Wage Ceilings '!$D$8:'Wage Ceilings '!$D$11),'Wage Ceilings '!$C$7+SUMIF('Wage Ceilings '!$B$8:'Wage Ceilings '!$B$11,"&lt;="&amp;$H$17,'Wage Ceilings '!$D$8:'Wage Ceilings '!$D$11),$H111)</f>
        <v>0</v>
      </c>
      <c r="AI111" s="91" cm="1">
        <f t="array" ref="AI111">INDEX(Appendix!$G$4:$J$8,_xlfn.IFS(AG111&lt;55,1,AG111&lt;60,2,AG111&lt;65,3,AG111&lt;70,4,TRUE,5),MATCH(YEAR($F$17),Appendix!$G$3:$L$3,0))</f>
        <v>0</v>
      </c>
      <c r="AJ111" s="92">
        <f t="shared" si="35"/>
        <v>0</v>
      </c>
      <c r="AK111" s="89">
        <f t="shared" si="48"/>
        <v>124</v>
      </c>
      <c r="AL111" s="90">
        <f>IF($I111&gt;'Wage Ceilings '!$C$7+SUMIF('Wage Ceilings '!$B$8:'Wage Ceilings '!$B$11,"&lt;="&amp;$I$17,'Wage Ceilings '!$D$8:'Wage Ceilings '!$D$11),'Wage Ceilings '!$C$7+SUMIF('Wage Ceilings '!$B$8:'Wage Ceilings '!$B$11,"&lt;="&amp;$I$17,'Wage Ceilings '!$D$8:'Wage Ceilings '!$D$11),$I111)</f>
        <v>0</v>
      </c>
      <c r="AM111" s="91" cm="1">
        <f t="array" ref="AM111">INDEX(Appendix!$G$4:$J$8,_xlfn.IFS(AK111&lt;55,1,AK111&lt;60,2,AK111&lt;65,3,AK111&lt;70,4,TRUE,5),MATCH(YEAR($F$17),Appendix!$G$3:$L$3,0))</f>
        <v>0</v>
      </c>
      <c r="AN111" s="92">
        <f t="shared" si="36"/>
        <v>0</v>
      </c>
      <c r="AO111" s="89">
        <f t="shared" si="49"/>
        <v>124</v>
      </c>
      <c r="AP111" s="90">
        <f>IF($J111&gt;'Wage Ceilings '!$C$7+SUMIF('Wage Ceilings '!$B$8:'Wage Ceilings '!$B$11,"&lt;="&amp;$J$17,'Wage Ceilings '!$D$8:'Wage Ceilings '!$D$11),'Wage Ceilings '!$C$7+SUMIF('Wage Ceilings '!$B$8:'Wage Ceilings '!$B$11,"&lt;="&amp;$J$17,'Wage Ceilings '!$D$8:'Wage Ceilings '!$D$11),$J111)</f>
        <v>0</v>
      </c>
      <c r="AQ111" s="91" cm="1">
        <f t="array" ref="AQ111">INDEX(Appendix!$G$4:$J$8,_xlfn.IFS(AO111&lt;55,1,AO111&lt;60,2,AO111&lt;65,3,AO111&lt;70,4,TRUE,5),MATCH(YEAR($F$17),Appendix!$G$3:$L$3,0))</f>
        <v>0</v>
      </c>
      <c r="AR111" s="92">
        <f t="shared" si="37"/>
        <v>0</v>
      </c>
      <c r="AS111" s="89">
        <f t="shared" si="64"/>
        <v>124</v>
      </c>
      <c r="AT111" s="90">
        <f>IF($K111&gt;'Wage Ceilings '!$C$7+SUMIF('Wage Ceilings '!$B$8:'Wage Ceilings '!$B$11,"&lt;="&amp;$K$17,'Wage Ceilings '!$D$8:'Wage Ceilings '!$D$11),'Wage Ceilings '!$C$7+SUMIF('Wage Ceilings '!$B$8:'Wage Ceilings '!$B$11,"&lt;="&amp;$K$17,'Wage Ceilings '!$D$8:'Wage Ceilings '!$D$11),$K111)</f>
        <v>0</v>
      </c>
      <c r="AU111" s="91" cm="1">
        <f t="array" ref="AU111">INDEX(Appendix!$G$4:$J$8,_xlfn.IFS(AS111&lt;55,1,AS111&lt;60,2,AS111&lt;65,3,AS111&lt;70,4,TRUE,5),MATCH(YEAR($F$17),Appendix!$G$3:$L$3,0))</f>
        <v>0</v>
      </c>
      <c r="AV111" s="92">
        <f t="shared" si="38"/>
        <v>0</v>
      </c>
      <c r="AW111" s="89" t="str">
        <f t="shared" si="50"/>
        <v>NA</v>
      </c>
      <c r="AX111" s="92">
        <f>IF(L111&gt;=('Wage Ceilings '!$C$3-SUM(Z111,AD111,AH111,AL111,AP111,AT111,BB111,BF111,BJ111,BN111,BR111,BV111)),('Wage Ceilings '!$C$3-SUM(Z111,AD111,AH111,AL111,AP111,AT111,BB111,BF111,BJ111,BN111,BR111,BV111)),L111)</f>
        <v>0</v>
      </c>
      <c r="AY111" s="91" cm="1">
        <f t="array" ref="AY111">INDEX(Appendix!$G$4:$J$8,_xlfn.IFS(AW111&lt;55,1,AW111&lt;60,2,AW111&lt;65,3,AW111&lt;70,4,TRUE,5),MATCH(YEAR($F$17),Appendix!$G$3:$L$3,0))</f>
        <v>0</v>
      </c>
      <c r="AZ111" s="92">
        <f t="shared" si="39"/>
        <v>0</v>
      </c>
      <c r="BA111" s="89">
        <f t="shared" si="51"/>
        <v>124</v>
      </c>
      <c r="BB111" s="90">
        <f>IF($M111&gt;'Wage Ceilings '!$C$7+SUMIF('Wage Ceilings '!$B$8:'Wage Ceilings '!$B$11,"&lt;="&amp;$M$17,'Wage Ceilings '!$D$8:'Wage Ceilings '!$D$11),'Wage Ceilings '!$C$7+SUMIF('Wage Ceilings '!$B$8:'Wage Ceilings '!$B$11,"&lt;="&amp;$M$17,'Wage Ceilings '!$D$8:'Wage Ceilings '!$D$11),$M111)</f>
        <v>0</v>
      </c>
      <c r="BC111" s="91" cm="1">
        <f t="array" ref="BC111">INDEX(Appendix!$G$4:$J$8,_xlfn.IFS(BA111&lt;55,1,BA111&lt;60,2,BA111&lt;65,3,BA111&lt;70,4,TRUE,5),MATCH(YEAR($F$17),Appendix!$G$3:$L$3,0))</f>
        <v>0</v>
      </c>
      <c r="BD111" s="92">
        <f t="shared" si="52"/>
        <v>0</v>
      </c>
      <c r="BE111" s="89">
        <f t="shared" si="53"/>
        <v>124</v>
      </c>
      <c r="BF111" s="90">
        <f>IF($N111&gt;'Wage Ceilings '!$C$7+SUMIF('Wage Ceilings '!$B$8:'Wage Ceilings '!$B$11,"&lt;="&amp;$N$17,'Wage Ceilings '!$D$8:'Wage Ceilings '!$D$11),'Wage Ceilings '!$C$7+SUMIF('Wage Ceilings '!$B$8:'Wage Ceilings '!$B$11,"&lt;="&amp;$N$17,'Wage Ceilings '!$D$8:'Wage Ceilings '!$D$11),$N111)</f>
        <v>0</v>
      </c>
      <c r="BG111" s="91" cm="1">
        <f t="array" ref="BG111">INDEX(Appendix!$G$4:$J$8,_xlfn.IFS(BE111&lt;55,1,BE111&lt;60,2,BE111&lt;65,3,BE111&lt;70,4,TRUE,5),MATCH(YEAR($F$17),Appendix!$G$3:$L$3,0))</f>
        <v>0</v>
      </c>
      <c r="BH111" s="92">
        <f t="shared" si="40"/>
        <v>0</v>
      </c>
      <c r="BI111" s="89">
        <f t="shared" si="54"/>
        <v>124</v>
      </c>
      <c r="BJ111" s="90">
        <f>IF($O111&gt;'Wage Ceilings '!$C$7+SUMIF('Wage Ceilings '!$B$8:'Wage Ceilings '!$B$11,"&lt;="&amp;$O$17,'Wage Ceilings '!$D$8:'Wage Ceilings '!$D$11),'Wage Ceilings '!$C$7+SUMIF('Wage Ceilings '!$B$8:'Wage Ceilings '!$B$11,"&lt;="&amp;$O$17,'Wage Ceilings '!$D$8:'Wage Ceilings '!$D$11),$O111)</f>
        <v>0</v>
      </c>
      <c r="BK111" s="91" cm="1">
        <f t="array" ref="BK111">INDEX(Appendix!$G$4:$J$8,_xlfn.IFS(BI111&lt;55,1,BI111&lt;60,2,BI111&lt;65,3,BI111&lt;70,4,TRUE,5),MATCH(YEAR($F$17),Appendix!$G$3:$L$3,0))</f>
        <v>0</v>
      </c>
      <c r="BL111" s="92">
        <f t="shared" si="41"/>
        <v>0</v>
      </c>
      <c r="BM111" s="89">
        <f t="shared" si="55"/>
        <v>124</v>
      </c>
      <c r="BN111" s="90">
        <f>IF($P111&gt;'Wage Ceilings '!$C$7+SUMIF('Wage Ceilings '!$B$8:'Wage Ceilings '!$B$11,"&lt;="&amp;$P$17,'Wage Ceilings '!$D$8:'Wage Ceilings '!$D$11),'Wage Ceilings '!$C$7+SUMIF('Wage Ceilings '!$B$8:'Wage Ceilings '!$B$11,"&lt;="&amp;$P$17,'Wage Ceilings '!$D$8:'Wage Ceilings '!$D$11),$P111)</f>
        <v>0</v>
      </c>
      <c r="BO111" s="91" cm="1">
        <f t="array" ref="BO111">INDEX(Appendix!$G$4:$J$8,_xlfn.IFS(BM111&lt;55,1,BM111&lt;60,2,BM111&lt;65,3,BM111&lt;70,4,TRUE,5),MATCH(YEAR($F$17),Appendix!$G$3:$L$3,0))</f>
        <v>0</v>
      </c>
      <c r="BP111" s="92">
        <f t="shared" si="42"/>
        <v>0</v>
      </c>
      <c r="BQ111" s="89">
        <f t="shared" si="56"/>
        <v>124</v>
      </c>
      <c r="BR111" s="90">
        <f>IF($Q111&gt;'Wage Ceilings '!$C$7+SUMIF('Wage Ceilings '!$B$8:'Wage Ceilings '!$B$11,"&lt;="&amp;$Q$17,'Wage Ceilings '!$D$8:'Wage Ceilings '!$D$11),'Wage Ceilings '!$C$7+SUMIF('Wage Ceilings '!$B$8:'Wage Ceilings '!$B$11,"&lt;="&amp;$Q$17,'Wage Ceilings '!$D$8:'Wage Ceilings '!$D$11),$Q111)</f>
        <v>0</v>
      </c>
      <c r="BS111" s="91" cm="1">
        <f t="array" ref="BS111">INDEX(Appendix!$G$4:$J$8,_xlfn.IFS(BQ111&lt;55,1,BQ111&lt;60,2,BQ111&lt;65,3,BQ111&lt;70,4,TRUE,5),MATCH(YEAR($F$17),Appendix!$G$3:$L$3,0))</f>
        <v>0</v>
      </c>
      <c r="BT111" s="92">
        <f t="shared" si="43"/>
        <v>0</v>
      </c>
      <c r="BU111" s="89">
        <f t="shared" si="57"/>
        <v>124</v>
      </c>
      <c r="BV111" s="90">
        <f>IF($R111&gt;'Wage Ceilings '!$C$7+SUMIF('Wage Ceilings '!$B$8:'Wage Ceilings '!$B$11,"&lt;="&amp;$R$17,'Wage Ceilings '!$D$8:'Wage Ceilings '!$D$11),'Wage Ceilings '!$C$7+SUMIF('Wage Ceilings '!$B$8:'Wage Ceilings '!$B$11,"&lt;="&amp;$R$17,'Wage Ceilings '!$D$8:'Wage Ceilings '!$D$11),$R111)</f>
        <v>0</v>
      </c>
      <c r="BW111" s="91" cm="1">
        <f t="array" ref="BW111">INDEX(Appendix!$G$4:$J$8,_xlfn.IFS(BU111&lt;55,1,BU111&lt;60,2,BU111&lt;65,3,BU111&lt;70,4,TRUE,5),MATCH(YEAR($F$17),Appendix!$G$3:$L$3,0))</f>
        <v>0</v>
      </c>
      <c r="BX111" s="92">
        <f t="shared" si="44"/>
        <v>0</v>
      </c>
      <c r="BY111" s="89" t="str">
        <f t="shared" si="58"/>
        <v>NA</v>
      </c>
      <c r="BZ111" s="92">
        <f>IF(S111&gt;=('Wage Ceilings '!$C$3-SUM(Z111,AD111,AH111,AL111,AP111,AX111,AT111,BB111,BF111,BJ111,BN111,BR111,BV111)),('Wage Ceilings '!$C$3-SUM(Z111,AD111,AH111,AL111,AP111,AX111,AT111,BB111,BF111,BJ111,BN111,BR111,BV111)),S111)</f>
        <v>0</v>
      </c>
      <c r="CA111" s="91" cm="1">
        <f t="array" ref="CA111">INDEX(Appendix!$G$4:$J$8,_xlfn.IFS(BY111&lt;55,1,BY111&lt;60,2,BY111&lt;65,3,BY111&lt;70,4,TRUE,5),MATCH(YEAR($F$17),Appendix!$G$3:$L$3,0))</f>
        <v>0</v>
      </c>
      <c r="CB111" s="92">
        <f t="shared" si="65"/>
        <v>0</v>
      </c>
      <c r="CC111" s="99"/>
    </row>
    <row r="112" spans="1:81" x14ac:dyDescent="0.2">
      <c r="A112" s="64" t="s">
        <v>160</v>
      </c>
      <c r="B112" s="65"/>
      <c r="C112" s="65"/>
      <c r="D112" s="66"/>
      <c r="E112" s="66"/>
      <c r="F112" s="67"/>
      <c r="G112" s="67"/>
      <c r="H112" s="67"/>
      <c r="I112" s="67"/>
      <c r="J112" s="67"/>
      <c r="K112" s="67"/>
      <c r="L112" s="67"/>
      <c r="M112" s="67"/>
      <c r="N112" s="67"/>
      <c r="O112" s="67"/>
      <c r="P112" s="67"/>
      <c r="Q112" s="67"/>
      <c r="R112" s="67"/>
      <c r="S112" s="67"/>
      <c r="T112" s="57">
        <f t="shared" si="59"/>
        <v>0</v>
      </c>
      <c r="U112" s="57">
        <f t="shared" si="60"/>
        <v>0</v>
      </c>
      <c r="V112" s="58">
        <f t="shared" si="61"/>
        <v>0</v>
      </c>
      <c r="W112" s="58">
        <f t="shared" si="62"/>
        <v>0</v>
      </c>
      <c r="X112" s="58">
        <f t="shared" si="63"/>
        <v>0</v>
      </c>
      <c r="Y112" s="89">
        <f t="shared" si="45"/>
        <v>123</v>
      </c>
      <c r="Z112" s="90">
        <f>IF($F112&gt;'Wage Ceilings '!$C$7+SUMIF('Wage Ceilings '!$B$8:'Wage Ceilings '!$B$11,"&lt;="&amp;$F$17,'Wage Ceilings '!$D$8:'Wage Ceilings '!$D$11),'Wage Ceilings '!$C$7+SUMIF('Wage Ceilings '!$B$8:'Wage Ceilings '!$B$11,"&lt;="&amp;$F$17,'Wage Ceilings '!$D$8:'Wage Ceilings '!$D$11),$F112)</f>
        <v>0</v>
      </c>
      <c r="AA112" s="91" cm="1">
        <f t="array" ref="AA112">INDEX(Appendix!$G$4:$J$8,_xlfn.IFS(Y112&lt;55,1,Y112&lt;60,2,Y112&lt;65,3,Y112&lt;70,4,TRUE,5),MATCH(YEAR($F$17),Appendix!$G$3:$L$3,0))</f>
        <v>0</v>
      </c>
      <c r="AB112" s="92">
        <f t="shared" si="33"/>
        <v>0</v>
      </c>
      <c r="AC112" s="89">
        <f t="shared" si="46"/>
        <v>124</v>
      </c>
      <c r="AD112" s="90">
        <f>IF($G112&gt;'Wage Ceilings '!$C$7+SUMIF('Wage Ceilings '!$B$8:'Wage Ceilings '!$B$11,"&lt;="&amp;$G$17,'Wage Ceilings '!$D$8:'Wage Ceilings '!$D$11),'Wage Ceilings '!$C$7+SUMIF('Wage Ceilings '!$B$8:'Wage Ceilings '!$B$11,"&lt;="&amp;$G$17,'Wage Ceilings '!$D$8:'Wage Ceilings '!$D$11),$G112)</f>
        <v>0</v>
      </c>
      <c r="AE112" s="91" cm="1">
        <f t="array" ref="AE112">INDEX(Appendix!$G$4:$J$8,_xlfn.IFS(AC112&lt;55,1,AC112&lt;60,2,AC112&lt;65,3,AC112&lt;70,4,TRUE,5),MATCH(YEAR($F$17),Appendix!$G$3:$L$3,0))</f>
        <v>0</v>
      </c>
      <c r="AF112" s="92">
        <f t="shared" si="34"/>
        <v>0</v>
      </c>
      <c r="AG112" s="89">
        <f t="shared" si="47"/>
        <v>124</v>
      </c>
      <c r="AH112" s="90">
        <f>IF($H112&gt;'Wage Ceilings '!$C$7+SUMIF('Wage Ceilings '!$B$8:'Wage Ceilings '!$B$11,"&lt;="&amp;$H$17,'Wage Ceilings '!$D$8:'Wage Ceilings '!$D$11),'Wage Ceilings '!$C$7+SUMIF('Wage Ceilings '!$B$8:'Wage Ceilings '!$B$11,"&lt;="&amp;$H$17,'Wage Ceilings '!$D$8:'Wage Ceilings '!$D$11),$H112)</f>
        <v>0</v>
      </c>
      <c r="AI112" s="91" cm="1">
        <f t="array" ref="AI112">INDEX(Appendix!$G$4:$J$8,_xlfn.IFS(AG112&lt;55,1,AG112&lt;60,2,AG112&lt;65,3,AG112&lt;70,4,TRUE,5),MATCH(YEAR($F$17),Appendix!$G$3:$L$3,0))</f>
        <v>0</v>
      </c>
      <c r="AJ112" s="92">
        <f t="shared" si="35"/>
        <v>0</v>
      </c>
      <c r="AK112" s="89">
        <f t="shared" si="48"/>
        <v>124</v>
      </c>
      <c r="AL112" s="90">
        <f>IF($I112&gt;'Wage Ceilings '!$C$7+SUMIF('Wage Ceilings '!$B$8:'Wage Ceilings '!$B$11,"&lt;="&amp;$I$17,'Wage Ceilings '!$D$8:'Wage Ceilings '!$D$11),'Wage Ceilings '!$C$7+SUMIF('Wage Ceilings '!$B$8:'Wage Ceilings '!$B$11,"&lt;="&amp;$I$17,'Wage Ceilings '!$D$8:'Wage Ceilings '!$D$11),$I112)</f>
        <v>0</v>
      </c>
      <c r="AM112" s="91" cm="1">
        <f t="array" ref="AM112">INDEX(Appendix!$G$4:$J$8,_xlfn.IFS(AK112&lt;55,1,AK112&lt;60,2,AK112&lt;65,3,AK112&lt;70,4,TRUE,5),MATCH(YEAR($F$17),Appendix!$G$3:$L$3,0))</f>
        <v>0</v>
      </c>
      <c r="AN112" s="92">
        <f t="shared" si="36"/>
        <v>0</v>
      </c>
      <c r="AO112" s="89">
        <f t="shared" si="49"/>
        <v>124</v>
      </c>
      <c r="AP112" s="90">
        <f>IF($J112&gt;'Wage Ceilings '!$C$7+SUMIF('Wage Ceilings '!$B$8:'Wage Ceilings '!$B$11,"&lt;="&amp;$J$17,'Wage Ceilings '!$D$8:'Wage Ceilings '!$D$11),'Wage Ceilings '!$C$7+SUMIF('Wage Ceilings '!$B$8:'Wage Ceilings '!$B$11,"&lt;="&amp;$J$17,'Wage Ceilings '!$D$8:'Wage Ceilings '!$D$11),$J112)</f>
        <v>0</v>
      </c>
      <c r="AQ112" s="91" cm="1">
        <f t="array" ref="AQ112">INDEX(Appendix!$G$4:$J$8,_xlfn.IFS(AO112&lt;55,1,AO112&lt;60,2,AO112&lt;65,3,AO112&lt;70,4,TRUE,5),MATCH(YEAR($F$17),Appendix!$G$3:$L$3,0))</f>
        <v>0</v>
      </c>
      <c r="AR112" s="92">
        <f t="shared" si="37"/>
        <v>0</v>
      </c>
      <c r="AS112" s="89">
        <f t="shared" si="64"/>
        <v>124</v>
      </c>
      <c r="AT112" s="90">
        <f>IF($K112&gt;'Wage Ceilings '!$C$7+SUMIF('Wage Ceilings '!$B$8:'Wage Ceilings '!$B$11,"&lt;="&amp;$K$17,'Wage Ceilings '!$D$8:'Wage Ceilings '!$D$11),'Wage Ceilings '!$C$7+SUMIF('Wage Ceilings '!$B$8:'Wage Ceilings '!$B$11,"&lt;="&amp;$K$17,'Wage Ceilings '!$D$8:'Wage Ceilings '!$D$11),$K112)</f>
        <v>0</v>
      </c>
      <c r="AU112" s="91" cm="1">
        <f t="array" ref="AU112">INDEX(Appendix!$G$4:$J$8,_xlfn.IFS(AS112&lt;55,1,AS112&lt;60,2,AS112&lt;65,3,AS112&lt;70,4,TRUE,5),MATCH(YEAR($F$17),Appendix!$G$3:$L$3,0))</f>
        <v>0</v>
      </c>
      <c r="AV112" s="92">
        <f t="shared" si="38"/>
        <v>0</v>
      </c>
      <c r="AW112" s="89" t="str">
        <f t="shared" si="50"/>
        <v>NA</v>
      </c>
      <c r="AX112" s="92">
        <f>IF(L112&gt;=('Wage Ceilings '!$C$3-SUM(Z112,AD112,AH112,AL112,AP112,AT112,BB112,BF112,BJ112,BN112,BR112,BV112)),('Wage Ceilings '!$C$3-SUM(Z112,AD112,AH112,AL112,AP112,AT112,BB112,BF112,BJ112,BN112,BR112,BV112)),L112)</f>
        <v>0</v>
      </c>
      <c r="AY112" s="91" cm="1">
        <f t="array" ref="AY112">INDEX(Appendix!$G$4:$J$8,_xlfn.IFS(AW112&lt;55,1,AW112&lt;60,2,AW112&lt;65,3,AW112&lt;70,4,TRUE,5),MATCH(YEAR($F$17),Appendix!$G$3:$L$3,0))</f>
        <v>0</v>
      </c>
      <c r="AZ112" s="92">
        <f t="shared" si="39"/>
        <v>0</v>
      </c>
      <c r="BA112" s="89">
        <f t="shared" si="51"/>
        <v>124</v>
      </c>
      <c r="BB112" s="90">
        <f>IF($M112&gt;'Wage Ceilings '!$C$7+SUMIF('Wage Ceilings '!$B$8:'Wage Ceilings '!$B$11,"&lt;="&amp;$M$17,'Wage Ceilings '!$D$8:'Wage Ceilings '!$D$11),'Wage Ceilings '!$C$7+SUMIF('Wage Ceilings '!$B$8:'Wage Ceilings '!$B$11,"&lt;="&amp;$M$17,'Wage Ceilings '!$D$8:'Wage Ceilings '!$D$11),$M112)</f>
        <v>0</v>
      </c>
      <c r="BC112" s="91" cm="1">
        <f t="array" ref="BC112">INDEX(Appendix!$G$4:$J$8,_xlfn.IFS(BA112&lt;55,1,BA112&lt;60,2,BA112&lt;65,3,BA112&lt;70,4,TRUE,5),MATCH(YEAR($F$17),Appendix!$G$3:$L$3,0))</f>
        <v>0</v>
      </c>
      <c r="BD112" s="92">
        <f t="shared" si="52"/>
        <v>0</v>
      </c>
      <c r="BE112" s="89">
        <f t="shared" si="53"/>
        <v>124</v>
      </c>
      <c r="BF112" s="90">
        <f>IF($N112&gt;'Wage Ceilings '!$C$7+SUMIF('Wage Ceilings '!$B$8:'Wage Ceilings '!$B$11,"&lt;="&amp;$N$17,'Wage Ceilings '!$D$8:'Wage Ceilings '!$D$11),'Wage Ceilings '!$C$7+SUMIF('Wage Ceilings '!$B$8:'Wage Ceilings '!$B$11,"&lt;="&amp;$N$17,'Wage Ceilings '!$D$8:'Wage Ceilings '!$D$11),$N112)</f>
        <v>0</v>
      </c>
      <c r="BG112" s="91" cm="1">
        <f t="array" ref="BG112">INDEX(Appendix!$G$4:$J$8,_xlfn.IFS(BE112&lt;55,1,BE112&lt;60,2,BE112&lt;65,3,BE112&lt;70,4,TRUE,5),MATCH(YEAR($F$17),Appendix!$G$3:$L$3,0))</f>
        <v>0</v>
      </c>
      <c r="BH112" s="92">
        <f t="shared" si="40"/>
        <v>0</v>
      </c>
      <c r="BI112" s="89">
        <f t="shared" si="54"/>
        <v>124</v>
      </c>
      <c r="BJ112" s="90">
        <f>IF($O112&gt;'Wage Ceilings '!$C$7+SUMIF('Wage Ceilings '!$B$8:'Wage Ceilings '!$B$11,"&lt;="&amp;$O$17,'Wage Ceilings '!$D$8:'Wage Ceilings '!$D$11),'Wage Ceilings '!$C$7+SUMIF('Wage Ceilings '!$B$8:'Wage Ceilings '!$B$11,"&lt;="&amp;$O$17,'Wage Ceilings '!$D$8:'Wage Ceilings '!$D$11),$O112)</f>
        <v>0</v>
      </c>
      <c r="BK112" s="91" cm="1">
        <f t="array" ref="BK112">INDEX(Appendix!$G$4:$J$8,_xlfn.IFS(BI112&lt;55,1,BI112&lt;60,2,BI112&lt;65,3,BI112&lt;70,4,TRUE,5),MATCH(YEAR($F$17),Appendix!$G$3:$L$3,0))</f>
        <v>0</v>
      </c>
      <c r="BL112" s="92">
        <f t="shared" si="41"/>
        <v>0</v>
      </c>
      <c r="BM112" s="89">
        <f t="shared" si="55"/>
        <v>124</v>
      </c>
      <c r="BN112" s="90">
        <f>IF($P112&gt;'Wage Ceilings '!$C$7+SUMIF('Wage Ceilings '!$B$8:'Wage Ceilings '!$B$11,"&lt;="&amp;$P$17,'Wage Ceilings '!$D$8:'Wage Ceilings '!$D$11),'Wage Ceilings '!$C$7+SUMIF('Wage Ceilings '!$B$8:'Wage Ceilings '!$B$11,"&lt;="&amp;$P$17,'Wage Ceilings '!$D$8:'Wage Ceilings '!$D$11),$P112)</f>
        <v>0</v>
      </c>
      <c r="BO112" s="91" cm="1">
        <f t="array" ref="BO112">INDEX(Appendix!$G$4:$J$8,_xlfn.IFS(BM112&lt;55,1,BM112&lt;60,2,BM112&lt;65,3,BM112&lt;70,4,TRUE,5),MATCH(YEAR($F$17),Appendix!$G$3:$L$3,0))</f>
        <v>0</v>
      </c>
      <c r="BP112" s="92">
        <f t="shared" si="42"/>
        <v>0</v>
      </c>
      <c r="BQ112" s="89">
        <f t="shared" si="56"/>
        <v>124</v>
      </c>
      <c r="BR112" s="90">
        <f>IF($Q112&gt;'Wage Ceilings '!$C$7+SUMIF('Wage Ceilings '!$B$8:'Wage Ceilings '!$B$11,"&lt;="&amp;$Q$17,'Wage Ceilings '!$D$8:'Wage Ceilings '!$D$11),'Wage Ceilings '!$C$7+SUMIF('Wage Ceilings '!$B$8:'Wage Ceilings '!$B$11,"&lt;="&amp;$Q$17,'Wage Ceilings '!$D$8:'Wage Ceilings '!$D$11),$Q112)</f>
        <v>0</v>
      </c>
      <c r="BS112" s="91" cm="1">
        <f t="array" ref="BS112">INDEX(Appendix!$G$4:$J$8,_xlfn.IFS(BQ112&lt;55,1,BQ112&lt;60,2,BQ112&lt;65,3,BQ112&lt;70,4,TRUE,5),MATCH(YEAR($F$17),Appendix!$G$3:$L$3,0))</f>
        <v>0</v>
      </c>
      <c r="BT112" s="92">
        <f t="shared" si="43"/>
        <v>0</v>
      </c>
      <c r="BU112" s="89">
        <f t="shared" si="57"/>
        <v>124</v>
      </c>
      <c r="BV112" s="90">
        <f>IF($R112&gt;'Wage Ceilings '!$C$7+SUMIF('Wage Ceilings '!$B$8:'Wage Ceilings '!$B$11,"&lt;="&amp;$R$17,'Wage Ceilings '!$D$8:'Wage Ceilings '!$D$11),'Wage Ceilings '!$C$7+SUMIF('Wage Ceilings '!$B$8:'Wage Ceilings '!$B$11,"&lt;="&amp;$R$17,'Wage Ceilings '!$D$8:'Wage Ceilings '!$D$11),$R112)</f>
        <v>0</v>
      </c>
      <c r="BW112" s="91" cm="1">
        <f t="array" ref="BW112">INDEX(Appendix!$G$4:$J$8,_xlfn.IFS(BU112&lt;55,1,BU112&lt;60,2,BU112&lt;65,3,BU112&lt;70,4,TRUE,5),MATCH(YEAR($F$17),Appendix!$G$3:$L$3,0))</f>
        <v>0</v>
      </c>
      <c r="BX112" s="92">
        <f t="shared" si="44"/>
        <v>0</v>
      </c>
      <c r="BY112" s="89" t="str">
        <f t="shared" si="58"/>
        <v>NA</v>
      </c>
      <c r="BZ112" s="92">
        <f>IF(S112&gt;=('Wage Ceilings '!$C$3-SUM(Z112,AD112,AH112,AL112,AP112,AX112,AT112,BB112,BF112,BJ112,BN112,BR112,BV112)),('Wage Ceilings '!$C$3-SUM(Z112,AD112,AH112,AL112,AP112,AX112,AT112,BB112,BF112,BJ112,BN112,BR112,BV112)),S112)</f>
        <v>0</v>
      </c>
      <c r="CA112" s="91" cm="1">
        <f t="array" ref="CA112">INDEX(Appendix!$G$4:$J$8,_xlfn.IFS(BY112&lt;55,1,BY112&lt;60,2,BY112&lt;65,3,BY112&lt;70,4,TRUE,5),MATCH(YEAR($F$17),Appendix!$G$3:$L$3,0))</f>
        <v>0</v>
      </c>
      <c r="CB112" s="92">
        <f t="shared" si="65"/>
        <v>0</v>
      </c>
      <c r="CC112" s="99"/>
    </row>
    <row r="113" spans="1:81" x14ac:dyDescent="0.2">
      <c r="A113" s="64" t="s">
        <v>161</v>
      </c>
      <c r="B113" s="65"/>
      <c r="C113" s="65"/>
      <c r="D113" s="66"/>
      <c r="E113" s="66"/>
      <c r="F113" s="67"/>
      <c r="G113" s="67"/>
      <c r="H113" s="67"/>
      <c r="I113" s="67"/>
      <c r="J113" s="67"/>
      <c r="K113" s="67"/>
      <c r="L113" s="67"/>
      <c r="M113" s="67"/>
      <c r="N113" s="67"/>
      <c r="O113" s="67"/>
      <c r="P113" s="67"/>
      <c r="Q113" s="67"/>
      <c r="R113" s="67"/>
      <c r="S113" s="67"/>
      <c r="T113" s="57">
        <f t="shared" si="59"/>
        <v>0</v>
      </c>
      <c r="U113" s="57">
        <f t="shared" si="60"/>
        <v>0</v>
      </c>
      <c r="V113" s="58">
        <f t="shared" si="61"/>
        <v>0</v>
      </c>
      <c r="W113" s="58">
        <f t="shared" si="62"/>
        <v>0</v>
      </c>
      <c r="X113" s="58">
        <f t="shared" si="63"/>
        <v>0</v>
      </c>
      <c r="Y113" s="89">
        <f t="shared" si="45"/>
        <v>123</v>
      </c>
      <c r="Z113" s="90">
        <f>IF($F113&gt;'Wage Ceilings '!$C$7+SUMIF('Wage Ceilings '!$B$8:'Wage Ceilings '!$B$11,"&lt;="&amp;$F$17,'Wage Ceilings '!$D$8:'Wage Ceilings '!$D$11),'Wage Ceilings '!$C$7+SUMIF('Wage Ceilings '!$B$8:'Wage Ceilings '!$B$11,"&lt;="&amp;$F$17,'Wage Ceilings '!$D$8:'Wage Ceilings '!$D$11),$F113)</f>
        <v>0</v>
      </c>
      <c r="AA113" s="91" cm="1">
        <f t="array" ref="AA113">INDEX(Appendix!$G$4:$J$8,_xlfn.IFS(Y113&lt;55,1,Y113&lt;60,2,Y113&lt;65,3,Y113&lt;70,4,TRUE,5),MATCH(YEAR($F$17),Appendix!$G$3:$L$3,0))</f>
        <v>0</v>
      </c>
      <c r="AB113" s="92">
        <f t="shared" si="33"/>
        <v>0</v>
      </c>
      <c r="AC113" s="89">
        <f t="shared" si="46"/>
        <v>124</v>
      </c>
      <c r="AD113" s="90">
        <f>IF($G113&gt;'Wage Ceilings '!$C$7+SUMIF('Wage Ceilings '!$B$8:'Wage Ceilings '!$B$11,"&lt;="&amp;$G$17,'Wage Ceilings '!$D$8:'Wage Ceilings '!$D$11),'Wage Ceilings '!$C$7+SUMIF('Wage Ceilings '!$B$8:'Wage Ceilings '!$B$11,"&lt;="&amp;$G$17,'Wage Ceilings '!$D$8:'Wage Ceilings '!$D$11),$G113)</f>
        <v>0</v>
      </c>
      <c r="AE113" s="91" cm="1">
        <f t="array" ref="AE113">INDEX(Appendix!$G$4:$J$8,_xlfn.IFS(AC113&lt;55,1,AC113&lt;60,2,AC113&lt;65,3,AC113&lt;70,4,TRUE,5),MATCH(YEAR($F$17),Appendix!$G$3:$L$3,0))</f>
        <v>0</v>
      </c>
      <c r="AF113" s="92">
        <f t="shared" si="34"/>
        <v>0</v>
      </c>
      <c r="AG113" s="89">
        <f t="shared" si="47"/>
        <v>124</v>
      </c>
      <c r="AH113" s="90">
        <f>IF($H113&gt;'Wage Ceilings '!$C$7+SUMIF('Wage Ceilings '!$B$8:'Wage Ceilings '!$B$11,"&lt;="&amp;$H$17,'Wage Ceilings '!$D$8:'Wage Ceilings '!$D$11),'Wage Ceilings '!$C$7+SUMIF('Wage Ceilings '!$B$8:'Wage Ceilings '!$B$11,"&lt;="&amp;$H$17,'Wage Ceilings '!$D$8:'Wage Ceilings '!$D$11),$H113)</f>
        <v>0</v>
      </c>
      <c r="AI113" s="91" cm="1">
        <f t="array" ref="AI113">INDEX(Appendix!$G$4:$J$8,_xlfn.IFS(AG113&lt;55,1,AG113&lt;60,2,AG113&lt;65,3,AG113&lt;70,4,TRUE,5),MATCH(YEAR($F$17),Appendix!$G$3:$L$3,0))</f>
        <v>0</v>
      </c>
      <c r="AJ113" s="92">
        <f t="shared" si="35"/>
        <v>0</v>
      </c>
      <c r="AK113" s="89">
        <f t="shared" si="48"/>
        <v>124</v>
      </c>
      <c r="AL113" s="90">
        <f>IF($I113&gt;'Wage Ceilings '!$C$7+SUMIF('Wage Ceilings '!$B$8:'Wage Ceilings '!$B$11,"&lt;="&amp;$I$17,'Wage Ceilings '!$D$8:'Wage Ceilings '!$D$11),'Wage Ceilings '!$C$7+SUMIF('Wage Ceilings '!$B$8:'Wage Ceilings '!$B$11,"&lt;="&amp;$I$17,'Wage Ceilings '!$D$8:'Wage Ceilings '!$D$11),$I113)</f>
        <v>0</v>
      </c>
      <c r="AM113" s="91" cm="1">
        <f t="array" ref="AM113">INDEX(Appendix!$G$4:$J$8,_xlfn.IFS(AK113&lt;55,1,AK113&lt;60,2,AK113&lt;65,3,AK113&lt;70,4,TRUE,5),MATCH(YEAR($F$17),Appendix!$G$3:$L$3,0))</f>
        <v>0</v>
      </c>
      <c r="AN113" s="92">
        <f t="shared" si="36"/>
        <v>0</v>
      </c>
      <c r="AO113" s="89">
        <f t="shared" si="49"/>
        <v>124</v>
      </c>
      <c r="AP113" s="90">
        <f>IF($J113&gt;'Wage Ceilings '!$C$7+SUMIF('Wage Ceilings '!$B$8:'Wage Ceilings '!$B$11,"&lt;="&amp;$J$17,'Wage Ceilings '!$D$8:'Wage Ceilings '!$D$11),'Wage Ceilings '!$C$7+SUMIF('Wage Ceilings '!$B$8:'Wage Ceilings '!$B$11,"&lt;="&amp;$J$17,'Wage Ceilings '!$D$8:'Wage Ceilings '!$D$11),$J113)</f>
        <v>0</v>
      </c>
      <c r="AQ113" s="91" cm="1">
        <f t="array" ref="AQ113">INDEX(Appendix!$G$4:$J$8,_xlfn.IFS(AO113&lt;55,1,AO113&lt;60,2,AO113&lt;65,3,AO113&lt;70,4,TRUE,5),MATCH(YEAR($F$17),Appendix!$G$3:$L$3,0))</f>
        <v>0</v>
      </c>
      <c r="AR113" s="92">
        <f t="shared" si="37"/>
        <v>0</v>
      </c>
      <c r="AS113" s="89">
        <f t="shared" si="64"/>
        <v>124</v>
      </c>
      <c r="AT113" s="90">
        <f>IF($K113&gt;'Wage Ceilings '!$C$7+SUMIF('Wage Ceilings '!$B$8:'Wage Ceilings '!$B$11,"&lt;="&amp;$K$17,'Wage Ceilings '!$D$8:'Wage Ceilings '!$D$11),'Wage Ceilings '!$C$7+SUMIF('Wage Ceilings '!$B$8:'Wage Ceilings '!$B$11,"&lt;="&amp;$K$17,'Wage Ceilings '!$D$8:'Wage Ceilings '!$D$11),$K113)</f>
        <v>0</v>
      </c>
      <c r="AU113" s="91" cm="1">
        <f t="array" ref="AU113">INDEX(Appendix!$G$4:$J$8,_xlfn.IFS(AS113&lt;55,1,AS113&lt;60,2,AS113&lt;65,3,AS113&lt;70,4,TRUE,5),MATCH(YEAR($F$17),Appendix!$G$3:$L$3,0))</f>
        <v>0</v>
      </c>
      <c r="AV113" s="92">
        <f t="shared" si="38"/>
        <v>0</v>
      </c>
      <c r="AW113" s="89" t="str">
        <f t="shared" si="50"/>
        <v>NA</v>
      </c>
      <c r="AX113" s="92">
        <f>IF(L113&gt;=('Wage Ceilings '!$C$3-SUM(Z113,AD113,AH113,AL113,AP113,AT113,BB113,BF113,BJ113,BN113,BR113,BV113)),('Wage Ceilings '!$C$3-SUM(Z113,AD113,AH113,AL113,AP113,AT113,BB113,BF113,BJ113,BN113,BR113,BV113)),L113)</f>
        <v>0</v>
      </c>
      <c r="AY113" s="91" cm="1">
        <f t="array" ref="AY113">INDEX(Appendix!$G$4:$J$8,_xlfn.IFS(AW113&lt;55,1,AW113&lt;60,2,AW113&lt;65,3,AW113&lt;70,4,TRUE,5),MATCH(YEAR($F$17),Appendix!$G$3:$L$3,0))</f>
        <v>0</v>
      </c>
      <c r="AZ113" s="92">
        <f t="shared" si="39"/>
        <v>0</v>
      </c>
      <c r="BA113" s="89">
        <f t="shared" si="51"/>
        <v>124</v>
      </c>
      <c r="BB113" s="90">
        <f>IF($M113&gt;'Wage Ceilings '!$C$7+SUMIF('Wage Ceilings '!$B$8:'Wage Ceilings '!$B$11,"&lt;="&amp;$M$17,'Wage Ceilings '!$D$8:'Wage Ceilings '!$D$11),'Wage Ceilings '!$C$7+SUMIF('Wage Ceilings '!$B$8:'Wage Ceilings '!$B$11,"&lt;="&amp;$M$17,'Wage Ceilings '!$D$8:'Wage Ceilings '!$D$11),$M113)</f>
        <v>0</v>
      </c>
      <c r="BC113" s="91" cm="1">
        <f t="array" ref="BC113">INDEX(Appendix!$G$4:$J$8,_xlfn.IFS(BA113&lt;55,1,BA113&lt;60,2,BA113&lt;65,3,BA113&lt;70,4,TRUE,5),MATCH(YEAR($F$17),Appendix!$G$3:$L$3,0))</f>
        <v>0</v>
      </c>
      <c r="BD113" s="92">
        <f t="shared" si="52"/>
        <v>0</v>
      </c>
      <c r="BE113" s="89">
        <f t="shared" si="53"/>
        <v>124</v>
      </c>
      <c r="BF113" s="90">
        <f>IF($N113&gt;'Wage Ceilings '!$C$7+SUMIF('Wage Ceilings '!$B$8:'Wage Ceilings '!$B$11,"&lt;="&amp;$N$17,'Wage Ceilings '!$D$8:'Wage Ceilings '!$D$11),'Wage Ceilings '!$C$7+SUMIF('Wage Ceilings '!$B$8:'Wage Ceilings '!$B$11,"&lt;="&amp;$N$17,'Wage Ceilings '!$D$8:'Wage Ceilings '!$D$11),$N113)</f>
        <v>0</v>
      </c>
      <c r="BG113" s="91" cm="1">
        <f t="array" ref="BG113">INDEX(Appendix!$G$4:$J$8,_xlfn.IFS(BE113&lt;55,1,BE113&lt;60,2,BE113&lt;65,3,BE113&lt;70,4,TRUE,5),MATCH(YEAR($F$17),Appendix!$G$3:$L$3,0))</f>
        <v>0</v>
      </c>
      <c r="BH113" s="92">
        <f t="shared" si="40"/>
        <v>0</v>
      </c>
      <c r="BI113" s="89">
        <f t="shared" si="54"/>
        <v>124</v>
      </c>
      <c r="BJ113" s="90">
        <f>IF($O113&gt;'Wage Ceilings '!$C$7+SUMIF('Wage Ceilings '!$B$8:'Wage Ceilings '!$B$11,"&lt;="&amp;$O$17,'Wage Ceilings '!$D$8:'Wage Ceilings '!$D$11),'Wage Ceilings '!$C$7+SUMIF('Wage Ceilings '!$B$8:'Wage Ceilings '!$B$11,"&lt;="&amp;$O$17,'Wage Ceilings '!$D$8:'Wage Ceilings '!$D$11),$O113)</f>
        <v>0</v>
      </c>
      <c r="BK113" s="91" cm="1">
        <f t="array" ref="BK113">INDEX(Appendix!$G$4:$J$8,_xlfn.IFS(BI113&lt;55,1,BI113&lt;60,2,BI113&lt;65,3,BI113&lt;70,4,TRUE,5),MATCH(YEAR($F$17),Appendix!$G$3:$L$3,0))</f>
        <v>0</v>
      </c>
      <c r="BL113" s="92">
        <f t="shared" si="41"/>
        <v>0</v>
      </c>
      <c r="BM113" s="89">
        <f t="shared" si="55"/>
        <v>124</v>
      </c>
      <c r="BN113" s="90">
        <f>IF($P113&gt;'Wage Ceilings '!$C$7+SUMIF('Wage Ceilings '!$B$8:'Wage Ceilings '!$B$11,"&lt;="&amp;$P$17,'Wage Ceilings '!$D$8:'Wage Ceilings '!$D$11),'Wage Ceilings '!$C$7+SUMIF('Wage Ceilings '!$B$8:'Wage Ceilings '!$B$11,"&lt;="&amp;$P$17,'Wage Ceilings '!$D$8:'Wage Ceilings '!$D$11),$P113)</f>
        <v>0</v>
      </c>
      <c r="BO113" s="91" cm="1">
        <f t="array" ref="BO113">INDEX(Appendix!$G$4:$J$8,_xlfn.IFS(BM113&lt;55,1,BM113&lt;60,2,BM113&lt;65,3,BM113&lt;70,4,TRUE,5),MATCH(YEAR($F$17),Appendix!$G$3:$L$3,0))</f>
        <v>0</v>
      </c>
      <c r="BP113" s="92">
        <f t="shared" si="42"/>
        <v>0</v>
      </c>
      <c r="BQ113" s="89">
        <f t="shared" si="56"/>
        <v>124</v>
      </c>
      <c r="BR113" s="90">
        <f>IF($Q113&gt;'Wage Ceilings '!$C$7+SUMIF('Wage Ceilings '!$B$8:'Wage Ceilings '!$B$11,"&lt;="&amp;$Q$17,'Wage Ceilings '!$D$8:'Wage Ceilings '!$D$11),'Wage Ceilings '!$C$7+SUMIF('Wage Ceilings '!$B$8:'Wage Ceilings '!$B$11,"&lt;="&amp;$Q$17,'Wage Ceilings '!$D$8:'Wage Ceilings '!$D$11),$Q113)</f>
        <v>0</v>
      </c>
      <c r="BS113" s="91" cm="1">
        <f t="array" ref="BS113">INDEX(Appendix!$G$4:$J$8,_xlfn.IFS(BQ113&lt;55,1,BQ113&lt;60,2,BQ113&lt;65,3,BQ113&lt;70,4,TRUE,5),MATCH(YEAR($F$17),Appendix!$G$3:$L$3,0))</f>
        <v>0</v>
      </c>
      <c r="BT113" s="92">
        <f t="shared" si="43"/>
        <v>0</v>
      </c>
      <c r="BU113" s="89">
        <f t="shared" si="57"/>
        <v>124</v>
      </c>
      <c r="BV113" s="90">
        <f>IF($R113&gt;'Wage Ceilings '!$C$7+SUMIF('Wage Ceilings '!$B$8:'Wage Ceilings '!$B$11,"&lt;="&amp;$R$17,'Wage Ceilings '!$D$8:'Wage Ceilings '!$D$11),'Wage Ceilings '!$C$7+SUMIF('Wage Ceilings '!$B$8:'Wage Ceilings '!$B$11,"&lt;="&amp;$R$17,'Wage Ceilings '!$D$8:'Wage Ceilings '!$D$11),$R113)</f>
        <v>0</v>
      </c>
      <c r="BW113" s="91" cm="1">
        <f t="array" ref="BW113">INDEX(Appendix!$G$4:$J$8,_xlfn.IFS(BU113&lt;55,1,BU113&lt;60,2,BU113&lt;65,3,BU113&lt;70,4,TRUE,5),MATCH(YEAR($F$17),Appendix!$G$3:$L$3,0))</f>
        <v>0</v>
      </c>
      <c r="BX113" s="92">
        <f t="shared" si="44"/>
        <v>0</v>
      </c>
      <c r="BY113" s="89" t="str">
        <f t="shared" si="58"/>
        <v>NA</v>
      </c>
      <c r="BZ113" s="92">
        <f>IF(S113&gt;=('Wage Ceilings '!$C$3-SUM(Z113,AD113,AH113,AL113,AP113,AX113,AT113,BB113,BF113,BJ113,BN113,BR113,BV113)),('Wage Ceilings '!$C$3-SUM(Z113,AD113,AH113,AL113,AP113,AX113,AT113,BB113,BF113,BJ113,BN113,BR113,BV113)),S113)</f>
        <v>0</v>
      </c>
      <c r="CA113" s="91" cm="1">
        <f t="array" ref="CA113">INDEX(Appendix!$G$4:$J$8,_xlfn.IFS(BY113&lt;55,1,BY113&lt;60,2,BY113&lt;65,3,BY113&lt;70,4,TRUE,5),MATCH(YEAR($F$17),Appendix!$G$3:$L$3,0))</f>
        <v>0</v>
      </c>
      <c r="CB113" s="92">
        <f t="shared" si="65"/>
        <v>0</v>
      </c>
      <c r="CC113" s="99"/>
    </row>
    <row r="114" spans="1:81" x14ac:dyDescent="0.2">
      <c r="A114" s="64" t="s">
        <v>162</v>
      </c>
      <c r="B114" s="65"/>
      <c r="C114" s="65"/>
      <c r="D114" s="66"/>
      <c r="E114" s="66"/>
      <c r="F114" s="67"/>
      <c r="G114" s="67"/>
      <c r="H114" s="67"/>
      <c r="I114" s="67"/>
      <c r="J114" s="67"/>
      <c r="K114" s="67"/>
      <c r="L114" s="67"/>
      <c r="M114" s="67"/>
      <c r="N114" s="67"/>
      <c r="O114" s="67"/>
      <c r="P114" s="67"/>
      <c r="Q114" s="67"/>
      <c r="R114" s="67"/>
      <c r="S114" s="67"/>
      <c r="T114" s="57">
        <f t="shared" si="59"/>
        <v>0</v>
      </c>
      <c r="U114" s="57">
        <f t="shared" si="60"/>
        <v>0</v>
      </c>
      <c r="V114" s="58">
        <f t="shared" si="61"/>
        <v>0</v>
      </c>
      <c r="W114" s="58">
        <f t="shared" si="62"/>
        <v>0</v>
      </c>
      <c r="X114" s="58">
        <f t="shared" si="63"/>
        <v>0</v>
      </c>
      <c r="Y114" s="89">
        <f t="shared" si="45"/>
        <v>123</v>
      </c>
      <c r="Z114" s="90">
        <f>IF($F114&gt;'Wage Ceilings '!$C$7+SUMIF('Wage Ceilings '!$B$8:'Wage Ceilings '!$B$11,"&lt;="&amp;$F$17,'Wage Ceilings '!$D$8:'Wage Ceilings '!$D$11),'Wage Ceilings '!$C$7+SUMIF('Wage Ceilings '!$B$8:'Wage Ceilings '!$B$11,"&lt;="&amp;$F$17,'Wage Ceilings '!$D$8:'Wage Ceilings '!$D$11),$F114)</f>
        <v>0</v>
      </c>
      <c r="AA114" s="91" cm="1">
        <f t="array" ref="AA114">INDEX(Appendix!$G$4:$J$8,_xlfn.IFS(Y114&lt;55,1,Y114&lt;60,2,Y114&lt;65,3,Y114&lt;70,4,TRUE,5),MATCH(YEAR($F$17),Appendix!$G$3:$L$3,0))</f>
        <v>0</v>
      </c>
      <c r="AB114" s="92">
        <f t="shared" si="33"/>
        <v>0</v>
      </c>
      <c r="AC114" s="89">
        <f t="shared" si="46"/>
        <v>124</v>
      </c>
      <c r="AD114" s="90">
        <f>IF($G114&gt;'Wage Ceilings '!$C$7+SUMIF('Wage Ceilings '!$B$8:'Wage Ceilings '!$B$11,"&lt;="&amp;$G$17,'Wage Ceilings '!$D$8:'Wage Ceilings '!$D$11),'Wage Ceilings '!$C$7+SUMIF('Wage Ceilings '!$B$8:'Wage Ceilings '!$B$11,"&lt;="&amp;$G$17,'Wage Ceilings '!$D$8:'Wage Ceilings '!$D$11),$G114)</f>
        <v>0</v>
      </c>
      <c r="AE114" s="91" cm="1">
        <f t="array" ref="AE114">INDEX(Appendix!$G$4:$J$8,_xlfn.IFS(AC114&lt;55,1,AC114&lt;60,2,AC114&lt;65,3,AC114&lt;70,4,TRUE,5),MATCH(YEAR($F$17),Appendix!$G$3:$L$3,0))</f>
        <v>0</v>
      </c>
      <c r="AF114" s="92">
        <f t="shared" si="34"/>
        <v>0</v>
      </c>
      <c r="AG114" s="89">
        <f t="shared" si="47"/>
        <v>124</v>
      </c>
      <c r="AH114" s="90">
        <f>IF($H114&gt;'Wage Ceilings '!$C$7+SUMIF('Wage Ceilings '!$B$8:'Wage Ceilings '!$B$11,"&lt;="&amp;$H$17,'Wage Ceilings '!$D$8:'Wage Ceilings '!$D$11),'Wage Ceilings '!$C$7+SUMIF('Wage Ceilings '!$B$8:'Wage Ceilings '!$B$11,"&lt;="&amp;$H$17,'Wage Ceilings '!$D$8:'Wage Ceilings '!$D$11),$H114)</f>
        <v>0</v>
      </c>
      <c r="AI114" s="91" cm="1">
        <f t="array" ref="AI114">INDEX(Appendix!$G$4:$J$8,_xlfn.IFS(AG114&lt;55,1,AG114&lt;60,2,AG114&lt;65,3,AG114&lt;70,4,TRUE,5),MATCH(YEAR($F$17),Appendix!$G$3:$L$3,0))</f>
        <v>0</v>
      </c>
      <c r="AJ114" s="92">
        <f t="shared" si="35"/>
        <v>0</v>
      </c>
      <c r="AK114" s="89">
        <f t="shared" si="48"/>
        <v>124</v>
      </c>
      <c r="AL114" s="90">
        <f>IF($I114&gt;'Wage Ceilings '!$C$7+SUMIF('Wage Ceilings '!$B$8:'Wage Ceilings '!$B$11,"&lt;="&amp;$I$17,'Wage Ceilings '!$D$8:'Wage Ceilings '!$D$11),'Wage Ceilings '!$C$7+SUMIF('Wage Ceilings '!$B$8:'Wage Ceilings '!$B$11,"&lt;="&amp;$I$17,'Wage Ceilings '!$D$8:'Wage Ceilings '!$D$11),$I114)</f>
        <v>0</v>
      </c>
      <c r="AM114" s="91" cm="1">
        <f t="array" ref="AM114">INDEX(Appendix!$G$4:$J$8,_xlfn.IFS(AK114&lt;55,1,AK114&lt;60,2,AK114&lt;65,3,AK114&lt;70,4,TRUE,5),MATCH(YEAR($F$17),Appendix!$G$3:$L$3,0))</f>
        <v>0</v>
      </c>
      <c r="AN114" s="92">
        <f t="shared" si="36"/>
        <v>0</v>
      </c>
      <c r="AO114" s="89">
        <f t="shared" si="49"/>
        <v>124</v>
      </c>
      <c r="AP114" s="90">
        <f>IF($J114&gt;'Wage Ceilings '!$C$7+SUMIF('Wage Ceilings '!$B$8:'Wage Ceilings '!$B$11,"&lt;="&amp;$J$17,'Wage Ceilings '!$D$8:'Wage Ceilings '!$D$11),'Wage Ceilings '!$C$7+SUMIF('Wage Ceilings '!$B$8:'Wage Ceilings '!$B$11,"&lt;="&amp;$J$17,'Wage Ceilings '!$D$8:'Wage Ceilings '!$D$11),$J114)</f>
        <v>0</v>
      </c>
      <c r="AQ114" s="91" cm="1">
        <f t="array" ref="AQ114">INDEX(Appendix!$G$4:$J$8,_xlfn.IFS(AO114&lt;55,1,AO114&lt;60,2,AO114&lt;65,3,AO114&lt;70,4,TRUE,5),MATCH(YEAR($F$17),Appendix!$G$3:$L$3,0))</f>
        <v>0</v>
      </c>
      <c r="AR114" s="92">
        <f t="shared" si="37"/>
        <v>0</v>
      </c>
      <c r="AS114" s="89">
        <f t="shared" si="64"/>
        <v>124</v>
      </c>
      <c r="AT114" s="90">
        <f>IF($K114&gt;'Wage Ceilings '!$C$7+SUMIF('Wage Ceilings '!$B$8:'Wage Ceilings '!$B$11,"&lt;="&amp;$K$17,'Wage Ceilings '!$D$8:'Wage Ceilings '!$D$11),'Wage Ceilings '!$C$7+SUMIF('Wage Ceilings '!$B$8:'Wage Ceilings '!$B$11,"&lt;="&amp;$K$17,'Wage Ceilings '!$D$8:'Wage Ceilings '!$D$11),$K114)</f>
        <v>0</v>
      </c>
      <c r="AU114" s="91" cm="1">
        <f t="array" ref="AU114">INDEX(Appendix!$G$4:$J$8,_xlfn.IFS(AS114&lt;55,1,AS114&lt;60,2,AS114&lt;65,3,AS114&lt;70,4,TRUE,5),MATCH(YEAR($F$17),Appendix!$G$3:$L$3,0))</f>
        <v>0</v>
      </c>
      <c r="AV114" s="92">
        <f t="shared" si="38"/>
        <v>0</v>
      </c>
      <c r="AW114" s="89" t="str">
        <f t="shared" si="50"/>
        <v>NA</v>
      </c>
      <c r="AX114" s="92">
        <f>IF(L114&gt;=('Wage Ceilings '!$C$3-SUM(Z114,AD114,AH114,AL114,AP114,AT114,BB114,BF114,BJ114,BN114,BR114,BV114)),('Wage Ceilings '!$C$3-SUM(Z114,AD114,AH114,AL114,AP114,AT114,BB114,BF114,BJ114,BN114,BR114,BV114)),L114)</f>
        <v>0</v>
      </c>
      <c r="AY114" s="91" cm="1">
        <f t="array" ref="AY114">INDEX(Appendix!$G$4:$J$8,_xlfn.IFS(AW114&lt;55,1,AW114&lt;60,2,AW114&lt;65,3,AW114&lt;70,4,TRUE,5),MATCH(YEAR($F$17),Appendix!$G$3:$L$3,0))</f>
        <v>0</v>
      </c>
      <c r="AZ114" s="92">
        <f t="shared" si="39"/>
        <v>0</v>
      </c>
      <c r="BA114" s="89">
        <f t="shared" si="51"/>
        <v>124</v>
      </c>
      <c r="BB114" s="90">
        <f>IF($M114&gt;'Wage Ceilings '!$C$7+SUMIF('Wage Ceilings '!$B$8:'Wage Ceilings '!$B$11,"&lt;="&amp;$M$17,'Wage Ceilings '!$D$8:'Wage Ceilings '!$D$11),'Wage Ceilings '!$C$7+SUMIF('Wage Ceilings '!$B$8:'Wage Ceilings '!$B$11,"&lt;="&amp;$M$17,'Wage Ceilings '!$D$8:'Wage Ceilings '!$D$11),$M114)</f>
        <v>0</v>
      </c>
      <c r="BC114" s="91" cm="1">
        <f t="array" ref="BC114">INDEX(Appendix!$G$4:$J$8,_xlfn.IFS(BA114&lt;55,1,BA114&lt;60,2,BA114&lt;65,3,BA114&lt;70,4,TRUE,5),MATCH(YEAR($F$17),Appendix!$G$3:$L$3,0))</f>
        <v>0</v>
      </c>
      <c r="BD114" s="92">
        <f t="shared" si="52"/>
        <v>0</v>
      </c>
      <c r="BE114" s="89">
        <f t="shared" si="53"/>
        <v>124</v>
      </c>
      <c r="BF114" s="90">
        <f>IF($N114&gt;'Wage Ceilings '!$C$7+SUMIF('Wage Ceilings '!$B$8:'Wage Ceilings '!$B$11,"&lt;="&amp;$N$17,'Wage Ceilings '!$D$8:'Wage Ceilings '!$D$11),'Wage Ceilings '!$C$7+SUMIF('Wage Ceilings '!$B$8:'Wage Ceilings '!$B$11,"&lt;="&amp;$N$17,'Wage Ceilings '!$D$8:'Wage Ceilings '!$D$11),$N114)</f>
        <v>0</v>
      </c>
      <c r="BG114" s="91" cm="1">
        <f t="array" ref="BG114">INDEX(Appendix!$G$4:$J$8,_xlfn.IFS(BE114&lt;55,1,BE114&lt;60,2,BE114&lt;65,3,BE114&lt;70,4,TRUE,5),MATCH(YEAR($F$17),Appendix!$G$3:$L$3,0))</f>
        <v>0</v>
      </c>
      <c r="BH114" s="92">
        <f t="shared" si="40"/>
        <v>0</v>
      </c>
      <c r="BI114" s="89">
        <f t="shared" si="54"/>
        <v>124</v>
      </c>
      <c r="BJ114" s="90">
        <f>IF($O114&gt;'Wage Ceilings '!$C$7+SUMIF('Wage Ceilings '!$B$8:'Wage Ceilings '!$B$11,"&lt;="&amp;$O$17,'Wage Ceilings '!$D$8:'Wage Ceilings '!$D$11),'Wage Ceilings '!$C$7+SUMIF('Wage Ceilings '!$B$8:'Wage Ceilings '!$B$11,"&lt;="&amp;$O$17,'Wage Ceilings '!$D$8:'Wage Ceilings '!$D$11),$O114)</f>
        <v>0</v>
      </c>
      <c r="BK114" s="91" cm="1">
        <f t="array" ref="BK114">INDEX(Appendix!$G$4:$J$8,_xlfn.IFS(BI114&lt;55,1,BI114&lt;60,2,BI114&lt;65,3,BI114&lt;70,4,TRUE,5),MATCH(YEAR($F$17),Appendix!$G$3:$L$3,0))</f>
        <v>0</v>
      </c>
      <c r="BL114" s="92">
        <f t="shared" si="41"/>
        <v>0</v>
      </c>
      <c r="BM114" s="89">
        <f t="shared" si="55"/>
        <v>124</v>
      </c>
      <c r="BN114" s="90">
        <f>IF($P114&gt;'Wage Ceilings '!$C$7+SUMIF('Wage Ceilings '!$B$8:'Wage Ceilings '!$B$11,"&lt;="&amp;$P$17,'Wage Ceilings '!$D$8:'Wage Ceilings '!$D$11),'Wage Ceilings '!$C$7+SUMIF('Wage Ceilings '!$B$8:'Wage Ceilings '!$B$11,"&lt;="&amp;$P$17,'Wage Ceilings '!$D$8:'Wage Ceilings '!$D$11),$P114)</f>
        <v>0</v>
      </c>
      <c r="BO114" s="91" cm="1">
        <f t="array" ref="BO114">INDEX(Appendix!$G$4:$J$8,_xlfn.IFS(BM114&lt;55,1,BM114&lt;60,2,BM114&lt;65,3,BM114&lt;70,4,TRUE,5),MATCH(YEAR($F$17),Appendix!$G$3:$L$3,0))</f>
        <v>0</v>
      </c>
      <c r="BP114" s="92">
        <f t="shared" si="42"/>
        <v>0</v>
      </c>
      <c r="BQ114" s="89">
        <f t="shared" si="56"/>
        <v>124</v>
      </c>
      <c r="BR114" s="90">
        <f>IF($Q114&gt;'Wage Ceilings '!$C$7+SUMIF('Wage Ceilings '!$B$8:'Wage Ceilings '!$B$11,"&lt;="&amp;$Q$17,'Wage Ceilings '!$D$8:'Wage Ceilings '!$D$11),'Wage Ceilings '!$C$7+SUMIF('Wage Ceilings '!$B$8:'Wage Ceilings '!$B$11,"&lt;="&amp;$Q$17,'Wage Ceilings '!$D$8:'Wage Ceilings '!$D$11),$Q114)</f>
        <v>0</v>
      </c>
      <c r="BS114" s="91" cm="1">
        <f t="array" ref="BS114">INDEX(Appendix!$G$4:$J$8,_xlfn.IFS(BQ114&lt;55,1,BQ114&lt;60,2,BQ114&lt;65,3,BQ114&lt;70,4,TRUE,5),MATCH(YEAR($F$17),Appendix!$G$3:$L$3,0))</f>
        <v>0</v>
      </c>
      <c r="BT114" s="92">
        <f t="shared" si="43"/>
        <v>0</v>
      </c>
      <c r="BU114" s="89">
        <f t="shared" si="57"/>
        <v>124</v>
      </c>
      <c r="BV114" s="90">
        <f>IF($R114&gt;'Wage Ceilings '!$C$7+SUMIF('Wage Ceilings '!$B$8:'Wage Ceilings '!$B$11,"&lt;="&amp;$R$17,'Wage Ceilings '!$D$8:'Wage Ceilings '!$D$11),'Wage Ceilings '!$C$7+SUMIF('Wage Ceilings '!$B$8:'Wage Ceilings '!$B$11,"&lt;="&amp;$R$17,'Wage Ceilings '!$D$8:'Wage Ceilings '!$D$11),$R114)</f>
        <v>0</v>
      </c>
      <c r="BW114" s="91" cm="1">
        <f t="array" ref="BW114">INDEX(Appendix!$G$4:$J$8,_xlfn.IFS(BU114&lt;55,1,BU114&lt;60,2,BU114&lt;65,3,BU114&lt;70,4,TRUE,5),MATCH(YEAR($F$17),Appendix!$G$3:$L$3,0))</f>
        <v>0</v>
      </c>
      <c r="BX114" s="92">
        <f t="shared" si="44"/>
        <v>0</v>
      </c>
      <c r="BY114" s="89" t="str">
        <f t="shared" si="58"/>
        <v>NA</v>
      </c>
      <c r="BZ114" s="92">
        <f>IF(S114&gt;=('Wage Ceilings '!$C$3-SUM(Z114,AD114,AH114,AL114,AP114,AX114,AT114,BB114,BF114,BJ114,BN114,BR114,BV114)),('Wage Ceilings '!$C$3-SUM(Z114,AD114,AH114,AL114,AP114,AX114,AT114,BB114,BF114,BJ114,BN114,BR114,BV114)),S114)</f>
        <v>0</v>
      </c>
      <c r="CA114" s="91" cm="1">
        <f t="array" ref="CA114">INDEX(Appendix!$G$4:$J$8,_xlfn.IFS(BY114&lt;55,1,BY114&lt;60,2,BY114&lt;65,3,BY114&lt;70,4,TRUE,5),MATCH(YEAR($F$17),Appendix!$G$3:$L$3,0))</f>
        <v>0</v>
      </c>
      <c r="CB114" s="92">
        <f t="shared" si="65"/>
        <v>0</v>
      </c>
      <c r="CC114" s="99"/>
    </row>
    <row r="115" spans="1:81" x14ac:dyDescent="0.2">
      <c r="A115" s="64" t="s">
        <v>163</v>
      </c>
      <c r="B115" s="65"/>
      <c r="C115" s="65"/>
      <c r="D115" s="66"/>
      <c r="E115" s="66"/>
      <c r="F115" s="67"/>
      <c r="G115" s="67"/>
      <c r="H115" s="67"/>
      <c r="I115" s="67"/>
      <c r="J115" s="67"/>
      <c r="K115" s="67"/>
      <c r="L115" s="67"/>
      <c r="M115" s="67"/>
      <c r="N115" s="67"/>
      <c r="O115" s="67"/>
      <c r="P115" s="67"/>
      <c r="Q115" s="67"/>
      <c r="R115" s="67"/>
      <c r="S115" s="67"/>
      <c r="T115" s="57">
        <f t="shared" si="59"/>
        <v>0</v>
      </c>
      <c r="U115" s="57">
        <f t="shared" si="60"/>
        <v>0</v>
      </c>
      <c r="V115" s="58">
        <f t="shared" si="61"/>
        <v>0</v>
      </c>
      <c r="W115" s="58">
        <f t="shared" si="62"/>
        <v>0</v>
      </c>
      <c r="X115" s="58">
        <f t="shared" si="63"/>
        <v>0</v>
      </c>
      <c r="Y115" s="89">
        <f t="shared" si="45"/>
        <v>123</v>
      </c>
      <c r="Z115" s="90">
        <f>IF($F115&gt;'Wage Ceilings '!$C$7+SUMIF('Wage Ceilings '!$B$8:'Wage Ceilings '!$B$11,"&lt;="&amp;$F$17,'Wage Ceilings '!$D$8:'Wage Ceilings '!$D$11),'Wage Ceilings '!$C$7+SUMIF('Wage Ceilings '!$B$8:'Wage Ceilings '!$B$11,"&lt;="&amp;$F$17,'Wage Ceilings '!$D$8:'Wage Ceilings '!$D$11),$F115)</f>
        <v>0</v>
      </c>
      <c r="AA115" s="91" cm="1">
        <f t="array" ref="AA115">INDEX(Appendix!$G$4:$J$8,_xlfn.IFS(Y115&lt;55,1,Y115&lt;60,2,Y115&lt;65,3,Y115&lt;70,4,TRUE,5),MATCH(YEAR($F$17),Appendix!$G$3:$L$3,0))</f>
        <v>0</v>
      </c>
      <c r="AB115" s="92">
        <f t="shared" si="33"/>
        <v>0</v>
      </c>
      <c r="AC115" s="89">
        <f t="shared" si="46"/>
        <v>124</v>
      </c>
      <c r="AD115" s="90">
        <f>IF($G115&gt;'Wage Ceilings '!$C$7+SUMIF('Wage Ceilings '!$B$8:'Wage Ceilings '!$B$11,"&lt;="&amp;$G$17,'Wage Ceilings '!$D$8:'Wage Ceilings '!$D$11),'Wage Ceilings '!$C$7+SUMIF('Wage Ceilings '!$B$8:'Wage Ceilings '!$B$11,"&lt;="&amp;$G$17,'Wage Ceilings '!$D$8:'Wage Ceilings '!$D$11),$G115)</f>
        <v>0</v>
      </c>
      <c r="AE115" s="91" cm="1">
        <f t="array" ref="AE115">INDEX(Appendix!$G$4:$J$8,_xlfn.IFS(AC115&lt;55,1,AC115&lt;60,2,AC115&lt;65,3,AC115&lt;70,4,TRUE,5),MATCH(YEAR($F$17),Appendix!$G$3:$L$3,0))</f>
        <v>0</v>
      </c>
      <c r="AF115" s="92">
        <f t="shared" si="34"/>
        <v>0</v>
      </c>
      <c r="AG115" s="89">
        <f t="shared" si="47"/>
        <v>124</v>
      </c>
      <c r="AH115" s="90">
        <f>IF($H115&gt;'Wage Ceilings '!$C$7+SUMIF('Wage Ceilings '!$B$8:'Wage Ceilings '!$B$11,"&lt;="&amp;$H$17,'Wage Ceilings '!$D$8:'Wage Ceilings '!$D$11),'Wage Ceilings '!$C$7+SUMIF('Wage Ceilings '!$B$8:'Wage Ceilings '!$B$11,"&lt;="&amp;$H$17,'Wage Ceilings '!$D$8:'Wage Ceilings '!$D$11),$H115)</f>
        <v>0</v>
      </c>
      <c r="AI115" s="91" cm="1">
        <f t="array" ref="AI115">INDEX(Appendix!$G$4:$J$8,_xlfn.IFS(AG115&lt;55,1,AG115&lt;60,2,AG115&lt;65,3,AG115&lt;70,4,TRUE,5),MATCH(YEAR($F$17),Appendix!$G$3:$L$3,0))</f>
        <v>0</v>
      </c>
      <c r="AJ115" s="92">
        <f t="shared" si="35"/>
        <v>0</v>
      </c>
      <c r="AK115" s="89">
        <f t="shared" si="48"/>
        <v>124</v>
      </c>
      <c r="AL115" s="90">
        <f>IF($I115&gt;'Wage Ceilings '!$C$7+SUMIF('Wage Ceilings '!$B$8:'Wage Ceilings '!$B$11,"&lt;="&amp;$I$17,'Wage Ceilings '!$D$8:'Wage Ceilings '!$D$11),'Wage Ceilings '!$C$7+SUMIF('Wage Ceilings '!$B$8:'Wage Ceilings '!$B$11,"&lt;="&amp;$I$17,'Wage Ceilings '!$D$8:'Wage Ceilings '!$D$11),$I115)</f>
        <v>0</v>
      </c>
      <c r="AM115" s="91" cm="1">
        <f t="array" ref="AM115">INDEX(Appendix!$G$4:$J$8,_xlfn.IFS(AK115&lt;55,1,AK115&lt;60,2,AK115&lt;65,3,AK115&lt;70,4,TRUE,5),MATCH(YEAR($F$17),Appendix!$G$3:$L$3,0))</f>
        <v>0</v>
      </c>
      <c r="AN115" s="92">
        <f t="shared" si="36"/>
        <v>0</v>
      </c>
      <c r="AO115" s="89">
        <f t="shared" si="49"/>
        <v>124</v>
      </c>
      <c r="AP115" s="90">
        <f>IF($J115&gt;'Wage Ceilings '!$C$7+SUMIF('Wage Ceilings '!$B$8:'Wage Ceilings '!$B$11,"&lt;="&amp;$J$17,'Wage Ceilings '!$D$8:'Wage Ceilings '!$D$11),'Wage Ceilings '!$C$7+SUMIF('Wage Ceilings '!$B$8:'Wage Ceilings '!$B$11,"&lt;="&amp;$J$17,'Wage Ceilings '!$D$8:'Wage Ceilings '!$D$11),$J115)</f>
        <v>0</v>
      </c>
      <c r="AQ115" s="91" cm="1">
        <f t="array" ref="AQ115">INDEX(Appendix!$G$4:$J$8,_xlfn.IFS(AO115&lt;55,1,AO115&lt;60,2,AO115&lt;65,3,AO115&lt;70,4,TRUE,5),MATCH(YEAR($F$17),Appendix!$G$3:$L$3,0))</f>
        <v>0</v>
      </c>
      <c r="AR115" s="92">
        <f t="shared" si="37"/>
        <v>0</v>
      </c>
      <c r="AS115" s="89">
        <f t="shared" si="64"/>
        <v>124</v>
      </c>
      <c r="AT115" s="90">
        <f>IF($K115&gt;'Wage Ceilings '!$C$7+SUMIF('Wage Ceilings '!$B$8:'Wage Ceilings '!$B$11,"&lt;="&amp;$K$17,'Wage Ceilings '!$D$8:'Wage Ceilings '!$D$11),'Wage Ceilings '!$C$7+SUMIF('Wage Ceilings '!$B$8:'Wage Ceilings '!$B$11,"&lt;="&amp;$K$17,'Wage Ceilings '!$D$8:'Wage Ceilings '!$D$11),$K115)</f>
        <v>0</v>
      </c>
      <c r="AU115" s="91" cm="1">
        <f t="array" ref="AU115">INDEX(Appendix!$G$4:$J$8,_xlfn.IFS(AS115&lt;55,1,AS115&lt;60,2,AS115&lt;65,3,AS115&lt;70,4,TRUE,5),MATCH(YEAR($F$17),Appendix!$G$3:$L$3,0))</f>
        <v>0</v>
      </c>
      <c r="AV115" s="92">
        <f t="shared" si="38"/>
        <v>0</v>
      </c>
      <c r="AW115" s="89" t="str">
        <f t="shared" si="50"/>
        <v>NA</v>
      </c>
      <c r="AX115" s="92">
        <f>IF(L115&gt;=('Wage Ceilings '!$C$3-SUM(Z115,AD115,AH115,AL115,AP115,AT115,BB115,BF115,BJ115,BN115,BR115,BV115)),('Wage Ceilings '!$C$3-SUM(Z115,AD115,AH115,AL115,AP115,AT115,BB115,BF115,BJ115,BN115,BR115,BV115)),L115)</f>
        <v>0</v>
      </c>
      <c r="AY115" s="91" cm="1">
        <f t="array" ref="AY115">INDEX(Appendix!$G$4:$J$8,_xlfn.IFS(AW115&lt;55,1,AW115&lt;60,2,AW115&lt;65,3,AW115&lt;70,4,TRUE,5),MATCH(YEAR($F$17),Appendix!$G$3:$L$3,0))</f>
        <v>0</v>
      </c>
      <c r="AZ115" s="92">
        <f t="shared" si="39"/>
        <v>0</v>
      </c>
      <c r="BA115" s="89">
        <f t="shared" si="51"/>
        <v>124</v>
      </c>
      <c r="BB115" s="90">
        <f>IF($M115&gt;'Wage Ceilings '!$C$7+SUMIF('Wage Ceilings '!$B$8:'Wage Ceilings '!$B$11,"&lt;="&amp;$M$17,'Wage Ceilings '!$D$8:'Wage Ceilings '!$D$11),'Wage Ceilings '!$C$7+SUMIF('Wage Ceilings '!$B$8:'Wage Ceilings '!$B$11,"&lt;="&amp;$M$17,'Wage Ceilings '!$D$8:'Wage Ceilings '!$D$11),$M115)</f>
        <v>0</v>
      </c>
      <c r="BC115" s="91" cm="1">
        <f t="array" ref="BC115">INDEX(Appendix!$G$4:$J$8,_xlfn.IFS(BA115&lt;55,1,BA115&lt;60,2,BA115&lt;65,3,BA115&lt;70,4,TRUE,5),MATCH(YEAR($F$17),Appendix!$G$3:$L$3,0))</f>
        <v>0</v>
      </c>
      <c r="BD115" s="92">
        <f t="shared" si="52"/>
        <v>0</v>
      </c>
      <c r="BE115" s="89">
        <f t="shared" si="53"/>
        <v>124</v>
      </c>
      <c r="BF115" s="90">
        <f>IF($N115&gt;'Wage Ceilings '!$C$7+SUMIF('Wage Ceilings '!$B$8:'Wage Ceilings '!$B$11,"&lt;="&amp;$N$17,'Wage Ceilings '!$D$8:'Wage Ceilings '!$D$11),'Wage Ceilings '!$C$7+SUMIF('Wage Ceilings '!$B$8:'Wage Ceilings '!$B$11,"&lt;="&amp;$N$17,'Wage Ceilings '!$D$8:'Wage Ceilings '!$D$11),$N115)</f>
        <v>0</v>
      </c>
      <c r="BG115" s="91" cm="1">
        <f t="array" ref="BG115">INDEX(Appendix!$G$4:$J$8,_xlfn.IFS(BE115&lt;55,1,BE115&lt;60,2,BE115&lt;65,3,BE115&lt;70,4,TRUE,5),MATCH(YEAR($F$17),Appendix!$G$3:$L$3,0))</f>
        <v>0</v>
      </c>
      <c r="BH115" s="92">
        <f t="shared" si="40"/>
        <v>0</v>
      </c>
      <c r="BI115" s="89">
        <f t="shared" si="54"/>
        <v>124</v>
      </c>
      <c r="BJ115" s="90">
        <f>IF($O115&gt;'Wage Ceilings '!$C$7+SUMIF('Wage Ceilings '!$B$8:'Wage Ceilings '!$B$11,"&lt;="&amp;$O$17,'Wage Ceilings '!$D$8:'Wage Ceilings '!$D$11),'Wage Ceilings '!$C$7+SUMIF('Wage Ceilings '!$B$8:'Wage Ceilings '!$B$11,"&lt;="&amp;$O$17,'Wage Ceilings '!$D$8:'Wage Ceilings '!$D$11),$O115)</f>
        <v>0</v>
      </c>
      <c r="BK115" s="91" cm="1">
        <f t="array" ref="BK115">INDEX(Appendix!$G$4:$J$8,_xlfn.IFS(BI115&lt;55,1,BI115&lt;60,2,BI115&lt;65,3,BI115&lt;70,4,TRUE,5),MATCH(YEAR($F$17),Appendix!$G$3:$L$3,0))</f>
        <v>0</v>
      </c>
      <c r="BL115" s="92">
        <f t="shared" si="41"/>
        <v>0</v>
      </c>
      <c r="BM115" s="89">
        <f t="shared" si="55"/>
        <v>124</v>
      </c>
      <c r="BN115" s="90">
        <f>IF($P115&gt;'Wage Ceilings '!$C$7+SUMIF('Wage Ceilings '!$B$8:'Wage Ceilings '!$B$11,"&lt;="&amp;$P$17,'Wage Ceilings '!$D$8:'Wage Ceilings '!$D$11),'Wage Ceilings '!$C$7+SUMIF('Wage Ceilings '!$B$8:'Wage Ceilings '!$B$11,"&lt;="&amp;$P$17,'Wage Ceilings '!$D$8:'Wage Ceilings '!$D$11),$P115)</f>
        <v>0</v>
      </c>
      <c r="BO115" s="91" cm="1">
        <f t="array" ref="BO115">INDEX(Appendix!$G$4:$J$8,_xlfn.IFS(BM115&lt;55,1,BM115&lt;60,2,BM115&lt;65,3,BM115&lt;70,4,TRUE,5),MATCH(YEAR($F$17),Appendix!$G$3:$L$3,0))</f>
        <v>0</v>
      </c>
      <c r="BP115" s="92">
        <f t="shared" si="42"/>
        <v>0</v>
      </c>
      <c r="BQ115" s="89">
        <f t="shared" si="56"/>
        <v>124</v>
      </c>
      <c r="BR115" s="90">
        <f>IF($Q115&gt;'Wage Ceilings '!$C$7+SUMIF('Wage Ceilings '!$B$8:'Wage Ceilings '!$B$11,"&lt;="&amp;$Q$17,'Wage Ceilings '!$D$8:'Wage Ceilings '!$D$11),'Wage Ceilings '!$C$7+SUMIF('Wage Ceilings '!$B$8:'Wage Ceilings '!$B$11,"&lt;="&amp;$Q$17,'Wage Ceilings '!$D$8:'Wage Ceilings '!$D$11),$Q115)</f>
        <v>0</v>
      </c>
      <c r="BS115" s="91" cm="1">
        <f t="array" ref="BS115">INDEX(Appendix!$G$4:$J$8,_xlfn.IFS(BQ115&lt;55,1,BQ115&lt;60,2,BQ115&lt;65,3,BQ115&lt;70,4,TRUE,5),MATCH(YEAR($F$17),Appendix!$G$3:$L$3,0))</f>
        <v>0</v>
      </c>
      <c r="BT115" s="92">
        <f t="shared" si="43"/>
        <v>0</v>
      </c>
      <c r="BU115" s="89">
        <f t="shared" si="57"/>
        <v>124</v>
      </c>
      <c r="BV115" s="90">
        <f>IF($R115&gt;'Wage Ceilings '!$C$7+SUMIF('Wage Ceilings '!$B$8:'Wage Ceilings '!$B$11,"&lt;="&amp;$R$17,'Wage Ceilings '!$D$8:'Wage Ceilings '!$D$11),'Wage Ceilings '!$C$7+SUMIF('Wage Ceilings '!$B$8:'Wage Ceilings '!$B$11,"&lt;="&amp;$R$17,'Wage Ceilings '!$D$8:'Wage Ceilings '!$D$11),$R115)</f>
        <v>0</v>
      </c>
      <c r="BW115" s="91" cm="1">
        <f t="array" ref="BW115">INDEX(Appendix!$G$4:$J$8,_xlfn.IFS(BU115&lt;55,1,BU115&lt;60,2,BU115&lt;65,3,BU115&lt;70,4,TRUE,5),MATCH(YEAR($F$17),Appendix!$G$3:$L$3,0))</f>
        <v>0</v>
      </c>
      <c r="BX115" s="92">
        <f t="shared" si="44"/>
        <v>0</v>
      </c>
      <c r="BY115" s="89" t="str">
        <f t="shared" si="58"/>
        <v>NA</v>
      </c>
      <c r="BZ115" s="92">
        <f>IF(S115&gt;=('Wage Ceilings '!$C$3-SUM(Z115,AD115,AH115,AL115,AP115,AX115,AT115,BB115,BF115,BJ115,BN115,BR115,BV115)),('Wage Ceilings '!$C$3-SUM(Z115,AD115,AH115,AL115,AP115,AX115,AT115,BB115,BF115,BJ115,BN115,BR115,BV115)),S115)</f>
        <v>0</v>
      </c>
      <c r="CA115" s="91" cm="1">
        <f t="array" ref="CA115">INDEX(Appendix!$G$4:$J$8,_xlfn.IFS(BY115&lt;55,1,BY115&lt;60,2,BY115&lt;65,3,BY115&lt;70,4,TRUE,5),MATCH(YEAR($F$17),Appendix!$G$3:$L$3,0))</f>
        <v>0</v>
      </c>
      <c r="CB115" s="92">
        <f t="shared" si="65"/>
        <v>0</v>
      </c>
      <c r="CC115" s="99"/>
    </row>
    <row r="116" spans="1:81" x14ac:dyDescent="0.2">
      <c r="A116" s="64" t="s">
        <v>164</v>
      </c>
      <c r="B116" s="65"/>
      <c r="C116" s="65"/>
      <c r="D116" s="66"/>
      <c r="E116" s="66"/>
      <c r="F116" s="67"/>
      <c r="G116" s="67"/>
      <c r="H116" s="67"/>
      <c r="I116" s="67"/>
      <c r="J116" s="67"/>
      <c r="K116" s="67"/>
      <c r="L116" s="67"/>
      <c r="M116" s="67"/>
      <c r="N116" s="67"/>
      <c r="O116" s="67"/>
      <c r="P116" s="67"/>
      <c r="Q116" s="67"/>
      <c r="R116" s="67"/>
      <c r="S116" s="67"/>
      <c r="T116" s="57">
        <f t="shared" si="59"/>
        <v>0</v>
      </c>
      <c r="U116" s="57">
        <f t="shared" si="60"/>
        <v>0</v>
      </c>
      <c r="V116" s="58">
        <f t="shared" si="61"/>
        <v>0</v>
      </c>
      <c r="W116" s="58">
        <f t="shared" si="62"/>
        <v>0</v>
      </c>
      <c r="X116" s="58">
        <f t="shared" si="63"/>
        <v>0</v>
      </c>
      <c r="Y116" s="89">
        <f t="shared" si="45"/>
        <v>123</v>
      </c>
      <c r="Z116" s="90">
        <f>IF($F116&gt;'Wage Ceilings '!$C$7+SUMIF('Wage Ceilings '!$B$8:'Wage Ceilings '!$B$11,"&lt;="&amp;$F$17,'Wage Ceilings '!$D$8:'Wage Ceilings '!$D$11),'Wage Ceilings '!$C$7+SUMIF('Wage Ceilings '!$B$8:'Wage Ceilings '!$B$11,"&lt;="&amp;$F$17,'Wage Ceilings '!$D$8:'Wage Ceilings '!$D$11),$F116)</f>
        <v>0</v>
      </c>
      <c r="AA116" s="91" cm="1">
        <f t="array" ref="AA116">INDEX(Appendix!$G$4:$J$8,_xlfn.IFS(Y116&lt;55,1,Y116&lt;60,2,Y116&lt;65,3,Y116&lt;70,4,TRUE,5),MATCH(YEAR($F$17),Appendix!$G$3:$L$3,0))</f>
        <v>0</v>
      </c>
      <c r="AB116" s="92">
        <f t="shared" si="33"/>
        <v>0</v>
      </c>
      <c r="AC116" s="89">
        <f t="shared" si="46"/>
        <v>124</v>
      </c>
      <c r="AD116" s="90">
        <f>IF($G116&gt;'Wage Ceilings '!$C$7+SUMIF('Wage Ceilings '!$B$8:'Wage Ceilings '!$B$11,"&lt;="&amp;$G$17,'Wage Ceilings '!$D$8:'Wage Ceilings '!$D$11),'Wage Ceilings '!$C$7+SUMIF('Wage Ceilings '!$B$8:'Wage Ceilings '!$B$11,"&lt;="&amp;$G$17,'Wage Ceilings '!$D$8:'Wage Ceilings '!$D$11),$G116)</f>
        <v>0</v>
      </c>
      <c r="AE116" s="91" cm="1">
        <f t="array" ref="AE116">INDEX(Appendix!$G$4:$J$8,_xlfn.IFS(AC116&lt;55,1,AC116&lt;60,2,AC116&lt;65,3,AC116&lt;70,4,TRUE,5),MATCH(YEAR($F$17),Appendix!$G$3:$L$3,0))</f>
        <v>0</v>
      </c>
      <c r="AF116" s="92">
        <f t="shared" si="34"/>
        <v>0</v>
      </c>
      <c r="AG116" s="89">
        <f t="shared" si="47"/>
        <v>124</v>
      </c>
      <c r="AH116" s="90">
        <f>IF($H116&gt;'Wage Ceilings '!$C$7+SUMIF('Wage Ceilings '!$B$8:'Wage Ceilings '!$B$11,"&lt;="&amp;$H$17,'Wage Ceilings '!$D$8:'Wage Ceilings '!$D$11),'Wage Ceilings '!$C$7+SUMIF('Wage Ceilings '!$B$8:'Wage Ceilings '!$B$11,"&lt;="&amp;$H$17,'Wage Ceilings '!$D$8:'Wage Ceilings '!$D$11),$H116)</f>
        <v>0</v>
      </c>
      <c r="AI116" s="91" cm="1">
        <f t="array" ref="AI116">INDEX(Appendix!$G$4:$J$8,_xlfn.IFS(AG116&lt;55,1,AG116&lt;60,2,AG116&lt;65,3,AG116&lt;70,4,TRUE,5),MATCH(YEAR($F$17),Appendix!$G$3:$L$3,0))</f>
        <v>0</v>
      </c>
      <c r="AJ116" s="92">
        <f t="shared" si="35"/>
        <v>0</v>
      </c>
      <c r="AK116" s="89">
        <f t="shared" si="48"/>
        <v>124</v>
      </c>
      <c r="AL116" s="90">
        <f>IF($I116&gt;'Wage Ceilings '!$C$7+SUMIF('Wage Ceilings '!$B$8:'Wage Ceilings '!$B$11,"&lt;="&amp;$I$17,'Wage Ceilings '!$D$8:'Wage Ceilings '!$D$11),'Wage Ceilings '!$C$7+SUMIF('Wage Ceilings '!$B$8:'Wage Ceilings '!$B$11,"&lt;="&amp;$I$17,'Wage Ceilings '!$D$8:'Wage Ceilings '!$D$11),$I116)</f>
        <v>0</v>
      </c>
      <c r="AM116" s="91" cm="1">
        <f t="array" ref="AM116">INDEX(Appendix!$G$4:$J$8,_xlfn.IFS(AK116&lt;55,1,AK116&lt;60,2,AK116&lt;65,3,AK116&lt;70,4,TRUE,5),MATCH(YEAR($F$17),Appendix!$G$3:$L$3,0))</f>
        <v>0</v>
      </c>
      <c r="AN116" s="92">
        <f t="shared" si="36"/>
        <v>0</v>
      </c>
      <c r="AO116" s="89">
        <f t="shared" si="49"/>
        <v>124</v>
      </c>
      <c r="AP116" s="90">
        <f>IF($J116&gt;'Wage Ceilings '!$C$7+SUMIF('Wage Ceilings '!$B$8:'Wage Ceilings '!$B$11,"&lt;="&amp;$J$17,'Wage Ceilings '!$D$8:'Wage Ceilings '!$D$11),'Wage Ceilings '!$C$7+SUMIF('Wage Ceilings '!$B$8:'Wage Ceilings '!$B$11,"&lt;="&amp;$J$17,'Wage Ceilings '!$D$8:'Wage Ceilings '!$D$11),$J116)</f>
        <v>0</v>
      </c>
      <c r="AQ116" s="91" cm="1">
        <f t="array" ref="AQ116">INDEX(Appendix!$G$4:$J$8,_xlfn.IFS(AO116&lt;55,1,AO116&lt;60,2,AO116&lt;65,3,AO116&lt;70,4,TRUE,5),MATCH(YEAR($F$17),Appendix!$G$3:$L$3,0))</f>
        <v>0</v>
      </c>
      <c r="AR116" s="92">
        <f t="shared" si="37"/>
        <v>0</v>
      </c>
      <c r="AS116" s="89">
        <f t="shared" si="64"/>
        <v>124</v>
      </c>
      <c r="AT116" s="90">
        <f>IF($K116&gt;'Wage Ceilings '!$C$7+SUMIF('Wage Ceilings '!$B$8:'Wage Ceilings '!$B$11,"&lt;="&amp;$K$17,'Wage Ceilings '!$D$8:'Wage Ceilings '!$D$11),'Wage Ceilings '!$C$7+SUMIF('Wage Ceilings '!$B$8:'Wage Ceilings '!$B$11,"&lt;="&amp;$K$17,'Wage Ceilings '!$D$8:'Wage Ceilings '!$D$11),$K116)</f>
        <v>0</v>
      </c>
      <c r="AU116" s="91" cm="1">
        <f t="array" ref="AU116">INDEX(Appendix!$G$4:$J$8,_xlfn.IFS(AS116&lt;55,1,AS116&lt;60,2,AS116&lt;65,3,AS116&lt;70,4,TRUE,5),MATCH(YEAR($F$17),Appendix!$G$3:$L$3,0))</f>
        <v>0</v>
      </c>
      <c r="AV116" s="92">
        <f t="shared" si="38"/>
        <v>0</v>
      </c>
      <c r="AW116" s="89" t="str">
        <f t="shared" si="50"/>
        <v>NA</v>
      </c>
      <c r="AX116" s="92">
        <f>IF(L116&gt;=('Wage Ceilings '!$C$3-SUM(Z116,AD116,AH116,AL116,AP116,AT116,BB116,BF116,BJ116,BN116,BR116,BV116)),('Wage Ceilings '!$C$3-SUM(Z116,AD116,AH116,AL116,AP116,AT116,BB116,BF116,BJ116,BN116,BR116,BV116)),L116)</f>
        <v>0</v>
      </c>
      <c r="AY116" s="91" cm="1">
        <f t="array" ref="AY116">INDEX(Appendix!$G$4:$J$8,_xlfn.IFS(AW116&lt;55,1,AW116&lt;60,2,AW116&lt;65,3,AW116&lt;70,4,TRUE,5),MATCH(YEAR($F$17),Appendix!$G$3:$L$3,0))</f>
        <v>0</v>
      </c>
      <c r="AZ116" s="92">
        <f t="shared" si="39"/>
        <v>0</v>
      </c>
      <c r="BA116" s="89">
        <f t="shared" si="51"/>
        <v>124</v>
      </c>
      <c r="BB116" s="90">
        <f>IF($M116&gt;'Wage Ceilings '!$C$7+SUMIF('Wage Ceilings '!$B$8:'Wage Ceilings '!$B$11,"&lt;="&amp;$M$17,'Wage Ceilings '!$D$8:'Wage Ceilings '!$D$11),'Wage Ceilings '!$C$7+SUMIF('Wage Ceilings '!$B$8:'Wage Ceilings '!$B$11,"&lt;="&amp;$M$17,'Wage Ceilings '!$D$8:'Wage Ceilings '!$D$11),$M116)</f>
        <v>0</v>
      </c>
      <c r="BC116" s="91" cm="1">
        <f t="array" ref="BC116">INDEX(Appendix!$G$4:$J$8,_xlfn.IFS(BA116&lt;55,1,BA116&lt;60,2,BA116&lt;65,3,BA116&lt;70,4,TRUE,5),MATCH(YEAR($F$17),Appendix!$G$3:$L$3,0))</f>
        <v>0</v>
      </c>
      <c r="BD116" s="92">
        <f t="shared" si="52"/>
        <v>0</v>
      </c>
      <c r="BE116" s="89">
        <f t="shared" si="53"/>
        <v>124</v>
      </c>
      <c r="BF116" s="90">
        <f>IF($N116&gt;'Wage Ceilings '!$C$7+SUMIF('Wage Ceilings '!$B$8:'Wage Ceilings '!$B$11,"&lt;="&amp;$N$17,'Wage Ceilings '!$D$8:'Wage Ceilings '!$D$11),'Wage Ceilings '!$C$7+SUMIF('Wage Ceilings '!$B$8:'Wage Ceilings '!$B$11,"&lt;="&amp;$N$17,'Wage Ceilings '!$D$8:'Wage Ceilings '!$D$11),$N116)</f>
        <v>0</v>
      </c>
      <c r="BG116" s="91" cm="1">
        <f t="array" ref="BG116">INDEX(Appendix!$G$4:$J$8,_xlfn.IFS(BE116&lt;55,1,BE116&lt;60,2,BE116&lt;65,3,BE116&lt;70,4,TRUE,5),MATCH(YEAR($F$17),Appendix!$G$3:$L$3,0))</f>
        <v>0</v>
      </c>
      <c r="BH116" s="92">
        <f t="shared" si="40"/>
        <v>0</v>
      </c>
      <c r="BI116" s="89">
        <f t="shared" si="54"/>
        <v>124</v>
      </c>
      <c r="BJ116" s="90">
        <f>IF($O116&gt;'Wage Ceilings '!$C$7+SUMIF('Wage Ceilings '!$B$8:'Wage Ceilings '!$B$11,"&lt;="&amp;$O$17,'Wage Ceilings '!$D$8:'Wage Ceilings '!$D$11),'Wage Ceilings '!$C$7+SUMIF('Wage Ceilings '!$B$8:'Wage Ceilings '!$B$11,"&lt;="&amp;$O$17,'Wage Ceilings '!$D$8:'Wage Ceilings '!$D$11),$O116)</f>
        <v>0</v>
      </c>
      <c r="BK116" s="91" cm="1">
        <f t="array" ref="BK116">INDEX(Appendix!$G$4:$J$8,_xlfn.IFS(BI116&lt;55,1,BI116&lt;60,2,BI116&lt;65,3,BI116&lt;70,4,TRUE,5),MATCH(YEAR($F$17),Appendix!$G$3:$L$3,0))</f>
        <v>0</v>
      </c>
      <c r="BL116" s="92">
        <f t="shared" si="41"/>
        <v>0</v>
      </c>
      <c r="BM116" s="89">
        <f t="shared" si="55"/>
        <v>124</v>
      </c>
      <c r="BN116" s="90">
        <f>IF($P116&gt;'Wage Ceilings '!$C$7+SUMIF('Wage Ceilings '!$B$8:'Wage Ceilings '!$B$11,"&lt;="&amp;$P$17,'Wage Ceilings '!$D$8:'Wage Ceilings '!$D$11),'Wage Ceilings '!$C$7+SUMIF('Wage Ceilings '!$B$8:'Wage Ceilings '!$B$11,"&lt;="&amp;$P$17,'Wage Ceilings '!$D$8:'Wage Ceilings '!$D$11),$P116)</f>
        <v>0</v>
      </c>
      <c r="BO116" s="91" cm="1">
        <f t="array" ref="BO116">INDEX(Appendix!$G$4:$J$8,_xlfn.IFS(BM116&lt;55,1,BM116&lt;60,2,BM116&lt;65,3,BM116&lt;70,4,TRUE,5),MATCH(YEAR($F$17),Appendix!$G$3:$L$3,0))</f>
        <v>0</v>
      </c>
      <c r="BP116" s="92">
        <f t="shared" si="42"/>
        <v>0</v>
      </c>
      <c r="BQ116" s="89">
        <f t="shared" si="56"/>
        <v>124</v>
      </c>
      <c r="BR116" s="90">
        <f>IF($Q116&gt;'Wage Ceilings '!$C$7+SUMIF('Wage Ceilings '!$B$8:'Wage Ceilings '!$B$11,"&lt;="&amp;$Q$17,'Wage Ceilings '!$D$8:'Wage Ceilings '!$D$11),'Wage Ceilings '!$C$7+SUMIF('Wage Ceilings '!$B$8:'Wage Ceilings '!$B$11,"&lt;="&amp;$Q$17,'Wage Ceilings '!$D$8:'Wage Ceilings '!$D$11),$Q116)</f>
        <v>0</v>
      </c>
      <c r="BS116" s="91" cm="1">
        <f t="array" ref="BS116">INDEX(Appendix!$G$4:$J$8,_xlfn.IFS(BQ116&lt;55,1,BQ116&lt;60,2,BQ116&lt;65,3,BQ116&lt;70,4,TRUE,5),MATCH(YEAR($F$17),Appendix!$G$3:$L$3,0))</f>
        <v>0</v>
      </c>
      <c r="BT116" s="92">
        <f t="shared" si="43"/>
        <v>0</v>
      </c>
      <c r="BU116" s="89">
        <f t="shared" si="57"/>
        <v>124</v>
      </c>
      <c r="BV116" s="90">
        <f>IF($R116&gt;'Wage Ceilings '!$C$7+SUMIF('Wage Ceilings '!$B$8:'Wage Ceilings '!$B$11,"&lt;="&amp;$R$17,'Wage Ceilings '!$D$8:'Wage Ceilings '!$D$11),'Wage Ceilings '!$C$7+SUMIF('Wage Ceilings '!$B$8:'Wage Ceilings '!$B$11,"&lt;="&amp;$R$17,'Wage Ceilings '!$D$8:'Wage Ceilings '!$D$11),$R116)</f>
        <v>0</v>
      </c>
      <c r="BW116" s="91" cm="1">
        <f t="array" ref="BW116">INDEX(Appendix!$G$4:$J$8,_xlfn.IFS(BU116&lt;55,1,BU116&lt;60,2,BU116&lt;65,3,BU116&lt;70,4,TRUE,5),MATCH(YEAR($F$17),Appendix!$G$3:$L$3,0))</f>
        <v>0</v>
      </c>
      <c r="BX116" s="92">
        <f t="shared" si="44"/>
        <v>0</v>
      </c>
      <c r="BY116" s="89" t="str">
        <f t="shared" si="58"/>
        <v>NA</v>
      </c>
      <c r="BZ116" s="92">
        <f>IF(S116&gt;=('Wage Ceilings '!$C$3-SUM(Z116,AD116,AH116,AL116,AP116,AX116,AT116,BB116,BF116,BJ116,BN116,BR116,BV116)),('Wage Ceilings '!$C$3-SUM(Z116,AD116,AH116,AL116,AP116,AX116,AT116,BB116,BF116,BJ116,BN116,BR116,BV116)),S116)</f>
        <v>0</v>
      </c>
      <c r="CA116" s="91" cm="1">
        <f t="array" ref="CA116">INDEX(Appendix!$G$4:$J$8,_xlfn.IFS(BY116&lt;55,1,BY116&lt;60,2,BY116&lt;65,3,BY116&lt;70,4,TRUE,5),MATCH(YEAR($F$17),Appendix!$G$3:$L$3,0))</f>
        <v>0</v>
      </c>
      <c r="CB116" s="92">
        <f t="shared" si="65"/>
        <v>0</v>
      </c>
      <c r="CC116" s="99"/>
    </row>
    <row r="117" spans="1:81" x14ac:dyDescent="0.2">
      <c r="A117" s="64" t="s">
        <v>165</v>
      </c>
      <c r="B117" s="65"/>
      <c r="C117" s="65"/>
      <c r="D117" s="66"/>
      <c r="E117" s="66"/>
      <c r="F117" s="67"/>
      <c r="G117" s="67"/>
      <c r="H117" s="67"/>
      <c r="I117" s="67"/>
      <c r="J117" s="67"/>
      <c r="K117" s="67"/>
      <c r="L117" s="67"/>
      <c r="M117" s="67"/>
      <c r="N117" s="67"/>
      <c r="O117" s="67"/>
      <c r="P117" s="67"/>
      <c r="Q117" s="67"/>
      <c r="R117" s="67"/>
      <c r="S117" s="67"/>
      <c r="T117" s="57">
        <f t="shared" si="59"/>
        <v>0</v>
      </c>
      <c r="U117" s="57">
        <f t="shared" si="60"/>
        <v>0</v>
      </c>
      <c r="V117" s="58">
        <f t="shared" si="61"/>
        <v>0</v>
      </c>
      <c r="W117" s="58">
        <f t="shared" si="62"/>
        <v>0</v>
      </c>
      <c r="X117" s="58">
        <f t="shared" si="63"/>
        <v>0</v>
      </c>
      <c r="Y117" s="89">
        <f t="shared" si="45"/>
        <v>123</v>
      </c>
      <c r="Z117" s="90">
        <f>IF($F117&gt;'Wage Ceilings '!$C$7+SUMIF('Wage Ceilings '!$B$8:'Wage Ceilings '!$B$11,"&lt;="&amp;$F$17,'Wage Ceilings '!$D$8:'Wage Ceilings '!$D$11),'Wage Ceilings '!$C$7+SUMIF('Wage Ceilings '!$B$8:'Wage Ceilings '!$B$11,"&lt;="&amp;$F$17,'Wage Ceilings '!$D$8:'Wage Ceilings '!$D$11),$F117)</f>
        <v>0</v>
      </c>
      <c r="AA117" s="91" cm="1">
        <f t="array" ref="AA117">INDEX(Appendix!$G$4:$J$8,_xlfn.IFS(Y117&lt;55,1,Y117&lt;60,2,Y117&lt;65,3,Y117&lt;70,4,TRUE,5),MATCH(YEAR($F$17),Appendix!$G$3:$L$3,0))</f>
        <v>0</v>
      </c>
      <c r="AB117" s="92">
        <f t="shared" si="33"/>
        <v>0</v>
      </c>
      <c r="AC117" s="89">
        <f t="shared" si="46"/>
        <v>124</v>
      </c>
      <c r="AD117" s="90">
        <f>IF($G117&gt;'Wage Ceilings '!$C$7+SUMIF('Wage Ceilings '!$B$8:'Wage Ceilings '!$B$11,"&lt;="&amp;$G$17,'Wage Ceilings '!$D$8:'Wage Ceilings '!$D$11),'Wage Ceilings '!$C$7+SUMIF('Wage Ceilings '!$B$8:'Wage Ceilings '!$B$11,"&lt;="&amp;$G$17,'Wage Ceilings '!$D$8:'Wage Ceilings '!$D$11),$G117)</f>
        <v>0</v>
      </c>
      <c r="AE117" s="91" cm="1">
        <f t="array" ref="AE117">INDEX(Appendix!$G$4:$J$8,_xlfn.IFS(AC117&lt;55,1,AC117&lt;60,2,AC117&lt;65,3,AC117&lt;70,4,TRUE,5),MATCH(YEAR($F$17),Appendix!$G$3:$L$3,0))</f>
        <v>0</v>
      </c>
      <c r="AF117" s="92">
        <f t="shared" si="34"/>
        <v>0</v>
      </c>
      <c r="AG117" s="89">
        <f t="shared" si="47"/>
        <v>124</v>
      </c>
      <c r="AH117" s="90">
        <f>IF($H117&gt;'Wage Ceilings '!$C$7+SUMIF('Wage Ceilings '!$B$8:'Wage Ceilings '!$B$11,"&lt;="&amp;$H$17,'Wage Ceilings '!$D$8:'Wage Ceilings '!$D$11),'Wage Ceilings '!$C$7+SUMIF('Wage Ceilings '!$B$8:'Wage Ceilings '!$B$11,"&lt;="&amp;$H$17,'Wage Ceilings '!$D$8:'Wage Ceilings '!$D$11),$H117)</f>
        <v>0</v>
      </c>
      <c r="AI117" s="91" cm="1">
        <f t="array" ref="AI117">INDEX(Appendix!$G$4:$J$8,_xlfn.IFS(AG117&lt;55,1,AG117&lt;60,2,AG117&lt;65,3,AG117&lt;70,4,TRUE,5),MATCH(YEAR($F$17),Appendix!$G$3:$L$3,0))</f>
        <v>0</v>
      </c>
      <c r="AJ117" s="92">
        <f t="shared" si="35"/>
        <v>0</v>
      </c>
      <c r="AK117" s="89">
        <f t="shared" si="48"/>
        <v>124</v>
      </c>
      <c r="AL117" s="90">
        <f>IF($I117&gt;'Wage Ceilings '!$C$7+SUMIF('Wage Ceilings '!$B$8:'Wage Ceilings '!$B$11,"&lt;="&amp;$I$17,'Wage Ceilings '!$D$8:'Wage Ceilings '!$D$11),'Wage Ceilings '!$C$7+SUMIF('Wage Ceilings '!$B$8:'Wage Ceilings '!$B$11,"&lt;="&amp;$I$17,'Wage Ceilings '!$D$8:'Wage Ceilings '!$D$11),$I117)</f>
        <v>0</v>
      </c>
      <c r="AM117" s="91" cm="1">
        <f t="array" ref="AM117">INDEX(Appendix!$G$4:$J$8,_xlfn.IFS(AK117&lt;55,1,AK117&lt;60,2,AK117&lt;65,3,AK117&lt;70,4,TRUE,5),MATCH(YEAR($F$17),Appendix!$G$3:$L$3,0))</f>
        <v>0</v>
      </c>
      <c r="AN117" s="92">
        <f t="shared" si="36"/>
        <v>0</v>
      </c>
      <c r="AO117" s="89">
        <f t="shared" si="49"/>
        <v>124</v>
      </c>
      <c r="AP117" s="90">
        <f>IF($J117&gt;'Wage Ceilings '!$C$7+SUMIF('Wage Ceilings '!$B$8:'Wage Ceilings '!$B$11,"&lt;="&amp;$J$17,'Wage Ceilings '!$D$8:'Wage Ceilings '!$D$11),'Wage Ceilings '!$C$7+SUMIF('Wage Ceilings '!$B$8:'Wage Ceilings '!$B$11,"&lt;="&amp;$J$17,'Wage Ceilings '!$D$8:'Wage Ceilings '!$D$11),$J117)</f>
        <v>0</v>
      </c>
      <c r="AQ117" s="91" cm="1">
        <f t="array" ref="AQ117">INDEX(Appendix!$G$4:$J$8,_xlfn.IFS(AO117&lt;55,1,AO117&lt;60,2,AO117&lt;65,3,AO117&lt;70,4,TRUE,5),MATCH(YEAR($F$17),Appendix!$G$3:$L$3,0))</f>
        <v>0</v>
      </c>
      <c r="AR117" s="92">
        <f t="shared" si="37"/>
        <v>0</v>
      </c>
      <c r="AS117" s="89">
        <f t="shared" si="64"/>
        <v>124</v>
      </c>
      <c r="AT117" s="90">
        <f>IF($K117&gt;'Wage Ceilings '!$C$7+SUMIF('Wage Ceilings '!$B$8:'Wage Ceilings '!$B$11,"&lt;="&amp;$K$17,'Wage Ceilings '!$D$8:'Wage Ceilings '!$D$11),'Wage Ceilings '!$C$7+SUMIF('Wage Ceilings '!$B$8:'Wage Ceilings '!$B$11,"&lt;="&amp;$K$17,'Wage Ceilings '!$D$8:'Wage Ceilings '!$D$11),$K117)</f>
        <v>0</v>
      </c>
      <c r="AU117" s="91" cm="1">
        <f t="array" ref="AU117">INDEX(Appendix!$G$4:$J$8,_xlfn.IFS(AS117&lt;55,1,AS117&lt;60,2,AS117&lt;65,3,AS117&lt;70,4,TRUE,5),MATCH(YEAR($F$17),Appendix!$G$3:$L$3,0))</f>
        <v>0</v>
      </c>
      <c r="AV117" s="92">
        <f t="shared" si="38"/>
        <v>0</v>
      </c>
      <c r="AW117" s="89" t="str">
        <f t="shared" si="50"/>
        <v>NA</v>
      </c>
      <c r="AX117" s="92">
        <f>IF(L117&gt;=('Wage Ceilings '!$C$3-SUM(Z117,AD117,AH117,AL117,AP117,AT117,BB117,BF117,BJ117,BN117,BR117,BV117)),('Wage Ceilings '!$C$3-SUM(Z117,AD117,AH117,AL117,AP117,AT117,BB117,BF117,BJ117,BN117,BR117,BV117)),L117)</f>
        <v>0</v>
      </c>
      <c r="AY117" s="91" cm="1">
        <f t="array" ref="AY117">INDEX(Appendix!$G$4:$J$8,_xlfn.IFS(AW117&lt;55,1,AW117&lt;60,2,AW117&lt;65,3,AW117&lt;70,4,TRUE,5),MATCH(YEAR($F$17),Appendix!$G$3:$L$3,0))</f>
        <v>0</v>
      </c>
      <c r="AZ117" s="92">
        <f t="shared" si="39"/>
        <v>0</v>
      </c>
      <c r="BA117" s="89">
        <f t="shared" si="51"/>
        <v>124</v>
      </c>
      <c r="BB117" s="90">
        <f>IF($M117&gt;'Wage Ceilings '!$C$7+SUMIF('Wage Ceilings '!$B$8:'Wage Ceilings '!$B$11,"&lt;="&amp;$M$17,'Wage Ceilings '!$D$8:'Wage Ceilings '!$D$11),'Wage Ceilings '!$C$7+SUMIF('Wage Ceilings '!$B$8:'Wage Ceilings '!$B$11,"&lt;="&amp;$M$17,'Wage Ceilings '!$D$8:'Wage Ceilings '!$D$11),$M117)</f>
        <v>0</v>
      </c>
      <c r="BC117" s="91" cm="1">
        <f t="array" ref="BC117">INDEX(Appendix!$G$4:$J$8,_xlfn.IFS(BA117&lt;55,1,BA117&lt;60,2,BA117&lt;65,3,BA117&lt;70,4,TRUE,5),MATCH(YEAR($F$17),Appendix!$G$3:$L$3,0))</f>
        <v>0</v>
      </c>
      <c r="BD117" s="92">
        <f t="shared" si="52"/>
        <v>0</v>
      </c>
      <c r="BE117" s="89">
        <f t="shared" si="53"/>
        <v>124</v>
      </c>
      <c r="BF117" s="90">
        <f>IF($N117&gt;'Wage Ceilings '!$C$7+SUMIF('Wage Ceilings '!$B$8:'Wage Ceilings '!$B$11,"&lt;="&amp;$N$17,'Wage Ceilings '!$D$8:'Wage Ceilings '!$D$11),'Wage Ceilings '!$C$7+SUMIF('Wage Ceilings '!$B$8:'Wage Ceilings '!$B$11,"&lt;="&amp;$N$17,'Wage Ceilings '!$D$8:'Wage Ceilings '!$D$11),$N117)</f>
        <v>0</v>
      </c>
      <c r="BG117" s="91" cm="1">
        <f t="array" ref="BG117">INDEX(Appendix!$G$4:$J$8,_xlfn.IFS(BE117&lt;55,1,BE117&lt;60,2,BE117&lt;65,3,BE117&lt;70,4,TRUE,5),MATCH(YEAR($F$17),Appendix!$G$3:$L$3,0))</f>
        <v>0</v>
      </c>
      <c r="BH117" s="92">
        <f t="shared" si="40"/>
        <v>0</v>
      </c>
      <c r="BI117" s="89">
        <f t="shared" si="54"/>
        <v>124</v>
      </c>
      <c r="BJ117" s="90">
        <f>IF($O117&gt;'Wage Ceilings '!$C$7+SUMIF('Wage Ceilings '!$B$8:'Wage Ceilings '!$B$11,"&lt;="&amp;$O$17,'Wage Ceilings '!$D$8:'Wage Ceilings '!$D$11),'Wage Ceilings '!$C$7+SUMIF('Wage Ceilings '!$B$8:'Wage Ceilings '!$B$11,"&lt;="&amp;$O$17,'Wage Ceilings '!$D$8:'Wage Ceilings '!$D$11),$O117)</f>
        <v>0</v>
      </c>
      <c r="BK117" s="91" cm="1">
        <f t="array" ref="BK117">INDEX(Appendix!$G$4:$J$8,_xlfn.IFS(BI117&lt;55,1,BI117&lt;60,2,BI117&lt;65,3,BI117&lt;70,4,TRUE,5),MATCH(YEAR($F$17),Appendix!$G$3:$L$3,0))</f>
        <v>0</v>
      </c>
      <c r="BL117" s="92">
        <f t="shared" si="41"/>
        <v>0</v>
      </c>
      <c r="BM117" s="89">
        <f t="shared" si="55"/>
        <v>124</v>
      </c>
      <c r="BN117" s="90">
        <f>IF($P117&gt;'Wage Ceilings '!$C$7+SUMIF('Wage Ceilings '!$B$8:'Wage Ceilings '!$B$11,"&lt;="&amp;$P$17,'Wage Ceilings '!$D$8:'Wage Ceilings '!$D$11),'Wage Ceilings '!$C$7+SUMIF('Wage Ceilings '!$B$8:'Wage Ceilings '!$B$11,"&lt;="&amp;$P$17,'Wage Ceilings '!$D$8:'Wage Ceilings '!$D$11),$P117)</f>
        <v>0</v>
      </c>
      <c r="BO117" s="91" cm="1">
        <f t="array" ref="BO117">INDEX(Appendix!$G$4:$J$8,_xlfn.IFS(BM117&lt;55,1,BM117&lt;60,2,BM117&lt;65,3,BM117&lt;70,4,TRUE,5),MATCH(YEAR($F$17),Appendix!$G$3:$L$3,0))</f>
        <v>0</v>
      </c>
      <c r="BP117" s="92">
        <f t="shared" si="42"/>
        <v>0</v>
      </c>
      <c r="BQ117" s="89">
        <f t="shared" si="56"/>
        <v>124</v>
      </c>
      <c r="BR117" s="90">
        <f>IF($Q117&gt;'Wage Ceilings '!$C$7+SUMIF('Wage Ceilings '!$B$8:'Wage Ceilings '!$B$11,"&lt;="&amp;$Q$17,'Wage Ceilings '!$D$8:'Wage Ceilings '!$D$11),'Wage Ceilings '!$C$7+SUMIF('Wage Ceilings '!$B$8:'Wage Ceilings '!$B$11,"&lt;="&amp;$Q$17,'Wage Ceilings '!$D$8:'Wage Ceilings '!$D$11),$Q117)</f>
        <v>0</v>
      </c>
      <c r="BS117" s="91" cm="1">
        <f t="array" ref="BS117">INDEX(Appendix!$G$4:$J$8,_xlfn.IFS(BQ117&lt;55,1,BQ117&lt;60,2,BQ117&lt;65,3,BQ117&lt;70,4,TRUE,5),MATCH(YEAR($F$17),Appendix!$G$3:$L$3,0))</f>
        <v>0</v>
      </c>
      <c r="BT117" s="92">
        <f t="shared" si="43"/>
        <v>0</v>
      </c>
      <c r="BU117" s="89">
        <f t="shared" si="57"/>
        <v>124</v>
      </c>
      <c r="BV117" s="90">
        <f>IF($R117&gt;'Wage Ceilings '!$C$7+SUMIF('Wage Ceilings '!$B$8:'Wage Ceilings '!$B$11,"&lt;="&amp;$R$17,'Wage Ceilings '!$D$8:'Wage Ceilings '!$D$11),'Wage Ceilings '!$C$7+SUMIF('Wage Ceilings '!$B$8:'Wage Ceilings '!$B$11,"&lt;="&amp;$R$17,'Wage Ceilings '!$D$8:'Wage Ceilings '!$D$11),$R117)</f>
        <v>0</v>
      </c>
      <c r="BW117" s="91" cm="1">
        <f t="array" ref="BW117">INDEX(Appendix!$G$4:$J$8,_xlfn.IFS(BU117&lt;55,1,BU117&lt;60,2,BU117&lt;65,3,BU117&lt;70,4,TRUE,5),MATCH(YEAR($F$17),Appendix!$G$3:$L$3,0))</f>
        <v>0</v>
      </c>
      <c r="BX117" s="92">
        <f t="shared" si="44"/>
        <v>0</v>
      </c>
      <c r="BY117" s="89" t="str">
        <f t="shared" si="58"/>
        <v>NA</v>
      </c>
      <c r="BZ117" s="92">
        <f>IF(S117&gt;=('Wage Ceilings '!$C$3-SUM(Z117,AD117,AH117,AL117,AP117,AX117,AT117,BB117,BF117,BJ117,BN117,BR117,BV117)),('Wage Ceilings '!$C$3-SUM(Z117,AD117,AH117,AL117,AP117,AX117,AT117,BB117,BF117,BJ117,BN117,BR117,BV117)),S117)</f>
        <v>0</v>
      </c>
      <c r="CA117" s="91" cm="1">
        <f t="array" ref="CA117">INDEX(Appendix!$G$4:$J$8,_xlfn.IFS(BY117&lt;55,1,BY117&lt;60,2,BY117&lt;65,3,BY117&lt;70,4,TRUE,5),MATCH(YEAR($F$17),Appendix!$G$3:$L$3,0))</f>
        <v>0</v>
      </c>
      <c r="CB117" s="92">
        <f t="shared" si="65"/>
        <v>0</v>
      </c>
      <c r="CC117" s="99"/>
    </row>
    <row r="118" spans="1:81" x14ac:dyDescent="0.2">
      <c r="A118" s="64" t="s">
        <v>166</v>
      </c>
      <c r="B118" s="65"/>
      <c r="C118" s="65"/>
      <c r="D118" s="66"/>
      <c r="E118" s="66"/>
      <c r="F118" s="67"/>
      <c r="G118" s="67"/>
      <c r="H118" s="67"/>
      <c r="I118" s="67"/>
      <c r="J118" s="67"/>
      <c r="K118" s="67"/>
      <c r="L118" s="67"/>
      <c r="M118" s="67"/>
      <c r="N118" s="67"/>
      <c r="O118" s="67"/>
      <c r="P118" s="67"/>
      <c r="Q118" s="67"/>
      <c r="R118" s="67"/>
      <c r="S118" s="67"/>
      <c r="T118" s="57">
        <f t="shared" si="59"/>
        <v>0</v>
      </c>
      <c r="U118" s="57">
        <f t="shared" si="60"/>
        <v>0</v>
      </c>
      <c r="V118" s="58">
        <f t="shared" si="61"/>
        <v>0</v>
      </c>
      <c r="W118" s="58">
        <f t="shared" si="62"/>
        <v>0</v>
      </c>
      <c r="X118" s="58">
        <f t="shared" si="63"/>
        <v>0</v>
      </c>
      <c r="Y118" s="89">
        <f t="shared" si="45"/>
        <v>123</v>
      </c>
      <c r="Z118" s="90">
        <f>IF($F118&gt;'Wage Ceilings '!$C$7+SUMIF('Wage Ceilings '!$B$8:'Wage Ceilings '!$B$11,"&lt;="&amp;$F$17,'Wage Ceilings '!$D$8:'Wage Ceilings '!$D$11),'Wage Ceilings '!$C$7+SUMIF('Wage Ceilings '!$B$8:'Wage Ceilings '!$B$11,"&lt;="&amp;$F$17,'Wage Ceilings '!$D$8:'Wage Ceilings '!$D$11),$F118)</f>
        <v>0</v>
      </c>
      <c r="AA118" s="91" cm="1">
        <f t="array" ref="AA118">INDEX(Appendix!$G$4:$J$8,_xlfn.IFS(Y118&lt;55,1,Y118&lt;60,2,Y118&lt;65,3,Y118&lt;70,4,TRUE,5),MATCH(YEAR($F$17),Appendix!$G$3:$L$3,0))</f>
        <v>0</v>
      </c>
      <c r="AB118" s="92">
        <f t="shared" si="33"/>
        <v>0</v>
      </c>
      <c r="AC118" s="89">
        <f t="shared" si="46"/>
        <v>124</v>
      </c>
      <c r="AD118" s="90">
        <f>IF($G118&gt;'Wage Ceilings '!$C$7+SUMIF('Wage Ceilings '!$B$8:'Wage Ceilings '!$B$11,"&lt;="&amp;$G$17,'Wage Ceilings '!$D$8:'Wage Ceilings '!$D$11),'Wage Ceilings '!$C$7+SUMIF('Wage Ceilings '!$B$8:'Wage Ceilings '!$B$11,"&lt;="&amp;$G$17,'Wage Ceilings '!$D$8:'Wage Ceilings '!$D$11),$G118)</f>
        <v>0</v>
      </c>
      <c r="AE118" s="91" cm="1">
        <f t="array" ref="AE118">INDEX(Appendix!$G$4:$J$8,_xlfn.IFS(AC118&lt;55,1,AC118&lt;60,2,AC118&lt;65,3,AC118&lt;70,4,TRUE,5),MATCH(YEAR($F$17),Appendix!$G$3:$L$3,0))</f>
        <v>0</v>
      </c>
      <c r="AF118" s="92">
        <f t="shared" si="34"/>
        <v>0</v>
      </c>
      <c r="AG118" s="89">
        <f t="shared" si="47"/>
        <v>124</v>
      </c>
      <c r="AH118" s="90">
        <f>IF($H118&gt;'Wage Ceilings '!$C$7+SUMIF('Wage Ceilings '!$B$8:'Wage Ceilings '!$B$11,"&lt;="&amp;$H$17,'Wage Ceilings '!$D$8:'Wage Ceilings '!$D$11),'Wage Ceilings '!$C$7+SUMIF('Wage Ceilings '!$B$8:'Wage Ceilings '!$B$11,"&lt;="&amp;$H$17,'Wage Ceilings '!$D$8:'Wage Ceilings '!$D$11),$H118)</f>
        <v>0</v>
      </c>
      <c r="AI118" s="91" cm="1">
        <f t="array" ref="AI118">INDEX(Appendix!$G$4:$J$8,_xlfn.IFS(AG118&lt;55,1,AG118&lt;60,2,AG118&lt;65,3,AG118&lt;70,4,TRUE,5),MATCH(YEAR($F$17),Appendix!$G$3:$L$3,0))</f>
        <v>0</v>
      </c>
      <c r="AJ118" s="92">
        <f t="shared" si="35"/>
        <v>0</v>
      </c>
      <c r="AK118" s="89">
        <f t="shared" si="48"/>
        <v>124</v>
      </c>
      <c r="AL118" s="90">
        <f>IF($I118&gt;'Wage Ceilings '!$C$7+SUMIF('Wage Ceilings '!$B$8:'Wage Ceilings '!$B$11,"&lt;="&amp;$I$17,'Wage Ceilings '!$D$8:'Wage Ceilings '!$D$11),'Wage Ceilings '!$C$7+SUMIF('Wage Ceilings '!$B$8:'Wage Ceilings '!$B$11,"&lt;="&amp;$I$17,'Wage Ceilings '!$D$8:'Wage Ceilings '!$D$11),$I118)</f>
        <v>0</v>
      </c>
      <c r="AM118" s="91" cm="1">
        <f t="array" ref="AM118">INDEX(Appendix!$G$4:$J$8,_xlfn.IFS(AK118&lt;55,1,AK118&lt;60,2,AK118&lt;65,3,AK118&lt;70,4,TRUE,5),MATCH(YEAR($F$17),Appendix!$G$3:$L$3,0))</f>
        <v>0</v>
      </c>
      <c r="AN118" s="92">
        <f t="shared" si="36"/>
        <v>0</v>
      </c>
      <c r="AO118" s="89">
        <f t="shared" si="49"/>
        <v>124</v>
      </c>
      <c r="AP118" s="90">
        <f>IF($J118&gt;'Wage Ceilings '!$C$7+SUMIF('Wage Ceilings '!$B$8:'Wage Ceilings '!$B$11,"&lt;="&amp;$J$17,'Wage Ceilings '!$D$8:'Wage Ceilings '!$D$11),'Wage Ceilings '!$C$7+SUMIF('Wage Ceilings '!$B$8:'Wage Ceilings '!$B$11,"&lt;="&amp;$J$17,'Wage Ceilings '!$D$8:'Wage Ceilings '!$D$11),$J118)</f>
        <v>0</v>
      </c>
      <c r="AQ118" s="91" cm="1">
        <f t="array" ref="AQ118">INDEX(Appendix!$G$4:$J$8,_xlfn.IFS(AO118&lt;55,1,AO118&lt;60,2,AO118&lt;65,3,AO118&lt;70,4,TRUE,5),MATCH(YEAR($F$17),Appendix!$G$3:$L$3,0))</f>
        <v>0</v>
      </c>
      <c r="AR118" s="92">
        <f t="shared" si="37"/>
        <v>0</v>
      </c>
      <c r="AS118" s="89">
        <f t="shared" si="64"/>
        <v>124</v>
      </c>
      <c r="AT118" s="90">
        <f>IF($K118&gt;'Wage Ceilings '!$C$7+SUMIF('Wage Ceilings '!$B$8:'Wage Ceilings '!$B$11,"&lt;="&amp;$K$17,'Wage Ceilings '!$D$8:'Wage Ceilings '!$D$11),'Wage Ceilings '!$C$7+SUMIF('Wage Ceilings '!$B$8:'Wage Ceilings '!$B$11,"&lt;="&amp;$K$17,'Wage Ceilings '!$D$8:'Wage Ceilings '!$D$11),$K118)</f>
        <v>0</v>
      </c>
      <c r="AU118" s="91" cm="1">
        <f t="array" ref="AU118">INDEX(Appendix!$G$4:$J$8,_xlfn.IFS(AS118&lt;55,1,AS118&lt;60,2,AS118&lt;65,3,AS118&lt;70,4,TRUE,5),MATCH(YEAR($F$17),Appendix!$G$3:$L$3,0))</f>
        <v>0</v>
      </c>
      <c r="AV118" s="92">
        <f t="shared" si="38"/>
        <v>0</v>
      </c>
      <c r="AW118" s="89" t="str">
        <f t="shared" si="50"/>
        <v>NA</v>
      </c>
      <c r="AX118" s="92">
        <f>IF(L118&gt;=('Wage Ceilings '!$C$3-SUM(Z118,AD118,AH118,AL118,AP118,AT118,BB118,BF118,BJ118,BN118,BR118,BV118)),('Wage Ceilings '!$C$3-SUM(Z118,AD118,AH118,AL118,AP118,AT118,BB118,BF118,BJ118,BN118,BR118,BV118)),L118)</f>
        <v>0</v>
      </c>
      <c r="AY118" s="91" cm="1">
        <f t="array" ref="AY118">INDEX(Appendix!$G$4:$J$8,_xlfn.IFS(AW118&lt;55,1,AW118&lt;60,2,AW118&lt;65,3,AW118&lt;70,4,TRUE,5),MATCH(YEAR($F$17),Appendix!$G$3:$L$3,0))</f>
        <v>0</v>
      </c>
      <c r="AZ118" s="92">
        <f t="shared" si="39"/>
        <v>0</v>
      </c>
      <c r="BA118" s="89">
        <f t="shared" si="51"/>
        <v>124</v>
      </c>
      <c r="BB118" s="90">
        <f>IF($M118&gt;'Wage Ceilings '!$C$7+SUMIF('Wage Ceilings '!$B$8:'Wage Ceilings '!$B$11,"&lt;="&amp;$M$17,'Wage Ceilings '!$D$8:'Wage Ceilings '!$D$11),'Wage Ceilings '!$C$7+SUMIF('Wage Ceilings '!$B$8:'Wage Ceilings '!$B$11,"&lt;="&amp;$M$17,'Wage Ceilings '!$D$8:'Wage Ceilings '!$D$11),$M118)</f>
        <v>0</v>
      </c>
      <c r="BC118" s="91" cm="1">
        <f t="array" ref="BC118">INDEX(Appendix!$G$4:$J$8,_xlfn.IFS(BA118&lt;55,1,BA118&lt;60,2,BA118&lt;65,3,BA118&lt;70,4,TRUE,5),MATCH(YEAR($F$17),Appendix!$G$3:$L$3,0))</f>
        <v>0</v>
      </c>
      <c r="BD118" s="92">
        <f t="shared" si="52"/>
        <v>0</v>
      </c>
      <c r="BE118" s="89">
        <f t="shared" si="53"/>
        <v>124</v>
      </c>
      <c r="BF118" s="90">
        <f>IF($N118&gt;'Wage Ceilings '!$C$7+SUMIF('Wage Ceilings '!$B$8:'Wage Ceilings '!$B$11,"&lt;="&amp;$N$17,'Wage Ceilings '!$D$8:'Wage Ceilings '!$D$11),'Wage Ceilings '!$C$7+SUMIF('Wage Ceilings '!$B$8:'Wage Ceilings '!$B$11,"&lt;="&amp;$N$17,'Wage Ceilings '!$D$8:'Wage Ceilings '!$D$11),$N118)</f>
        <v>0</v>
      </c>
      <c r="BG118" s="91" cm="1">
        <f t="array" ref="BG118">INDEX(Appendix!$G$4:$J$8,_xlfn.IFS(BE118&lt;55,1,BE118&lt;60,2,BE118&lt;65,3,BE118&lt;70,4,TRUE,5),MATCH(YEAR($F$17),Appendix!$G$3:$L$3,0))</f>
        <v>0</v>
      </c>
      <c r="BH118" s="92">
        <f t="shared" si="40"/>
        <v>0</v>
      </c>
      <c r="BI118" s="89">
        <f t="shared" si="54"/>
        <v>124</v>
      </c>
      <c r="BJ118" s="90">
        <f>IF($O118&gt;'Wage Ceilings '!$C$7+SUMIF('Wage Ceilings '!$B$8:'Wage Ceilings '!$B$11,"&lt;="&amp;$O$17,'Wage Ceilings '!$D$8:'Wage Ceilings '!$D$11),'Wage Ceilings '!$C$7+SUMIF('Wage Ceilings '!$B$8:'Wage Ceilings '!$B$11,"&lt;="&amp;$O$17,'Wage Ceilings '!$D$8:'Wage Ceilings '!$D$11),$O118)</f>
        <v>0</v>
      </c>
      <c r="BK118" s="91" cm="1">
        <f t="array" ref="BK118">INDEX(Appendix!$G$4:$J$8,_xlfn.IFS(BI118&lt;55,1,BI118&lt;60,2,BI118&lt;65,3,BI118&lt;70,4,TRUE,5),MATCH(YEAR($F$17),Appendix!$G$3:$L$3,0))</f>
        <v>0</v>
      </c>
      <c r="BL118" s="92">
        <f t="shared" si="41"/>
        <v>0</v>
      </c>
      <c r="BM118" s="89">
        <f t="shared" si="55"/>
        <v>124</v>
      </c>
      <c r="BN118" s="90">
        <f>IF($P118&gt;'Wage Ceilings '!$C$7+SUMIF('Wage Ceilings '!$B$8:'Wage Ceilings '!$B$11,"&lt;="&amp;$P$17,'Wage Ceilings '!$D$8:'Wage Ceilings '!$D$11),'Wage Ceilings '!$C$7+SUMIF('Wage Ceilings '!$B$8:'Wage Ceilings '!$B$11,"&lt;="&amp;$P$17,'Wage Ceilings '!$D$8:'Wage Ceilings '!$D$11),$P118)</f>
        <v>0</v>
      </c>
      <c r="BO118" s="91" cm="1">
        <f t="array" ref="BO118">INDEX(Appendix!$G$4:$J$8,_xlfn.IFS(BM118&lt;55,1,BM118&lt;60,2,BM118&lt;65,3,BM118&lt;70,4,TRUE,5),MATCH(YEAR($F$17),Appendix!$G$3:$L$3,0))</f>
        <v>0</v>
      </c>
      <c r="BP118" s="92">
        <f t="shared" si="42"/>
        <v>0</v>
      </c>
      <c r="BQ118" s="89">
        <f t="shared" si="56"/>
        <v>124</v>
      </c>
      <c r="BR118" s="90">
        <f>IF($Q118&gt;'Wage Ceilings '!$C$7+SUMIF('Wage Ceilings '!$B$8:'Wage Ceilings '!$B$11,"&lt;="&amp;$Q$17,'Wage Ceilings '!$D$8:'Wage Ceilings '!$D$11),'Wage Ceilings '!$C$7+SUMIF('Wage Ceilings '!$B$8:'Wage Ceilings '!$B$11,"&lt;="&amp;$Q$17,'Wage Ceilings '!$D$8:'Wage Ceilings '!$D$11),$Q118)</f>
        <v>0</v>
      </c>
      <c r="BS118" s="91" cm="1">
        <f t="array" ref="BS118">INDEX(Appendix!$G$4:$J$8,_xlfn.IFS(BQ118&lt;55,1,BQ118&lt;60,2,BQ118&lt;65,3,BQ118&lt;70,4,TRUE,5),MATCH(YEAR($F$17),Appendix!$G$3:$L$3,0))</f>
        <v>0</v>
      </c>
      <c r="BT118" s="92">
        <f t="shared" si="43"/>
        <v>0</v>
      </c>
      <c r="BU118" s="89">
        <f t="shared" si="57"/>
        <v>124</v>
      </c>
      <c r="BV118" s="90">
        <f>IF($R118&gt;'Wage Ceilings '!$C$7+SUMIF('Wage Ceilings '!$B$8:'Wage Ceilings '!$B$11,"&lt;="&amp;$R$17,'Wage Ceilings '!$D$8:'Wage Ceilings '!$D$11),'Wage Ceilings '!$C$7+SUMIF('Wage Ceilings '!$B$8:'Wage Ceilings '!$B$11,"&lt;="&amp;$R$17,'Wage Ceilings '!$D$8:'Wage Ceilings '!$D$11),$R118)</f>
        <v>0</v>
      </c>
      <c r="BW118" s="91" cm="1">
        <f t="array" ref="BW118">INDEX(Appendix!$G$4:$J$8,_xlfn.IFS(BU118&lt;55,1,BU118&lt;60,2,BU118&lt;65,3,BU118&lt;70,4,TRUE,5),MATCH(YEAR($F$17),Appendix!$G$3:$L$3,0))</f>
        <v>0</v>
      </c>
      <c r="BX118" s="92">
        <f t="shared" si="44"/>
        <v>0</v>
      </c>
      <c r="BY118" s="89" t="str">
        <f t="shared" si="58"/>
        <v>NA</v>
      </c>
      <c r="BZ118" s="92">
        <f>IF(S118&gt;=('Wage Ceilings '!$C$3-SUM(Z118,AD118,AH118,AL118,AP118,AX118,AT118,BB118,BF118,BJ118,BN118,BR118,BV118)),('Wage Ceilings '!$C$3-SUM(Z118,AD118,AH118,AL118,AP118,AX118,AT118,BB118,BF118,BJ118,BN118,BR118,BV118)),S118)</f>
        <v>0</v>
      </c>
      <c r="CA118" s="91" cm="1">
        <f t="array" ref="CA118">INDEX(Appendix!$G$4:$J$8,_xlfn.IFS(BY118&lt;55,1,BY118&lt;60,2,BY118&lt;65,3,BY118&lt;70,4,TRUE,5),MATCH(YEAR($F$17),Appendix!$G$3:$L$3,0))</f>
        <v>0</v>
      </c>
      <c r="CB118" s="92">
        <f t="shared" si="65"/>
        <v>0</v>
      </c>
      <c r="CC118" s="99"/>
    </row>
    <row r="119" spans="1:81" x14ac:dyDescent="0.2">
      <c r="A119" s="64" t="s">
        <v>167</v>
      </c>
      <c r="B119" s="65"/>
      <c r="C119" s="65"/>
      <c r="D119" s="66"/>
      <c r="E119" s="66"/>
      <c r="F119" s="67"/>
      <c r="G119" s="67"/>
      <c r="H119" s="67"/>
      <c r="I119" s="67"/>
      <c r="J119" s="67"/>
      <c r="K119" s="67"/>
      <c r="L119" s="67"/>
      <c r="M119" s="67"/>
      <c r="N119" s="67"/>
      <c r="O119" s="67"/>
      <c r="P119" s="67"/>
      <c r="Q119" s="67"/>
      <c r="R119" s="67"/>
      <c r="S119" s="67"/>
      <c r="T119" s="57">
        <f t="shared" si="59"/>
        <v>0</v>
      </c>
      <c r="U119" s="57">
        <f t="shared" si="60"/>
        <v>0</v>
      </c>
      <c r="V119" s="58">
        <f t="shared" si="61"/>
        <v>0</v>
      </c>
      <c r="W119" s="58">
        <f t="shared" si="62"/>
        <v>0</v>
      </c>
      <c r="X119" s="58">
        <f t="shared" si="63"/>
        <v>0</v>
      </c>
      <c r="Y119" s="89">
        <f t="shared" si="45"/>
        <v>123</v>
      </c>
      <c r="Z119" s="90">
        <f>IF($F119&gt;'Wage Ceilings '!$C$7+SUMIF('Wage Ceilings '!$B$8:'Wage Ceilings '!$B$11,"&lt;="&amp;$F$17,'Wage Ceilings '!$D$8:'Wage Ceilings '!$D$11),'Wage Ceilings '!$C$7+SUMIF('Wage Ceilings '!$B$8:'Wage Ceilings '!$B$11,"&lt;="&amp;$F$17,'Wage Ceilings '!$D$8:'Wage Ceilings '!$D$11),$F119)</f>
        <v>0</v>
      </c>
      <c r="AA119" s="91" cm="1">
        <f t="array" ref="AA119">INDEX(Appendix!$G$4:$J$8,_xlfn.IFS(Y119&lt;55,1,Y119&lt;60,2,Y119&lt;65,3,Y119&lt;70,4,TRUE,5),MATCH(YEAR($F$17),Appendix!$G$3:$L$3,0))</f>
        <v>0</v>
      </c>
      <c r="AB119" s="92">
        <f t="shared" si="33"/>
        <v>0</v>
      </c>
      <c r="AC119" s="89">
        <f t="shared" si="46"/>
        <v>124</v>
      </c>
      <c r="AD119" s="90">
        <f>IF($G119&gt;'Wage Ceilings '!$C$7+SUMIF('Wage Ceilings '!$B$8:'Wage Ceilings '!$B$11,"&lt;="&amp;$G$17,'Wage Ceilings '!$D$8:'Wage Ceilings '!$D$11),'Wage Ceilings '!$C$7+SUMIF('Wage Ceilings '!$B$8:'Wage Ceilings '!$B$11,"&lt;="&amp;$G$17,'Wage Ceilings '!$D$8:'Wage Ceilings '!$D$11),$G119)</f>
        <v>0</v>
      </c>
      <c r="AE119" s="91" cm="1">
        <f t="array" ref="AE119">INDEX(Appendix!$G$4:$J$8,_xlfn.IFS(AC119&lt;55,1,AC119&lt;60,2,AC119&lt;65,3,AC119&lt;70,4,TRUE,5),MATCH(YEAR($F$17),Appendix!$G$3:$L$3,0))</f>
        <v>0</v>
      </c>
      <c r="AF119" s="92">
        <f t="shared" si="34"/>
        <v>0</v>
      </c>
      <c r="AG119" s="89">
        <f t="shared" si="47"/>
        <v>124</v>
      </c>
      <c r="AH119" s="90">
        <f>IF($H119&gt;'Wage Ceilings '!$C$7+SUMIF('Wage Ceilings '!$B$8:'Wage Ceilings '!$B$11,"&lt;="&amp;$H$17,'Wage Ceilings '!$D$8:'Wage Ceilings '!$D$11),'Wage Ceilings '!$C$7+SUMIF('Wage Ceilings '!$B$8:'Wage Ceilings '!$B$11,"&lt;="&amp;$H$17,'Wage Ceilings '!$D$8:'Wage Ceilings '!$D$11),$H119)</f>
        <v>0</v>
      </c>
      <c r="AI119" s="91" cm="1">
        <f t="array" ref="AI119">INDEX(Appendix!$G$4:$J$8,_xlfn.IFS(AG119&lt;55,1,AG119&lt;60,2,AG119&lt;65,3,AG119&lt;70,4,TRUE,5),MATCH(YEAR($F$17),Appendix!$G$3:$L$3,0))</f>
        <v>0</v>
      </c>
      <c r="AJ119" s="92">
        <f t="shared" si="35"/>
        <v>0</v>
      </c>
      <c r="AK119" s="89">
        <f t="shared" si="48"/>
        <v>124</v>
      </c>
      <c r="AL119" s="90">
        <f>IF($I119&gt;'Wage Ceilings '!$C$7+SUMIF('Wage Ceilings '!$B$8:'Wage Ceilings '!$B$11,"&lt;="&amp;$I$17,'Wage Ceilings '!$D$8:'Wage Ceilings '!$D$11),'Wage Ceilings '!$C$7+SUMIF('Wage Ceilings '!$B$8:'Wage Ceilings '!$B$11,"&lt;="&amp;$I$17,'Wage Ceilings '!$D$8:'Wage Ceilings '!$D$11),$I119)</f>
        <v>0</v>
      </c>
      <c r="AM119" s="91" cm="1">
        <f t="array" ref="AM119">INDEX(Appendix!$G$4:$J$8,_xlfn.IFS(AK119&lt;55,1,AK119&lt;60,2,AK119&lt;65,3,AK119&lt;70,4,TRUE,5),MATCH(YEAR($F$17),Appendix!$G$3:$L$3,0))</f>
        <v>0</v>
      </c>
      <c r="AN119" s="92">
        <f t="shared" si="36"/>
        <v>0</v>
      </c>
      <c r="AO119" s="89">
        <f t="shared" si="49"/>
        <v>124</v>
      </c>
      <c r="AP119" s="90">
        <f>IF($J119&gt;'Wage Ceilings '!$C$7+SUMIF('Wage Ceilings '!$B$8:'Wage Ceilings '!$B$11,"&lt;="&amp;$J$17,'Wage Ceilings '!$D$8:'Wage Ceilings '!$D$11),'Wage Ceilings '!$C$7+SUMIF('Wage Ceilings '!$B$8:'Wage Ceilings '!$B$11,"&lt;="&amp;$J$17,'Wage Ceilings '!$D$8:'Wage Ceilings '!$D$11),$J119)</f>
        <v>0</v>
      </c>
      <c r="AQ119" s="91" cm="1">
        <f t="array" ref="AQ119">INDEX(Appendix!$G$4:$J$8,_xlfn.IFS(AO119&lt;55,1,AO119&lt;60,2,AO119&lt;65,3,AO119&lt;70,4,TRUE,5),MATCH(YEAR($F$17),Appendix!$G$3:$L$3,0))</f>
        <v>0</v>
      </c>
      <c r="AR119" s="92">
        <f t="shared" si="37"/>
        <v>0</v>
      </c>
      <c r="AS119" s="89">
        <f t="shared" si="64"/>
        <v>124</v>
      </c>
      <c r="AT119" s="90">
        <f>IF($K119&gt;'Wage Ceilings '!$C$7+SUMIF('Wage Ceilings '!$B$8:'Wage Ceilings '!$B$11,"&lt;="&amp;$K$17,'Wage Ceilings '!$D$8:'Wage Ceilings '!$D$11),'Wage Ceilings '!$C$7+SUMIF('Wage Ceilings '!$B$8:'Wage Ceilings '!$B$11,"&lt;="&amp;$K$17,'Wage Ceilings '!$D$8:'Wage Ceilings '!$D$11),$K119)</f>
        <v>0</v>
      </c>
      <c r="AU119" s="91" cm="1">
        <f t="array" ref="AU119">INDEX(Appendix!$G$4:$J$8,_xlfn.IFS(AS119&lt;55,1,AS119&lt;60,2,AS119&lt;65,3,AS119&lt;70,4,TRUE,5),MATCH(YEAR($F$17),Appendix!$G$3:$L$3,0))</f>
        <v>0</v>
      </c>
      <c r="AV119" s="92">
        <f t="shared" si="38"/>
        <v>0</v>
      </c>
      <c r="AW119" s="89" t="str">
        <f t="shared" si="50"/>
        <v>NA</v>
      </c>
      <c r="AX119" s="92">
        <f>IF(L119&gt;=('Wage Ceilings '!$C$3-SUM(Z119,AD119,AH119,AL119,AP119,AT119,BB119,BF119,BJ119,BN119,BR119,BV119)),('Wage Ceilings '!$C$3-SUM(Z119,AD119,AH119,AL119,AP119,AT119,BB119,BF119,BJ119,BN119,BR119,BV119)),L119)</f>
        <v>0</v>
      </c>
      <c r="AY119" s="91" cm="1">
        <f t="array" ref="AY119">INDEX(Appendix!$G$4:$J$8,_xlfn.IFS(AW119&lt;55,1,AW119&lt;60,2,AW119&lt;65,3,AW119&lt;70,4,TRUE,5),MATCH(YEAR($F$17),Appendix!$G$3:$L$3,0))</f>
        <v>0</v>
      </c>
      <c r="AZ119" s="92">
        <f t="shared" si="39"/>
        <v>0</v>
      </c>
      <c r="BA119" s="89">
        <f t="shared" si="51"/>
        <v>124</v>
      </c>
      <c r="BB119" s="90">
        <f>IF($M119&gt;'Wage Ceilings '!$C$7+SUMIF('Wage Ceilings '!$B$8:'Wage Ceilings '!$B$11,"&lt;="&amp;$M$17,'Wage Ceilings '!$D$8:'Wage Ceilings '!$D$11),'Wage Ceilings '!$C$7+SUMIF('Wage Ceilings '!$B$8:'Wage Ceilings '!$B$11,"&lt;="&amp;$M$17,'Wage Ceilings '!$D$8:'Wage Ceilings '!$D$11),$M119)</f>
        <v>0</v>
      </c>
      <c r="BC119" s="91" cm="1">
        <f t="array" ref="BC119">INDEX(Appendix!$G$4:$J$8,_xlfn.IFS(BA119&lt;55,1,BA119&lt;60,2,BA119&lt;65,3,BA119&lt;70,4,TRUE,5),MATCH(YEAR($F$17),Appendix!$G$3:$L$3,0))</f>
        <v>0</v>
      </c>
      <c r="BD119" s="92">
        <f t="shared" si="52"/>
        <v>0</v>
      </c>
      <c r="BE119" s="89">
        <f t="shared" si="53"/>
        <v>124</v>
      </c>
      <c r="BF119" s="90">
        <f>IF($N119&gt;'Wage Ceilings '!$C$7+SUMIF('Wage Ceilings '!$B$8:'Wage Ceilings '!$B$11,"&lt;="&amp;$N$17,'Wage Ceilings '!$D$8:'Wage Ceilings '!$D$11),'Wage Ceilings '!$C$7+SUMIF('Wage Ceilings '!$B$8:'Wage Ceilings '!$B$11,"&lt;="&amp;$N$17,'Wage Ceilings '!$D$8:'Wage Ceilings '!$D$11),$N119)</f>
        <v>0</v>
      </c>
      <c r="BG119" s="91" cm="1">
        <f t="array" ref="BG119">INDEX(Appendix!$G$4:$J$8,_xlfn.IFS(BE119&lt;55,1,BE119&lt;60,2,BE119&lt;65,3,BE119&lt;70,4,TRUE,5),MATCH(YEAR($F$17),Appendix!$G$3:$L$3,0))</f>
        <v>0</v>
      </c>
      <c r="BH119" s="92">
        <f t="shared" si="40"/>
        <v>0</v>
      </c>
      <c r="BI119" s="89">
        <f t="shared" si="54"/>
        <v>124</v>
      </c>
      <c r="BJ119" s="90">
        <f>IF($O119&gt;'Wage Ceilings '!$C$7+SUMIF('Wage Ceilings '!$B$8:'Wage Ceilings '!$B$11,"&lt;="&amp;$O$17,'Wage Ceilings '!$D$8:'Wage Ceilings '!$D$11),'Wage Ceilings '!$C$7+SUMIF('Wage Ceilings '!$B$8:'Wage Ceilings '!$B$11,"&lt;="&amp;$O$17,'Wage Ceilings '!$D$8:'Wage Ceilings '!$D$11),$O119)</f>
        <v>0</v>
      </c>
      <c r="BK119" s="91" cm="1">
        <f t="array" ref="BK119">INDEX(Appendix!$G$4:$J$8,_xlfn.IFS(BI119&lt;55,1,BI119&lt;60,2,BI119&lt;65,3,BI119&lt;70,4,TRUE,5),MATCH(YEAR($F$17),Appendix!$G$3:$L$3,0))</f>
        <v>0</v>
      </c>
      <c r="BL119" s="92">
        <f t="shared" si="41"/>
        <v>0</v>
      </c>
      <c r="BM119" s="89">
        <f t="shared" si="55"/>
        <v>124</v>
      </c>
      <c r="BN119" s="90">
        <f>IF($P119&gt;'Wage Ceilings '!$C$7+SUMIF('Wage Ceilings '!$B$8:'Wage Ceilings '!$B$11,"&lt;="&amp;$P$17,'Wage Ceilings '!$D$8:'Wage Ceilings '!$D$11),'Wage Ceilings '!$C$7+SUMIF('Wage Ceilings '!$B$8:'Wage Ceilings '!$B$11,"&lt;="&amp;$P$17,'Wage Ceilings '!$D$8:'Wage Ceilings '!$D$11),$P119)</f>
        <v>0</v>
      </c>
      <c r="BO119" s="91" cm="1">
        <f t="array" ref="BO119">INDEX(Appendix!$G$4:$J$8,_xlfn.IFS(BM119&lt;55,1,BM119&lt;60,2,BM119&lt;65,3,BM119&lt;70,4,TRUE,5),MATCH(YEAR($F$17),Appendix!$G$3:$L$3,0))</f>
        <v>0</v>
      </c>
      <c r="BP119" s="92">
        <f t="shared" si="42"/>
        <v>0</v>
      </c>
      <c r="BQ119" s="89">
        <f t="shared" si="56"/>
        <v>124</v>
      </c>
      <c r="BR119" s="90">
        <f>IF($Q119&gt;'Wage Ceilings '!$C$7+SUMIF('Wage Ceilings '!$B$8:'Wage Ceilings '!$B$11,"&lt;="&amp;$Q$17,'Wage Ceilings '!$D$8:'Wage Ceilings '!$D$11),'Wage Ceilings '!$C$7+SUMIF('Wage Ceilings '!$B$8:'Wage Ceilings '!$B$11,"&lt;="&amp;$Q$17,'Wage Ceilings '!$D$8:'Wage Ceilings '!$D$11),$Q119)</f>
        <v>0</v>
      </c>
      <c r="BS119" s="91" cm="1">
        <f t="array" ref="BS119">INDEX(Appendix!$G$4:$J$8,_xlfn.IFS(BQ119&lt;55,1,BQ119&lt;60,2,BQ119&lt;65,3,BQ119&lt;70,4,TRUE,5),MATCH(YEAR($F$17),Appendix!$G$3:$L$3,0))</f>
        <v>0</v>
      </c>
      <c r="BT119" s="92">
        <f t="shared" si="43"/>
        <v>0</v>
      </c>
      <c r="BU119" s="89">
        <f t="shared" si="57"/>
        <v>124</v>
      </c>
      <c r="BV119" s="90">
        <f>IF($R119&gt;'Wage Ceilings '!$C$7+SUMIF('Wage Ceilings '!$B$8:'Wage Ceilings '!$B$11,"&lt;="&amp;$R$17,'Wage Ceilings '!$D$8:'Wage Ceilings '!$D$11),'Wage Ceilings '!$C$7+SUMIF('Wage Ceilings '!$B$8:'Wage Ceilings '!$B$11,"&lt;="&amp;$R$17,'Wage Ceilings '!$D$8:'Wage Ceilings '!$D$11),$R119)</f>
        <v>0</v>
      </c>
      <c r="BW119" s="91" cm="1">
        <f t="array" ref="BW119">INDEX(Appendix!$G$4:$J$8,_xlfn.IFS(BU119&lt;55,1,BU119&lt;60,2,BU119&lt;65,3,BU119&lt;70,4,TRUE,5),MATCH(YEAR($F$17),Appendix!$G$3:$L$3,0))</f>
        <v>0</v>
      </c>
      <c r="BX119" s="92">
        <f t="shared" si="44"/>
        <v>0</v>
      </c>
      <c r="BY119" s="89" t="str">
        <f t="shared" si="58"/>
        <v>NA</v>
      </c>
      <c r="BZ119" s="92">
        <f>IF(S119&gt;=('Wage Ceilings '!$C$3-SUM(Z119,AD119,AH119,AL119,AP119,AX119,AT119,BB119,BF119,BJ119,BN119,BR119,BV119)),('Wage Ceilings '!$C$3-SUM(Z119,AD119,AH119,AL119,AP119,AX119,AT119,BB119,BF119,BJ119,BN119,BR119,BV119)),S119)</f>
        <v>0</v>
      </c>
      <c r="CA119" s="91" cm="1">
        <f t="array" ref="CA119">INDEX(Appendix!$G$4:$J$8,_xlfn.IFS(BY119&lt;55,1,BY119&lt;60,2,BY119&lt;65,3,BY119&lt;70,4,TRUE,5),MATCH(YEAR($F$17),Appendix!$G$3:$L$3,0))</f>
        <v>0</v>
      </c>
      <c r="CB119" s="92">
        <f t="shared" si="65"/>
        <v>0</v>
      </c>
      <c r="CC119" s="99"/>
    </row>
  </sheetData>
  <sheetProtection algorithmName="SHA-512" hashValue="K8f5vt8OvsMfg+xWM9HZfoSC/ms0NE8ULa0evKR67gDPW38f/9NdveGVxTKfcEqzFURj8wvm3fdFHy+qjfMR8w==" saltValue="42Zd9NXNIy6TbnpLNwSTfg==" spinCount="100000" sheet="1" objects="1" scenarios="1"/>
  <protectedRanges>
    <protectedRange sqref="A20:B21 A22:S119 C21:S21 D19:S20" name="TP"/>
  </protectedRanges>
  <mergeCells count="46">
    <mergeCell ref="F17:F18"/>
    <mergeCell ref="A9:B9"/>
    <mergeCell ref="Y15:CB15"/>
    <mergeCell ref="A16:D16"/>
    <mergeCell ref="F16:L16"/>
    <mergeCell ref="M16:S16"/>
    <mergeCell ref="T16:X16"/>
    <mergeCell ref="Y16:AZ16"/>
    <mergeCell ref="BA16:CB16"/>
    <mergeCell ref="A17:A18"/>
    <mergeCell ref="B17:B18"/>
    <mergeCell ref="C17:C18"/>
    <mergeCell ref="D17:D18"/>
    <mergeCell ref="E17:E18"/>
    <mergeCell ref="R17:R18"/>
    <mergeCell ref="G17:G18"/>
    <mergeCell ref="H17:H18"/>
    <mergeCell ref="I17:I18"/>
    <mergeCell ref="J17:J18"/>
    <mergeCell ref="K17:K18"/>
    <mergeCell ref="L17:L18"/>
    <mergeCell ref="M17:M18"/>
    <mergeCell ref="N17:N18"/>
    <mergeCell ref="O17:O18"/>
    <mergeCell ref="P17:P18"/>
    <mergeCell ref="Q17:Q18"/>
    <mergeCell ref="AS17:AV17"/>
    <mergeCell ref="S17:S18"/>
    <mergeCell ref="T17:T18"/>
    <mergeCell ref="U17:U18"/>
    <mergeCell ref="V17:V18"/>
    <mergeCell ref="W17:W18"/>
    <mergeCell ref="X17:X18"/>
    <mergeCell ref="Y17:AB17"/>
    <mergeCell ref="AC17:AF17"/>
    <mergeCell ref="AG17:AJ17"/>
    <mergeCell ref="AK17:AN17"/>
    <mergeCell ref="AO17:AR17"/>
    <mergeCell ref="BU17:BX17"/>
    <mergeCell ref="BY17:CB17"/>
    <mergeCell ref="AW17:AZ17"/>
    <mergeCell ref="BA17:BD17"/>
    <mergeCell ref="BE17:BH17"/>
    <mergeCell ref="BI17:BL17"/>
    <mergeCell ref="BM17:BP17"/>
    <mergeCell ref="BQ17:BT17"/>
  </mergeCells>
  <conditionalFormatting sqref="A3">
    <cfRule type="cellIs" dxfId="2" priority="1" operator="lessThan">
      <formula>0</formula>
    </cfRule>
  </conditionalFormatting>
  <dataValidations disablePrompts="1" count="1">
    <dataValidation type="list" allowBlank="1" showInputMessage="1" showErrorMessage="1" sqref="C20:C119" xr:uid="{34BDF5C4-4C7E-4D92-8521-9F260606C25A}">
      <formula1>"Yes,No"</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C225-9FA3-4317-8E93-C09E78A4D52B}">
  <dimension ref="A1:CD119"/>
  <sheetViews>
    <sheetView tabSelected="1" zoomScale="85" zoomScaleNormal="85" workbookViewId="0">
      <selection activeCell="A9" sqref="A9:B9"/>
    </sheetView>
  </sheetViews>
  <sheetFormatPr defaultColWidth="9.140625" defaultRowHeight="12.75" x14ac:dyDescent="0.2"/>
  <cols>
    <col min="1" max="1" width="32.85546875" style="30" customWidth="1"/>
    <col min="2" max="2" width="12.5703125" style="30" bestFit="1" customWidth="1"/>
    <col min="3" max="3" width="11.42578125" style="30" bestFit="1" customWidth="1"/>
    <col min="4" max="4" width="18" style="30" customWidth="1"/>
    <col min="5" max="5" width="16.140625" style="30" customWidth="1"/>
    <col min="6" max="6" width="13.5703125" style="30" bestFit="1" customWidth="1"/>
    <col min="7" max="7" width="11" style="30" bestFit="1" customWidth="1"/>
    <col min="8" max="8" width="10" style="30" bestFit="1" customWidth="1"/>
    <col min="9" max="9" width="10.5703125" style="30" bestFit="1" customWidth="1"/>
    <col min="10" max="11" width="10" style="30" bestFit="1" customWidth="1"/>
    <col min="12" max="12" width="12" style="30" bestFit="1" customWidth="1"/>
    <col min="13" max="13" width="12.42578125" style="30" customWidth="1"/>
    <col min="14" max="18" width="10" style="30" bestFit="1" customWidth="1"/>
    <col min="19" max="19" width="11.85546875" style="30" customWidth="1"/>
    <col min="20" max="20" width="11" style="93" customWidth="1"/>
    <col min="21" max="23" width="10" style="93" customWidth="1"/>
    <col min="24" max="24" width="11.5703125" style="93" bestFit="1" customWidth="1"/>
    <col min="25" max="25" width="9.5703125" style="93" customWidth="1"/>
    <col min="26" max="27" width="10.140625" style="93" customWidth="1"/>
    <col min="28" max="28" width="10" style="93" customWidth="1"/>
    <col min="29" max="29" width="6.5703125" style="93" customWidth="1"/>
    <col min="30" max="31" width="10.140625" style="93" customWidth="1"/>
    <col min="32" max="32" width="10.42578125" style="93" customWidth="1"/>
    <col min="33" max="33" width="6.5703125" style="93" customWidth="1"/>
    <col min="34" max="35" width="10.140625" style="93" customWidth="1"/>
    <col min="36" max="36" width="10.5703125" style="93" customWidth="1"/>
    <col min="37" max="37" width="6.5703125" style="93" customWidth="1"/>
    <col min="38" max="40" width="10.140625" style="93" customWidth="1"/>
    <col min="41" max="41" width="6.5703125" style="93" customWidth="1"/>
    <col min="42" max="43" width="10.140625" style="93" customWidth="1"/>
    <col min="44" max="44" width="10.85546875" style="93" customWidth="1"/>
    <col min="45" max="45" width="6.5703125" style="93" customWidth="1"/>
    <col min="46" max="48" width="10.140625" style="93" customWidth="1"/>
    <col min="49" max="49" width="7.42578125" style="93" customWidth="1"/>
    <col min="50" max="50" width="11.85546875" style="93" customWidth="1"/>
    <col min="51" max="51" width="10.140625" style="93" customWidth="1"/>
    <col min="52" max="52" width="13.5703125" style="93" bestFit="1" customWidth="1"/>
    <col min="53" max="53" width="6.5703125" style="93" customWidth="1"/>
    <col min="54" max="55" width="10.140625" style="93" customWidth="1"/>
    <col min="56" max="56" width="9.5703125" style="93" customWidth="1"/>
    <col min="57" max="57" width="6.5703125" style="93" customWidth="1"/>
    <col min="58" max="59" width="10.140625" style="93" customWidth="1"/>
    <col min="60" max="60" width="10.42578125" style="93" customWidth="1"/>
    <col min="61" max="61" width="6.5703125" style="93" customWidth="1"/>
    <col min="62" max="63" width="10.140625" style="93" customWidth="1"/>
    <col min="64" max="64" width="10.42578125" style="93" customWidth="1"/>
    <col min="65" max="65" width="6.5703125" style="93" customWidth="1"/>
    <col min="66" max="67" width="10.140625" style="93" customWidth="1"/>
    <col min="68" max="68" width="10.140625" style="93" bestFit="1" customWidth="1"/>
    <col min="69" max="69" width="6.5703125" style="93" bestFit="1" customWidth="1"/>
    <col min="70" max="71" width="10.140625" style="93" bestFit="1" customWidth="1"/>
    <col min="72" max="72" width="10.5703125" style="93" bestFit="1" customWidth="1"/>
    <col min="73" max="73" width="6.5703125" style="93" bestFit="1" customWidth="1"/>
    <col min="74" max="75" width="10.140625" style="93" bestFit="1" customWidth="1"/>
    <col min="76" max="76" width="10.42578125" style="93" bestFit="1" customWidth="1"/>
    <col min="77" max="77" width="6.5703125" style="93" bestFit="1" customWidth="1"/>
    <col min="78" max="78" width="11.140625" style="93" bestFit="1" customWidth="1"/>
    <col min="79" max="79" width="10.140625" style="93" bestFit="1" customWidth="1"/>
    <col min="80" max="80" width="13.42578125" style="93" bestFit="1" customWidth="1"/>
    <col min="81" max="82" width="9.140625" style="93"/>
    <col min="83" max="16384" width="9.140625" style="30"/>
  </cols>
  <sheetData>
    <row r="1" spans="1:82" ht="26.25" x14ac:dyDescent="0.2">
      <c r="A1" s="29" t="s">
        <v>197</v>
      </c>
    </row>
    <row r="2" spans="1:82" x14ac:dyDescent="0.2">
      <c r="A2" s="53"/>
    </row>
    <row r="3" spans="1:82" x14ac:dyDescent="0.2">
      <c r="A3" s="31" t="s">
        <v>2</v>
      </c>
      <c r="B3" s="32"/>
      <c r="C3" s="32"/>
      <c r="D3" s="32"/>
      <c r="E3" s="32"/>
      <c r="F3" s="32"/>
    </row>
    <row r="4" spans="1:82" x14ac:dyDescent="0.2">
      <c r="A4" s="33"/>
    </row>
    <row r="5" spans="1:82" x14ac:dyDescent="0.2">
      <c r="A5" s="34" t="s">
        <v>3</v>
      </c>
    </row>
    <row r="6" spans="1:82" x14ac:dyDescent="0.2">
      <c r="A6" s="34"/>
    </row>
    <row r="7" spans="1:82" x14ac:dyDescent="0.2">
      <c r="A7" s="34" t="s">
        <v>201</v>
      </c>
    </row>
    <row r="8" spans="1:82" x14ac:dyDescent="0.2">
      <c r="A8" s="34"/>
    </row>
    <row r="9" spans="1:82" ht="18.75" x14ac:dyDescent="0.2">
      <c r="A9" s="127" t="s">
        <v>73</v>
      </c>
      <c r="B9" s="127"/>
      <c r="C9" s="35"/>
      <c r="D9" s="35"/>
      <c r="E9" s="35"/>
      <c r="F9" s="35"/>
    </row>
    <row r="10" spans="1:82" x14ac:dyDescent="0.2">
      <c r="A10" s="36" t="s">
        <v>198</v>
      </c>
      <c r="B10" s="37">
        <f>SUM(T20:T119)+SUM(V20:V119)</f>
        <v>0</v>
      </c>
      <c r="C10" s="38"/>
      <c r="D10" s="38"/>
      <c r="E10" s="38"/>
      <c r="F10" s="38"/>
    </row>
    <row r="11" spans="1:82" x14ac:dyDescent="0.2">
      <c r="A11" s="36" t="s">
        <v>199</v>
      </c>
      <c r="B11" s="37">
        <f>SUM(U20:U119)+SUM(W20:W119)</f>
        <v>0</v>
      </c>
      <c r="C11" s="38"/>
      <c r="D11" s="38"/>
      <c r="E11" s="38"/>
      <c r="F11" s="38"/>
      <c r="K11" s="39"/>
      <c r="L11" s="39"/>
      <c r="M11" s="39"/>
      <c r="N11" s="39"/>
      <c r="O11" s="39"/>
      <c r="P11" s="39"/>
      <c r="Q11" s="39"/>
      <c r="R11" s="39"/>
      <c r="S11" s="39"/>
      <c r="T11" s="94"/>
      <c r="U11" s="94"/>
      <c r="V11" s="94"/>
      <c r="W11" s="94"/>
      <c r="X11" s="94"/>
      <c r="Y11" s="94"/>
      <c r="AG11" s="95"/>
    </row>
    <row r="12" spans="1:82" x14ac:dyDescent="0.2">
      <c r="A12" s="40" t="s">
        <v>200</v>
      </c>
      <c r="B12" s="41">
        <f>SUM(B10:B11)</f>
        <v>0</v>
      </c>
      <c r="C12" s="38"/>
      <c r="D12" s="38"/>
      <c r="E12" s="38"/>
      <c r="F12" s="38"/>
      <c r="I12" s="62"/>
    </row>
    <row r="13" spans="1:82" x14ac:dyDescent="0.2">
      <c r="BY13" s="96"/>
    </row>
    <row r="14" spans="1:82" ht="18.75" x14ac:dyDescent="0.3">
      <c r="A14" s="42" t="s">
        <v>8</v>
      </c>
      <c r="B14" s="42"/>
      <c r="C14" s="42"/>
      <c r="D14" s="43"/>
      <c r="E14" s="44"/>
      <c r="F14" s="44"/>
      <c r="G14" s="45"/>
      <c r="AA14" s="96"/>
      <c r="BY14" s="97"/>
    </row>
    <row r="15" spans="1:82" ht="18.75" x14ac:dyDescent="0.3">
      <c r="A15" s="43" t="s">
        <v>107</v>
      </c>
      <c r="B15" s="44"/>
      <c r="C15" s="44"/>
      <c r="D15" s="46"/>
      <c r="E15" s="46"/>
      <c r="F15" s="46"/>
      <c r="G15" s="46"/>
      <c r="H15" s="44"/>
      <c r="I15" s="44"/>
      <c r="J15" s="44"/>
      <c r="K15" s="44"/>
      <c r="L15" s="44"/>
      <c r="M15" s="44"/>
      <c r="N15" s="44"/>
      <c r="O15" s="44"/>
      <c r="P15" s="44"/>
      <c r="Q15" s="44"/>
      <c r="R15" s="44"/>
      <c r="S15" s="44"/>
      <c r="T15" s="98"/>
      <c r="U15" s="98"/>
      <c r="V15" s="98"/>
      <c r="W15" s="98"/>
      <c r="X15" s="9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99"/>
    </row>
    <row r="16" spans="1:82" s="49" customFormat="1" ht="15" x14ac:dyDescent="0.25">
      <c r="A16" s="129" t="s">
        <v>77</v>
      </c>
      <c r="B16" s="130"/>
      <c r="C16" s="130"/>
      <c r="D16" s="131"/>
      <c r="E16" s="68"/>
      <c r="F16" s="132" t="s">
        <v>10</v>
      </c>
      <c r="G16" s="133"/>
      <c r="H16" s="133"/>
      <c r="I16" s="133"/>
      <c r="J16" s="133"/>
      <c r="K16" s="133"/>
      <c r="L16" s="133"/>
      <c r="M16" s="133" t="s">
        <v>11</v>
      </c>
      <c r="N16" s="133"/>
      <c r="O16" s="133"/>
      <c r="P16" s="133"/>
      <c r="Q16" s="133"/>
      <c r="R16" s="133"/>
      <c r="S16" s="133"/>
      <c r="T16" s="134" t="s">
        <v>93</v>
      </c>
      <c r="U16" s="134"/>
      <c r="V16" s="135"/>
      <c r="W16" s="135"/>
      <c r="X16" s="135"/>
      <c r="Y16" s="136" t="s">
        <v>12</v>
      </c>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t="s">
        <v>13</v>
      </c>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00"/>
      <c r="CD16" s="103"/>
    </row>
    <row r="17" spans="1:82" ht="13.5" customHeight="1" x14ac:dyDescent="0.2">
      <c r="A17" s="137" t="s">
        <v>74</v>
      </c>
      <c r="B17" s="137" t="s">
        <v>76</v>
      </c>
      <c r="C17" s="139" t="s">
        <v>178</v>
      </c>
      <c r="D17" s="139" t="s">
        <v>114</v>
      </c>
      <c r="E17" s="139" t="s">
        <v>115</v>
      </c>
      <c r="F17" s="125">
        <v>45658</v>
      </c>
      <c r="G17" s="125">
        <v>45689</v>
      </c>
      <c r="H17" s="125">
        <v>45717</v>
      </c>
      <c r="I17" s="125">
        <v>45748</v>
      </c>
      <c r="J17" s="125">
        <v>45778</v>
      </c>
      <c r="K17" s="125">
        <v>45809</v>
      </c>
      <c r="L17" s="125" t="s">
        <v>110</v>
      </c>
      <c r="M17" s="125">
        <v>45839</v>
      </c>
      <c r="N17" s="125">
        <v>45870</v>
      </c>
      <c r="O17" s="125">
        <v>45901</v>
      </c>
      <c r="P17" s="125">
        <v>45931</v>
      </c>
      <c r="Q17" s="125">
        <v>45962</v>
      </c>
      <c r="R17" s="125">
        <v>45992</v>
      </c>
      <c r="S17" s="125" t="s">
        <v>116</v>
      </c>
      <c r="T17" s="142" t="s">
        <v>94</v>
      </c>
      <c r="U17" s="142" t="s">
        <v>95</v>
      </c>
      <c r="V17" s="142" t="s">
        <v>110</v>
      </c>
      <c r="W17" s="142" t="s">
        <v>111</v>
      </c>
      <c r="X17" s="144" t="s">
        <v>112</v>
      </c>
      <c r="Y17" s="141" t="s">
        <v>78</v>
      </c>
      <c r="Z17" s="141"/>
      <c r="AA17" s="141"/>
      <c r="AB17" s="141"/>
      <c r="AC17" s="141" t="s">
        <v>81</v>
      </c>
      <c r="AD17" s="141"/>
      <c r="AE17" s="141"/>
      <c r="AF17" s="141"/>
      <c r="AG17" s="141" t="s">
        <v>83</v>
      </c>
      <c r="AH17" s="141"/>
      <c r="AI17" s="141"/>
      <c r="AJ17" s="141"/>
      <c r="AK17" s="141" t="s">
        <v>84</v>
      </c>
      <c r="AL17" s="141"/>
      <c r="AM17" s="141"/>
      <c r="AN17" s="141"/>
      <c r="AO17" s="141" t="s">
        <v>85</v>
      </c>
      <c r="AP17" s="141"/>
      <c r="AQ17" s="141"/>
      <c r="AR17" s="141"/>
      <c r="AS17" s="141" t="s">
        <v>86</v>
      </c>
      <c r="AT17" s="141"/>
      <c r="AU17" s="141"/>
      <c r="AV17" s="141"/>
      <c r="AW17" s="141" t="s">
        <v>110</v>
      </c>
      <c r="AX17" s="141"/>
      <c r="AY17" s="141"/>
      <c r="AZ17" s="141"/>
      <c r="BA17" s="141" t="s">
        <v>87</v>
      </c>
      <c r="BB17" s="141"/>
      <c r="BC17" s="141"/>
      <c r="BD17" s="141"/>
      <c r="BE17" s="141" t="s">
        <v>88</v>
      </c>
      <c r="BF17" s="141"/>
      <c r="BG17" s="141"/>
      <c r="BH17" s="141"/>
      <c r="BI17" s="141" t="s">
        <v>89</v>
      </c>
      <c r="BJ17" s="141"/>
      <c r="BK17" s="141"/>
      <c r="BL17" s="141"/>
      <c r="BM17" s="141" t="s">
        <v>90</v>
      </c>
      <c r="BN17" s="141"/>
      <c r="BO17" s="141"/>
      <c r="BP17" s="141"/>
      <c r="BQ17" s="141" t="s">
        <v>91</v>
      </c>
      <c r="BR17" s="141"/>
      <c r="BS17" s="141"/>
      <c r="BT17" s="141"/>
      <c r="BU17" s="141" t="s">
        <v>92</v>
      </c>
      <c r="BV17" s="141"/>
      <c r="BW17" s="141"/>
      <c r="BX17" s="141"/>
      <c r="BY17" s="141" t="s">
        <v>111</v>
      </c>
      <c r="BZ17" s="141"/>
      <c r="CA17" s="141"/>
      <c r="CB17" s="141"/>
      <c r="CC17" s="99"/>
    </row>
    <row r="18" spans="1:82" x14ac:dyDescent="0.2">
      <c r="A18" s="138"/>
      <c r="B18" s="138"/>
      <c r="C18" s="140"/>
      <c r="D18" s="140"/>
      <c r="E18" s="140"/>
      <c r="F18" s="126"/>
      <c r="G18" s="126"/>
      <c r="H18" s="126"/>
      <c r="I18" s="126"/>
      <c r="J18" s="126"/>
      <c r="K18" s="126"/>
      <c r="L18" s="126"/>
      <c r="M18" s="126"/>
      <c r="N18" s="126"/>
      <c r="O18" s="126"/>
      <c r="P18" s="126"/>
      <c r="Q18" s="126"/>
      <c r="R18" s="126"/>
      <c r="S18" s="126"/>
      <c r="T18" s="143"/>
      <c r="U18" s="143"/>
      <c r="V18" s="143"/>
      <c r="W18" s="143"/>
      <c r="X18" s="145"/>
      <c r="Y18" s="101" t="s">
        <v>72</v>
      </c>
      <c r="Z18" s="101" t="s">
        <v>82</v>
      </c>
      <c r="AA18" s="101" t="s">
        <v>79</v>
      </c>
      <c r="AB18" s="101" t="s">
        <v>80</v>
      </c>
      <c r="AC18" s="101" t="s">
        <v>72</v>
      </c>
      <c r="AD18" s="101" t="s">
        <v>82</v>
      </c>
      <c r="AE18" s="101" t="s">
        <v>79</v>
      </c>
      <c r="AF18" s="101" t="s">
        <v>96</v>
      </c>
      <c r="AG18" s="101" t="s">
        <v>72</v>
      </c>
      <c r="AH18" s="101" t="s">
        <v>82</v>
      </c>
      <c r="AI18" s="101" t="s">
        <v>79</v>
      </c>
      <c r="AJ18" s="101" t="s">
        <v>97</v>
      </c>
      <c r="AK18" s="101" t="s">
        <v>72</v>
      </c>
      <c r="AL18" s="101" t="s">
        <v>82</v>
      </c>
      <c r="AM18" s="101" t="s">
        <v>79</v>
      </c>
      <c r="AN18" s="101" t="s">
        <v>98</v>
      </c>
      <c r="AO18" s="101" t="s">
        <v>72</v>
      </c>
      <c r="AP18" s="101" t="s">
        <v>82</v>
      </c>
      <c r="AQ18" s="101" t="s">
        <v>79</v>
      </c>
      <c r="AR18" s="101" t="s">
        <v>99</v>
      </c>
      <c r="AS18" s="101" t="s">
        <v>72</v>
      </c>
      <c r="AT18" s="101" t="s">
        <v>82</v>
      </c>
      <c r="AU18" s="101" t="s">
        <v>79</v>
      </c>
      <c r="AV18" s="101" t="s">
        <v>100</v>
      </c>
      <c r="AW18" s="101" t="s">
        <v>72</v>
      </c>
      <c r="AX18" s="101" t="s">
        <v>82</v>
      </c>
      <c r="AY18" s="101" t="s">
        <v>79</v>
      </c>
      <c r="AZ18" s="101" t="s">
        <v>177</v>
      </c>
      <c r="BA18" s="101" t="s">
        <v>72</v>
      </c>
      <c r="BB18" s="101" t="s">
        <v>82</v>
      </c>
      <c r="BC18" s="101" t="s">
        <v>79</v>
      </c>
      <c r="BD18" s="101" t="s">
        <v>101</v>
      </c>
      <c r="BE18" s="101" t="s">
        <v>72</v>
      </c>
      <c r="BF18" s="101" t="s">
        <v>82</v>
      </c>
      <c r="BG18" s="101" t="s">
        <v>79</v>
      </c>
      <c r="BH18" s="101" t="s">
        <v>102</v>
      </c>
      <c r="BI18" s="101" t="s">
        <v>72</v>
      </c>
      <c r="BJ18" s="101" t="s">
        <v>82</v>
      </c>
      <c r="BK18" s="101" t="s">
        <v>79</v>
      </c>
      <c r="BL18" s="101" t="s">
        <v>103</v>
      </c>
      <c r="BM18" s="101" t="s">
        <v>72</v>
      </c>
      <c r="BN18" s="101" t="s">
        <v>82</v>
      </c>
      <c r="BO18" s="101" t="s">
        <v>79</v>
      </c>
      <c r="BP18" s="101" t="s">
        <v>104</v>
      </c>
      <c r="BQ18" s="101" t="s">
        <v>72</v>
      </c>
      <c r="BR18" s="101" t="s">
        <v>82</v>
      </c>
      <c r="BS18" s="101" t="s">
        <v>79</v>
      </c>
      <c r="BT18" s="101" t="s">
        <v>105</v>
      </c>
      <c r="BU18" s="101" t="s">
        <v>72</v>
      </c>
      <c r="BV18" s="101" t="s">
        <v>82</v>
      </c>
      <c r="BW18" s="101" t="s">
        <v>79</v>
      </c>
      <c r="BX18" s="101" t="s">
        <v>106</v>
      </c>
      <c r="BY18" s="101" t="s">
        <v>72</v>
      </c>
      <c r="BZ18" s="101" t="s">
        <v>82</v>
      </c>
      <c r="CA18" s="101" t="s">
        <v>79</v>
      </c>
      <c r="CB18" s="101" t="s">
        <v>113</v>
      </c>
      <c r="CC18" s="99"/>
    </row>
    <row r="19" spans="1:82" s="51" customFormat="1" ht="12.95" customHeight="1" x14ac:dyDescent="0.2">
      <c r="A19" s="52" t="s">
        <v>172</v>
      </c>
      <c r="B19" s="59">
        <v>24167</v>
      </c>
      <c r="C19" s="60" t="s">
        <v>108</v>
      </c>
      <c r="D19" s="61">
        <v>45823</v>
      </c>
      <c r="E19" s="61">
        <v>46022</v>
      </c>
      <c r="F19" s="54">
        <v>7000</v>
      </c>
      <c r="G19" s="54">
        <v>7000</v>
      </c>
      <c r="H19" s="54">
        <v>7000</v>
      </c>
      <c r="I19" s="54">
        <v>7000</v>
      </c>
      <c r="J19" s="54">
        <v>7000</v>
      </c>
      <c r="K19" s="54">
        <v>7000</v>
      </c>
      <c r="L19" s="54">
        <f>10000</f>
        <v>10000</v>
      </c>
      <c r="M19" s="54">
        <v>7000</v>
      </c>
      <c r="N19" s="54">
        <v>7000</v>
      </c>
      <c r="O19" s="54">
        <v>7000</v>
      </c>
      <c r="P19" s="54">
        <v>7000</v>
      </c>
      <c r="Q19" s="54">
        <v>7000</v>
      </c>
      <c r="R19" s="54">
        <v>7000</v>
      </c>
      <c r="S19" s="54">
        <v>10000</v>
      </c>
      <c r="T19" s="55">
        <f>SUM(AB19,AF19,AJ19,AN19,AR19,AV19)</f>
        <v>105</v>
      </c>
      <c r="U19" s="55">
        <f>SUM(BD19,BH19,BL19,BP19,BT19,BX19)</f>
        <v>105</v>
      </c>
      <c r="V19" s="56">
        <f>AZ19</f>
        <v>25</v>
      </c>
      <c r="W19" s="56">
        <f>CB19</f>
        <v>20</v>
      </c>
      <c r="X19" s="56">
        <f>SUM(T19:W19)</f>
        <v>255</v>
      </c>
      <c r="Y19" s="89">
        <f>FLOOR((DATEDIF($B19-DAY($B19)+1,F$17,"m")-1)/12,1)</f>
        <v>58</v>
      </c>
      <c r="Z19" s="90">
        <f>IF($F19&gt;'Wage Ceilings '!$C$7+SUMIF('Wage Ceilings '!$B$8:'Wage Ceilings '!$B$11,"&lt;="&amp;$F$17,'Wage Ceilings '!$D$8:'Wage Ceilings '!$D$11),'Wage Ceilings '!$C$7+SUMIF('Wage Ceilings '!$B$8:'Wage Ceilings '!$B$11,"&lt;="&amp;$F$17,'Wage Ceilings '!$D$8:'Wage Ceilings '!$D$11),$F19)</f>
        <v>7000</v>
      </c>
      <c r="AA19" s="91" cm="1">
        <f t="array" ref="AA19">INDEX(Appendix!$G$4:$J$8,_xlfn.IFS(Y19&lt;55,1,Y19&lt;60,2,Y19&lt;65,3,Y19&lt;70,4,TRUE,5),MATCH(YEAR($F$17),Appendix!$G$3:$L$3,0))</f>
        <v>2.5000000000000001E-3</v>
      </c>
      <c r="AB19" s="92">
        <f t="shared" ref="AB19:AB82" si="0">Z19*AA19</f>
        <v>17.5</v>
      </c>
      <c r="AC19" s="89">
        <f>FLOOR((DATEDIF($B19-DAY($B19)+1,G$17,"m")-1)/12,1)</f>
        <v>58</v>
      </c>
      <c r="AD19" s="90">
        <f>IF($G19&gt;'Wage Ceilings '!$C$7+SUMIF('Wage Ceilings '!$B$8:'Wage Ceilings '!$B$11,"&lt;="&amp;$G$17,'Wage Ceilings '!$D$8:'Wage Ceilings '!$D$11),'Wage Ceilings '!$C$7+SUMIF('Wage Ceilings '!$B$8:'Wage Ceilings '!$B$11,"&lt;="&amp;$G$17,'Wage Ceilings '!$D$8:'Wage Ceilings '!$D$11),$G19)</f>
        <v>7000</v>
      </c>
      <c r="AE19" s="91" cm="1">
        <f t="array" ref="AE19">INDEX(Appendix!$G$4:$J$8,_xlfn.IFS(AC19&lt;55,1,AC19&lt;60,2,AC19&lt;65,3,AC19&lt;70,4,TRUE,5),MATCH(YEAR($F$17),Appendix!$G$3:$L$3,0))</f>
        <v>2.5000000000000001E-3</v>
      </c>
      <c r="AF19" s="92">
        <f t="shared" ref="AF19:AF82" si="1">AD19*AE19</f>
        <v>17.5</v>
      </c>
      <c r="AG19" s="89">
        <f>FLOOR((DATEDIF($B19-DAY($B19)+1,H$17,"m")-1)/12,1)</f>
        <v>58</v>
      </c>
      <c r="AH19" s="90">
        <f>IF($H19&gt;'Wage Ceilings '!$C$7+SUMIF('Wage Ceilings '!$B$8:'Wage Ceilings '!$B$11,"&lt;="&amp;$H$17,'Wage Ceilings '!$D$8:'Wage Ceilings '!$D$11),'Wage Ceilings '!$C$7+SUMIF('Wage Ceilings '!$B$8:'Wage Ceilings '!$B$11,"&lt;="&amp;$H$17,'Wage Ceilings '!$D$8:'Wage Ceilings '!$D$11),$H19)</f>
        <v>7000</v>
      </c>
      <c r="AI19" s="91" cm="1">
        <f t="array" ref="AI19">INDEX(Appendix!$G$4:$J$8,_xlfn.IFS(AG19&lt;55,1,AG19&lt;60,2,AG19&lt;65,3,AG19&lt;70,4,TRUE,5),MATCH(YEAR($F$17),Appendix!$G$3:$L$3,0))</f>
        <v>2.5000000000000001E-3</v>
      </c>
      <c r="AJ19" s="92">
        <f t="shared" ref="AJ19:AJ82" si="2">AH19*AI19</f>
        <v>17.5</v>
      </c>
      <c r="AK19" s="89">
        <f>FLOOR((DATEDIF($B19-DAY($B19)+1,I$17,"m")-1)/12,1)</f>
        <v>59</v>
      </c>
      <c r="AL19" s="90">
        <f>IF($I19&gt;'Wage Ceilings '!$C$7+SUMIF('Wage Ceilings '!$B$8:'Wage Ceilings '!$B$11,"&lt;="&amp;$I$17,'Wage Ceilings '!$D$8:'Wage Ceilings '!$D$11),'Wage Ceilings '!$C$7+SUMIF('Wage Ceilings '!$B$8:'Wage Ceilings '!$B$11,"&lt;="&amp;$I$17,'Wage Ceilings '!$D$8:'Wage Ceilings '!$D$11),$I19)</f>
        <v>7000</v>
      </c>
      <c r="AM19" s="91" cm="1">
        <f t="array" ref="AM19">INDEX(Appendix!$G$4:$J$8,_xlfn.IFS(AK19&lt;55,1,AK19&lt;60,2,AK19&lt;65,3,AK19&lt;70,4,TRUE,5),MATCH(YEAR($F$17),Appendix!$G$3:$L$3,0))</f>
        <v>2.5000000000000001E-3</v>
      </c>
      <c r="AN19" s="92">
        <f t="shared" ref="AN19:AN82" si="3">AL19*AM19</f>
        <v>17.5</v>
      </c>
      <c r="AO19" s="89">
        <f>FLOOR((DATEDIF($B19-DAY($B19)+1,J$17,"m")-1)/12,1)</f>
        <v>59</v>
      </c>
      <c r="AP19" s="90">
        <f>IF($J19&gt;'Wage Ceilings '!$C$7+SUMIF('Wage Ceilings '!$B$8:'Wage Ceilings '!$B$11,"&lt;="&amp;$J$17,'Wage Ceilings '!$D$8:'Wage Ceilings '!$D$11),'Wage Ceilings '!$C$7+SUMIF('Wage Ceilings '!$B$8:'Wage Ceilings '!$B$11,"&lt;="&amp;$J$17,'Wage Ceilings '!$D$8:'Wage Ceilings '!$D$11),$J19)</f>
        <v>7000</v>
      </c>
      <c r="AQ19" s="91" cm="1">
        <f t="array" ref="AQ19">INDEX(Appendix!$G$4:$J$8,_xlfn.IFS(AO19&lt;55,1,AO19&lt;60,2,AO19&lt;65,3,AO19&lt;70,4,TRUE,5),MATCH(YEAR($F$17),Appendix!$G$3:$L$3,0))</f>
        <v>2.5000000000000001E-3</v>
      </c>
      <c r="AR19" s="92">
        <f t="shared" ref="AR19:AR82" si="4">AP19*AQ19</f>
        <v>17.5</v>
      </c>
      <c r="AS19" s="89">
        <f>FLOOR((DATEDIF($B19-DAY($B19)+1,K$17,"m")-1)/12,1)</f>
        <v>59</v>
      </c>
      <c r="AT19" s="90">
        <f>IF($K19&gt;'Wage Ceilings '!$C$7+SUMIF('Wage Ceilings '!$B$8:'Wage Ceilings '!$B$11,"&lt;="&amp;$K$17,'Wage Ceilings '!$D$8:'Wage Ceilings '!$D$11),'Wage Ceilings '!$C$7+SUMIF('Wage Ceilings '!$B$8:'Wage Ceilings '!$B$11,"&lt;="&amp;$K$17,'Wage Ceilings '!$D$8:'Wage Ceilings '!$D$11),$K19)</f>
        <v>7000</v>
      </c>
      <c r="AU19" s="91" cm="1">
        <f t="array" ref="AU19">INDEX(Appendix!$G$4:$J$8,_xlfn.IFS(AS19&lt;55,1,AS19&lt;60,2,AS19&lt;65,3,AS19&lt;70,4,TRUE,5),MATCH(YEAR($F$17),Appendix!$G$3:$L$3,0))</f>
        <v>2.5000000000000001E-3</v>
      </c>
      <c r="AV19" s="92">
        <f t="shared" ref="AV19:AV82" si="5">AT19*AU19</f>
        <v>17.5</v>
      </c>
      <c r="AW19" s="89">
        <f>IFERROR(IF(C19="Yes", FLOOR((DATEDIF($B19-DAY($B19)+1,$D19,"m")-1)/12,1), "NA"),"NA")</f>
        <v>59</v>
      </c>
      <c r="AX19" s="92">
        <f>IF(L19&gt;=('Wage Ceilings '!$C$3-SUM(Z19,AD19,AH19,AL19,AP19,AT19,BB19,BF19,BJ19,BN19,BR19,BV19)),('Wage Ceilings '!$C$3-SUM(Z19,AD19,AH19,AL19,AP19,AT19,BB19,BF19,BJ19,BN19,BR19,BV19)),L19)</f>
        <v>10000</v>
      </c>
      <c r="AY19" s="91" cm="1">
        <f t="array" ref="AY19">INDEX(Appendix!$G$4:$J$8,_xlfn.IFS(AW19&lt;55,1,AW19&lt;60,2,AW19&lt;65,3,AW19&lt;70,4,TRUE,5),MATCH(YEAR($F$17),Appendix!$G$3:$L$3,0))</f>
        <v>2.5000000000000001E-3</v>
      </c>
      <c r="AZ19" s="92">
        <f t="shared" ref="AZ19:AZ82" si="6">AX19*AY19</f>
        <v>25</v>
      </c>
      <c r="BA19" s="89">
        <f>FLOOR((DATEDIF($B19-DAY($B19)+1,M$17,"m")-1)/12,1)</f>
        <v>59</v>
      </c>
      <c r="BB19" s="90">
        <f>IF($M19&gt;'Wage Ceilings '!$C$7+SUMIF('Wage Ceilings '!$B$8:'Wage Ceilings '!$B$11,"&lt;="&amp;$M$17,'Wage Ceilings '!$D$8:'Wage Ceilings '!$D$11),'Wage Ceilings '!$C$7+SUMIF('Wage Ceilings '!$B$8:'Wage Ceilings '!$B$11,"&lt;="&amp;$M$17,'Wage Ceilings '!$D$8:'Wage Ceilings '!$D$11),$M19)</f>
        <v>7000</v>
      </c>
      <c r="BC19" s="91" cm="1">
        <f t="array" ref="BC19">INDEX(Appendix!$G$4:$J$8,_xlfn.IFS(BA19&lt;55,1,BA19&lt;60,2,BA19&lt;65,3,BA19&lt;70,4,TRUE,5),MATCH(YEAR($F$17),Appendix!$G$3:$L$3,0))</f>
        <v>2.5000000000000001E-3</v>
      </c>
      <c r="BD19" s="92">
        <f>BB19*BC19</f>
        <v>17.5</v>
      </c>
      <c r="BE19" s="89">
        <f>FLOOR((DATEDIF($B19-DAY($B19)+1,N$17,"m")-1)/12,1)</f>
        <v>59</v>
      </c>
      <c r="BF19" s="90">
        <f>IF($N19&gt;'Wage Ceilings '!$C$7+SUMIF('Wage Ceilings '!$B$8:'Wage Ceilings '!$B$11,"&lt;="&amp;$N$17,'Wage Ceilings '!$D$8:'Wage Ceilings '!$D$11),'Wage Ceilings '!$C$7+SUMIF('Wage Ceilings '!$B$8:'Wage Ceilings '!$B$11,"&lt;="&amp;$N$17,'Wage Ceilings '!$D$8:'Wage Ceilings '!$D$11),$N19)</f>
        <v>7000</v>
      </c>
      <c r="BG19" s="91" cm="1">
        <f t="array" ref="BG19">INDEX(Appendix!$G$4:$J$8,_xlfn.IFS(BE19&lt;55,1,BE19&lt;60,2,BE19&lt;65,3,BE19&lt;70,4,TRUE,5),MATCH(YEAR($F$17),Appendix!$G$3:$L$3,0))</f>
        <v>2.5000000000000001E-3</v>
      </c>
      <c r="BH19" s="92">
        <f t="shared" ref="BH19:BH82" si="7">BF19*BG19</f>
        <v>17.5</v>
      </c>
      <c r="BI19" s="89">
        <f>FLOOR((DATEDIF($B19-DAY($B19)+1,O$17,"m")-1)/12,1)</f>
        <v>59</v>
      </c>
      <c r="BJ19" s="90">
        <f>IF($O19&gt;'Wage Ceilings '!$C$7+SUMIF('Wage Ceilings '!$B$8:'Wage Ceilings '!$B$11,"&lt;="&amp;$O$17,'Wage Ceilings '!$D$8:'Wage Ceilings '!$D$11),'Wage Ceilings '!$C$7+SUMIF('Wage Ceilings '!$B$8:'Wage Ceilings '!$B$11,"&lt;="&amp;$O$17,'Wage Ceilings '!$D$8:'Wage Ceilings '!$D$11),$O19)</f>
        <v>7000</v>
      </c>
      <c r="BK19" s="91" cm="1">
        <f t="array" ref="BK19">INDEX(Appendix!$G$4:$J$8,_xlfn.IFS(BI19&lt;55,1,BI19&lt;60,2,BI19&lt;65,3,BI19&lt;70,4,TRUE,5),MATCH(YEAR($F$17),Appendix!$G$3:$L$3,0))</f>
        <v>2.5000000000000001E-3</v>
      </c>
      <c r="BL19" s="92">
        <f t="shared" ref="BL19:BL82" si="8">BJ19*BK19</f>
        <v>17.5</v>
      </c>
      <c r="BM19" s="89">
        <f>FLOOR((DATEDIF($B19-DAY($B19)+1,P$17,"m")-1)/12,1)</f>
        <v>59</v>
      </c>
      <c r="BN19" s="90">
        <f>IF($P19&gt;'Wage Ceilings '!$C$7+SUMIF('Wage Ceilings '!$B$8:'Wage Ceilings '!$B$11,"&lt;="&amp;$P$17,'Wage Ceilings '!$D$8:'Wage Ceilings '!$D$11),'Wage Ceilings '!$C$7+SUMIF('Wage Ceilings '!$B$8:'Wage Ceilings '!$B$11,"&lt;="&amp;$P$17,'Wage Ceilings '!$D$8:'Wage Ceilings '!$D$11),$P19)</f>
        <v>7000</v>
      </c>
      <c r="BO19" s="91" cm="1">
        <f t="array" ref="BO19">INDEX(Appendix!$G$4:$J$8,_xlfn.IFS(BM19&lt;55,1,BM19&lt;60,2,BM19&lt;65,3,BM19&lt;70,4,TRUE,5),MATCH(YEAR($F$17),Appendix!$G$3:$L$3,0))</f>
        <v>2.5000000000000001E-3</v>
      </c>
      <c r="BP19" s="92">
        <f t="shared" ref="BP19:BP82" si="9">BN19*BO19</f>
        <v>17.5</v>
      </c>
      <c r="BQ19" s="89">
        <f>FLOOR((DATEDIF($B19-DAY($B19)+1,Q$17,"m")-1)/12,1)</f>
        <v>59</v>
      </c>
      <c r="BR19" s="90">
        <f>IF($Q19&gt;'Wage Ceilings '!$C$7+SUMIF('Wage Ceilings '!$B$8:'Wage Ceilings '!$B$11,"&lt;="&amp;$Q$17,'Wage Ceilings '!$D$8:'Wage Ceilings '!$D$11),'Wage Ceilings '!$C$7+SUMIF('Wage Ceilings '!$B$8:'Wage Ceilings '!$B$11,"&lt;="&amp;$Q$17,'Wage Ceilings '!$D$8:'Wage Ceilings '!$D$11),$Q19)</f>
        <v>7000</v>
      </c>
      <c r="BS19" s="91" cm="1">
        <f t="array" ref="BS19">INDEX(Appendix!$G$4:$J$8,_xlfn.IFS(BQ19&lt;55,1,BQ19&lt;60,2,BQ19&lt;65,3,BQ19&lt;70,4,TRUE,5),MATCH(YEAR($F$17),Appendix!$G$3:$L$3,0))</f>
        <v>2.5000000000000001E-3</v>
      </c>
      <c r="BT19" s="92">
        <f t="shared" ref="BT19:BT82" si="10">BR19*BS19</f>
        <v>17.5</v>
      </c>
      <c r="BU19" s="89">
        <f>FLOOR((DATEDIF($B19-DAY($B19)+1,R$17,"m")-1)/12,1)</f>
        <v>59</v>
      </c>
      <c r="BV19" s="90">
        <f>IF($R19&gt;'Wage Ceilings '!$C$7+SUMIF('Wage Ceilings '!$B$8:'Wage Ceilings '!$B$11,"&lt;="&amp;$R$17,'Wage Ceilings '!$D$8:'Wage Ceilings '!$D$11),'Wage Ceilings '!$C$7+SUMIF('Wage Ceilings '!$B$8:'Wage Ceilings '!$B$11,"&lt;="&amp;$R$17,'Wage Ceilings '!$D$8:'Wage Ceilings '!$D$11),$R19)</f>
        <v>7000</v>
      </c>
      <c r="BW19" s="91" cm="1">
        <f t="array" ref="BW19">INDEX(Appendix!$G$4:$J$8,_xlfn.IFS(BU19&lt;55,1,BU19&lt;60,2,BU19&lt;65,3,BU19&lt;70,4,TRUE,5),MATCH(YEAR($F$17),Appendix!$G$3:$L$3,0))</f>
        <v>2.5000000000000001E-3</v>
      </c>
      <c r="BX19" s="92">
        <f t="shared" ref="BX19:BX82" si="11">BV19*BW19</f>
        <v>17.5</v>
      </c>
      <c r="BY19" s="89">
        <f>IFERROR(IF(C19="Yes", FLOOR((DATEDIF($B19-DAY($B19)+1,$E19,"m")-1)/12,1), "NA"),"NA")</f>
        <v>59</v>
      </c>
      <c r="BZ19" s="92">
        <f>IF(S19&gt;=('Wage Ceilings '!$C$3-SUM(Z19,AD19,AH19,AL19,AP19,AX19,AT19,BB19,BF19,BJ19,BN19,BR19,BV19)),('Wage Ceilings '!$C$3-SUM(Z19,AD19,AH19,AL19,AP19,AX19,AT19,BB19,BF19,BJ19,BN19,BR19,BV19)),S19)</f>
        <v>8000</v>
      </c>
      <c r="CA19" s="91" cm="1">
        <f t="array" ref="CA19">INDEX(Appendix!$G$4:$J$8,_xlfn.IFS(BY19&lt;55,1,BY19&lt;60,2,BY19&lt;65,3,BY19&lt;70,4,TRUE,5),MATCH(YEAR($F$17),Appendix!$G$3:$L$3,0))</f>
        <v>2.5000000000000001E-3</v>
      </c>
      <c r="CB19" s="92">
        <f>BZ19*CA19</f>
        <v>20</v>
      </c>
      <c r="CC19" s="102"/>
      <c r="CD19" s="104"/>
    </row>
    <row r="20" spans="1:82" x14ac:dyDescent="0.2">
      <c r="A20" s="64" t="s">
        <v>75</v>
      </c>
      <c r="B20" s="63"/>
      <c r="C20" s="105"/>
      <c r="D20" s="66"/>
      <c r="E20" s="66"/>
      <c r="F20" s="67"/>
      <c r="G20" s="67"/>
      <c r="H20" s="67"/>
      <c r="I20" s="67"/>
      <c r="J20" s="67"/>
      <c r="K20" s="67"/>
      <c r="L20" s="67"/>
      <c r="M20" s="67"/>
      <c r="N20" s="67"/>
      <c r="O20" s="67"/>
      <c r="P20" s="67"/>
      <c r="Q20" s="67"/>
      <c r="R20" s="67"/>
      <c r="S20" s="67"/>
      <c r="T20" s="57">
        <f>SUM(AB20,AF20,AJ20,AN20,AR20,AV20)</f>
        <v>0</v>
      </c>
      <c r="U20" s="57">
        <f>SUM(BD20,BH20,BL20,BP20,BT20,BX20)</f>
        <v>0</v>
      </c>
      <c r="V20" s="58">
        <f>AZ20</f>
        <v>0</v>
      </c>
      <c r="W20" s="58">
        <f>CB20</f>
        <v>0</v>
      </c>
      <c r="X20" s="58">
        <f>SUM(T20:W20)</f>
        <v>0</v>
      </c>
      <c r="Y20" s="89">
        <f t="shared" ref="Y20:Y83" si="12">FLOOR((DATEDIF($B20-DAY($B20)+1,F$17,"m")-1)/12,1)</f>
        <v>124</v>
      </c>
      <c r="Z20" s="90">
        <f>IF($F20&gt;'Wage Ceilings '!$C$7+SUMIF('Wage Ceilings '!$B$8:'Wage Ceilings '!$B$11,"&lt;="&amp;$F$17,'Wage Ceilings '!$D$8:'Wage Ceilings '!$D$11),'Wage Ceilings '!$C$7+SUMIF('Wage Ceilings '!$B$8:'Wage Ceilings '!$B$11,"&lt;="&amp;$F$17,'Wage Ceilings '!$D$8:'Wage Ceilings '!$D$11),$F20)</f>
        <v>0</v>
      </c>
      <c r="AA20" s="91" cm="1">
        <f t="array" ref="AA20">INDEX(Appendix!$G$4:$J$8,_xlfn.IFS(Y20&lt;55,1,Y20&lt;60,2,Y20&lt;65,3,Y20&lt;70,4,TRUE,5),MATCH(YEAR($F$17),Appendix!$G$3:$L$3,0))</f>
        <v>0</v>
      </c>
      <c r="AB20" s="92">
        <f t="shared" si="0"/>
        <v>0</v>
      </c>
      <c r="AC20" s="89">
        <f t="shared" ref="AC20:AC83" si="13">FLOOR((DATEDIF($B20-DAY($B20)+1,G$17,"m")-1)/12,1)</f>
        <v>125</v>
      </c>
      <c r="AD20" s="90">
        <f>IF($G20&gt;'Wage Ceilings '!$C$7+SUMIF('Wage Ceilings '!$B$8:'Wage Ceilings '!$B$11,"&lt;="&amp;$G$17,'Wage Ceilings '!$D$8:'Wage Ceilings '!$D$11),'Wage Ceilings '!$C$7+SUMIF('Wage Ceilings '!$B$8:'Wage Ceilings '!$B$11,"&lt;="&amp;$G$17,'Wage Ceilings '!$D$8:'Wage Ceilings '!$D$11),$G20)</f>
        <v>0</v>
      </c>
      <c r="AE20" s="91" cm="1">
        <f t="array" ref="AE20">INDEX(Appendix!$G$4:$J$8,_xlfn.IFS(AC20&lt;55,1,AC20&lt;60,2,AC20&lt;65,3,AC20&lt;70,4,TRUE,5),MATCH(YEAR($F$17),Appendix!$G$3:$L$3,0))</f>
        <v>0</v>
      </c>
      <c r="AF20" s="92">
        <f t="shared" si="1"/>
        <v>0</v>
      </c>
      <c r="AG20" s="89">
        <f t="shared" ref="AG20:AG83" si="14">FLOOR((DATEDIF($B20-DAY($B20)+1,H$17,"m")-1)/12,1)</f>
        <v>125</v>
      </c>
      <c r="AH20" s="90">
        <f>IF($H20&gt;'Wage Ceilings '!$C$7+SUMIF('Wage Ceilings '!$B$8:'Wage Ceilings '!$B$11,"&lt;="&amp;$H$17,'Wage Ceilings '!$D$8:'Wage Ceilings '!$D$11),'Wage Ceilings '!$C$7+SUMIF('Wage Ceilings '!$B$8:'Wage Ceilings '!$B$11,"&lt;="&amp;$H$17,'Wage Ceilings '!$D$8:'Wage Ceilings '!$D$11),$H20)</f>
        <v>0</v>
      </c>
      <c r="AI20" s="91" cm="1">
        <f t="array" ref="AI20">INDEX(Appendix!$G$4:$J$8,_xlfn.IFS(AG20&lt;55,1,AG20&lt;60,2,AG20&lt;65,3,AG20&lt;70,4,TRUE,5),MATCH(YEAR($F$17),Appendix!$G$3:$L$3,0))</f>
        <v>0</v>
      </c>
      <c r="AJ20" s="92">
        <f t="shared" si="2"/>
        <v>0</v>
      </c>
      <c r="AK20" s="89">
        <f t="shared" ref="AK20:AK83" si="15">FLOOR((DATEDIF($B20-DAY($B20)+1,I$17,"m")-1)/12,1)</f>
        <v>125</v>
      </c>
      <c r="AL20" s="90">
        <f>IF($I20&gt;'Wage Ceilings '!$C$7+SUMIF('Wage Ceilings '!$B$8:'Wage Ceilings '!$B$11,"&lt;="&amp;$I$17,'Wage Ceilings '!$D$8:'Wage Ceilings '!$D$11),'Wage Ceilings '!$C$7+SUMIF('Wage Ceilings '!$B$8:'Wage Ceilings '!$B$11,"&lt;="&amp;$I$17,'Wage Ceilings '!$D$8:'Wage Ceilings '!$D$11),$I20)</f>
        <v>0</v>
      </c>
      <c r="AM20" s="91" cm="1">
        <f t="array" ref="AM20">INDEX(Appendix!$G$4:$J$8,_xlfn.IFS(AK20&lt;55,1,AK20&lt;60,2,AK20&lt;65,3,AK20&lt;70,4,TRUE,5),MATCH(YEAR($F$17),Appendix!$G$3:$L$3,0))</f>
        <v>0</v>
      </c>
      <c r="AN20" s="92">
        <f t="shared" si="3"/>
        <v>0</v>
      </c>
      <c r="AO20" s="89">
        <f t="shared" ref="AO20:AO83" si="16">FLOOR((DATEDIF($B20-DAY($B20)+1,J$17,"m")-1)/12,1)</f>
        <v>125</v>
      </c>
      <c r="AP20" s="90">
        <f>IF($J20&gt;'Wage Ceilings '!$C$7+SUMIF('Wage Ceilings '!$B$8:'Wage Ceilings '!$B$11,"&lt;="&amp;$J$17,'Wage Ceilings '!$D$8:'Wage Ceilings '!$D$11),'Wage Ceilings '!$C$7+SUMIF('Wage Ceilings '!$B$8:'Wage Ceilings '!$B$11,"&lt;="&amp;$J$17,'Wage Ceilings '!$D$8:'Wage Ceilings '!$D$11),$J20)</f>
        <v>0</v>
      </c>
      <c r="AQ20" s="91" cm="1">
        <f t="array" ref="AQ20">INDEX(Appendix!$G$4:$J$8,_xlfn.IFS(AO20&lt;55,1,AO20&lt;60,2,AO20&lt;65,3,AO20&lt;70,4,TRUE,5),MATCH(YEAR($F$17),Appendix!$G$3:$L$3,0))</f>
        <v>0</v>
      </c>
      <c r="AR20" s="92">
        <f t="shared" si="4"/>
        <v>0</v>
      </c>
      <c r="AS20" s="89">
        <f>FLOOR((DATEDIF($B20-DAY($B20)+1,K$17,"m")-1)/12,1)</f>
        <v>125</v>
      </c>
      <c r="AT20" s="90">
        <f>IF($K20&gt;'Wage Ceilings '!$C$7+SUMIF('Wage Ceilings '!$B$8:'Wage Ceilings '!$B$11,"&lt;="&amp;$K$17,'Wage Ceilings '!$D$8:'Wage Ceilings '!$D$11),'Wage Ceilings '!$C$7+SUMIF('Wage Ceilings '!$B$8:'Wage Ceilings '!$B$11,"&lt;="&amp;$K$17,'Wage Ceilings '!$D$8:'Wage Ceilings '!$D$11),$K20)</f>
        <v>0</v>
      </c>
      <c r="AU20" s="91" cm="1">
        <f t="array" ref="AU20">INDEX(Appendix!$G$4:$J$8,_xlfn.IFS(AS20&lt;55,1,AS20&lt;60,2,AS20&lt;65,3,AS20&lt;70,4,TRUE,5),MATCH(YEAR($F$17),Appendix!$G$3:$L$3,0))</f>
        <v>0</v>
      </c>
      <c r="AV20" s="92">
        <f t="shared" si="5"/>
        <v>0</v>
      </c>
      <c r="AW20" s="89" t="str">
        <f t="shared" ref="AW20:AW83" si="17">IFERROR(IF(C20="Yes", FLOOR((DATEDIF($B20-DAY($B20)+1,$D20,"m")-1)/12,1), "NA"),"NA")</f>
        <v>NA</v>
      </c>
      <c r="AX20" s="92">
        <f>IF(L20&gt;=('Wage Ceilings '!$C$3-SUM(Z20,AD20,AH20,AL20,AP20,AT20,BB20,BF20,BJ20,BN20,BR20,BV20)),('Wage Ceilings '!$C$3-SUM(Z20,AD20,AH20,AL20,AP20,AT20,BB20,BF20,BJ20,BN20,BR20,BV20)),L20)</f>
        <v>0</v>
      </c>
      <c r="AY20" s="91" cm="1">
        <f t="array" ref="AY20">INDEX(Appendix!$G$4:$J$8,_xlfn.IFS(AW20&lt;55,1,AW20&lt;60,2,AW20&lt;65,3,AW20&lt;70,4,TRUE,5),MATCH(YEAR($F$17),Appendix!$G$3:$L$3,0))</f>
        <v>0</v>
      </c>
      <c r="AZ20" s="92">
        <f t="shared" si="6"/>
        <v>0</v>
      </c>
      <c r="BA20" s="89">
        <f t="shared" ref="BA20:BA83" si="18">FLOOR((DATEDIF($B20-DAY($B20)+1,M$17,"m")-1)/12,1)</f>
        <v>125</v>
      </c>
      <c r="BB20" s="90">
        <f>IF($M20&gt;'Wage Ceilings '!$C$7+SUMIF('Wage Ceilings '!$B$8:'Wage Ceilings '!$B$11,"&lt;="&amp;$M$17,'Wage Ceilings '!$D$8:'Wage Ceilings '!$D$11),'Wage Ceilings '!$C$7+SUMIF('Wage Ceilings '!$B$8:'Wage Ceilings '!$B$11,"&lt;="&amp;$M$17,'Wage Ceilings '!$D$8:'Wage Ceilings '!$D$11),$M20)</f>
        <v>0</v>
      </c>
      <c r="BC20" s="91" cm="1">
        <f t="array" ref="BC20">INDEX(Appendix!$G$4:$J$8,_xlfn.IFS(BA20&lt;55,1,BA20&lt;60,2,BA20&lt;65,3,BA20&lt;70,4,TRUE,5),MATCH(YEAR($F$17),Appendix!$G$3:$L$3,0))</f>
        <v>0</v>
      </c>
      <c r="BD20" s="92">
        <f t="shared" ref="BD20:BD83" si="19">BB20*BC20</f>
        <v>0</v>
      </c>
      <c r="BE20" s="89">
        <f t="shared" ref="BE20:BE83" si="20">FLOOR((DATEDIF($B20-DAY($B20)+1,N$17,"m")-1)/12,1)</f>
        <v>125</v>
      </c>
      <c r="BF20" s="90">
        <f>IF($N20&gt;'Wage Ceilings '!$C$7+SUMIF('Wage Ceilings '!$B$8:'Wage Ceilings '!$B$11,"&lt;="&amp;$N$17,'Wage Ceilings '!$D$8:'Wage Ceilings '!$D$11),'Wage Ceilings '!$C$7+SUMIF('Wage Ceilings '!$B$8:'Wage Ceilings '!$B$11,"&lt;="&amp;$N$17,'Wage Ceilings '!$D$8:'Wage Ceilings '!$D$11),$N20)</f>
        <v>0</v>
      </c>
      <c r="BG20" s="91" cm="1">
        <f t="array" ref="BG20">INDEX(Appendix!$G$4:$J$8,_xlfn.IFS(BE20&lt;55,1,BE20&lt;60,2,BE20&lt;65,3,BE20&lt;70,4,TRUE,5),MATCH(YEAR($F$17),Appendix!$G$3:$L$3,0))</f>
        <v>0</v>
      </c>
      <c r="BH20" s="92">
        <f t="shared" si="7"/>
        <v>0</v>
      </c>
      <c r="BI20" s="89">
        <f t="shared" ref="BI20:BI83" si="21">FLOOR((DATEDIF($B20-DAY($B20)+1,O$17,"m")-1)/12,1)</f>
        <v>125</v>
      </c>
      <c r="BJ20" s="90">
        <f>IF($O20&gt;'Wage Ceilings '!$C$7+SUMIF('Wage Ceilings '!$B$8:'Wage Ceilings '!$B$11,"&lt;="&amp;$O$17,'Wage Ceilings '!$D$8:'Wage Ceilings '!$D$11),'Wage Ceilings '!$C$7+SUMIF('Wage Ceilings '!$B$8:'Wage Ceilings '!$B$11,"&lt;="&amp;$O$17,'Wage Ceilings '!$D$8:'Wage Ceilings '!$D$11),$O20)</f>
        <v>0</v>
      </c>
      <c r="BK20" s="91" cm="1">
        <f t="array" ref="BK20">INDEX(Appendix!$G$4:$J$8,_xlfn.IFS(BI20&lt;55,1,BI20&lt;60,2,BI20&lt;65,3,BI20&lt;70,4,TRUE,5),MATCH(YEAR($F$17),Appendix!$G$3:$L$3,0))</f>
        <v>0</v>
      </c>
      <c r="BL20" s="92">
        <f t="shared" si="8"/>
        <v>0</v>
      </c>
      <c r="BM20" s="89">
        <f t="shared" ref="BM20:BM83" si="22">FLOOR((DATEDIF($B20-DAY($B20)+1,P$17,"m")-1)/12,1)</f>
        <v>125</v>
      </c>
      <c r="BN20" s="90">
        <f>IF($P20&gt;'Wage Ceilings '!$C$7+SUMIF('Wage Ceilings '!$B$8:'Wage Ceilings '!$B$11,"&lt;="&amp;$P$17,'Wage Ceilings '!$D$8:'Wage Ceilings '!$D$11),'Wage Ceilings '!$C$7+SUMIF('Wage Ceilings '!$B$8:'Wage Ceilings '!$B$11,"&lt;="&amp;$P$17,'Wage Ceilings '!$D$8:'Wage Ceilings '!$D$11),$P20)</f>
        <v>0</v>
      </c>
      <c r="BO20" s="91" cm="1">
        <f t="array" ref="BO20">INDEX(Appendix!$G$4:$J$8,_xlfn.IFS(BM20&lt;55,1,BM20&lt;60,2,BM20&lt;65,3,BM20&lt;70,4,TRUE,5),MATCH(YEAR($F$17),Appendix!$G$3:$L$3,0))</f>
        <v>0</v>
      </c>
      <c r="BP20" s="92">
        <f t="shared" si="9"/>
        <v>0</v>
      </c>
      <c r="BQ20" s="89">
        <f t="shared" ref="BQ20:BQ83" si="23">FLOOR((DATEDIF($B20-DAY($B20)+1,Q$17,"m")-1)/12,1)</f>
        <v>125</v>
      </c>
      <c r="BR20" s="90">
        <f>IF($Q20&gt;'Wage Ceilings '!$C$7+SUMIF('Wage Ceilings '!$B$8:'Wage Ceilings '!$B$11,"&lt;="&amp;$Q$17,'Wage Ceilings '!$D$8:'Wage Ceilings '!$D$11),'Wage Ceilings '!$C$7+SUMIF('Wage Ceilings '!$B$8:'Wage Ceilings '!$B$11,"&lt;="&amp;$Q$17,'Wage Ceilings '!$D$8:'Wage Ceilings '!$D$11),$Q20)</f>
        <v>0</v>
      </c>
      <c r="BS20" s="91" cm="1">
        <f t="array" ref="BS20">INDEX(Appendix!$G$4:$J$8,_xlfn.IFS(BQ20&lt;55,1,BQ20&lt;60,2,BQ20&lt;65,3,BQ20&lt;70,4,TRUE,5),MATCH(YEAR($F$17),Appendix!$G$3:$L$3,0))</f>
        <v>0</v>
      </c>
      <c r="BT20" s="92">
        <f t="shared" si="10"/>
        <v>0</v>
      </c>
      <c r="BU20" s="89">
        <f t="shared" ref="BU20:BU83" si="24">FLOOR((DATEDIF($B20-DAY($B20)+1,R$17,"m")-1)/12,1)</f>
        <v>125</v>
      </c>
      <c r="BV20" s="90">
        <f>IF($R20&gt;'Wage Ceilings '!$C$7+SUMIF('Wage Ceilings '!$B$8:'Wage Ceilings '!$B$11,"&lt;="&amp;$R$17,'Wage Ceilings '!$D$8:'Wage Ceilings '!$D$11),'Wage Ceilings '!$C$7+SUMIF('Wage Ceilings '!$B$8:'Wage Ceilings '!$B$11,"&lt;="&amp;$R$17,'Wage Ceilings '!$D$8:'Wage Ceilings '!$D$11),$R20)</f>
        <v>0</v>
      </c>
      <c r="BW20" s="91" cm="1">
        <f t="array" ref="BW20">INDEX(Appendix!$G$4:$J$8,_xlfn.IFS(BU20&lt;55,1,BU20&lt;60,2,BU20&lt;65,3,BU20&lt;70,4,TRUE,5),MATCH(YEAR($F$17),Appendix!$G$3:$L$3,0))</f>
        <v>0</v>
      </c>
      <c r="BX20" s="92">
        <f t="shared" si="11"/>
        <v>0</v>
      </c>
      <c r="BY20" s="89" t="str">
        <f t="shared" ref="BY20:BY83" si="25">IFERROR(IF(C20="Yes", FLOOR((DATEDIF($B20-DAY($B20)+1,$E20,"m")-1)/12,1), "NA"),"NA")</f>
        <v>NA</v>
      </c>
      <c r="BZ20" s="92">
        <f>IF(S20&gt;=('Wage Ceilings '!$C$3-SUM(Z20,AD20,AH20,AL20,AP20,AX20,AT20,BB20,BF20,BJ20,BN20,BR20,BV20)),('Wage Ceilings '!$C$3-SUM(Z20,AD20,AH20,AL20,AP20,AX20,AT20,BB20,BF20,BJ20,BN20,BR20,BV20)),S20)</f>
        <v>0</v>
      </c>
      <c r="CA20" s="91" cm="1">
        <f t="array" ref="CA20">INDEX(Appendix!$G$4:$J$8,_xlfn.IFS(BY20&lt;55,1,BY20&lt;60,2,BY20&lt;65,3,BY20&lt;70,4,TRUE,5),MATCH(YEAR($F$17),Appendix!$G$3:$L$3,0))</f>
        <v>0</v>
      </c>
      <c r="CB20" s="92">
        <f>BZ20*CA20</f>
        <v>0</v>
      </c>
      <c r="CC20" s="99"/>
    </row>
    <row r="21" spans="1:82" x14ac:dyDescent="0.2">
      <c r="A21" s="64" t="s">
        <v>19</v>
      </c>
      <c r="B21" s="63"/>
      <c r="C21" s="65"/>
      <c r="D21" s="66"/>
      <c r="E21" s="66"/>
      <c r="F21" s="67"/>
      <c r="G21" s="67"/>
      <c r="H21" s="67"/>
      <c r="I21" s="67"/>
      <c r="J21" s="67"/>
      <c r="K21" s="67"/>
      <c r="L21" s="67"/>
      <c r="M21" s="67"/>
      <c r="N21" s="67"/>
      <c r="O21" s="67"/>
      <c r="P21" s="67"/>
      <c r="Q21" s="67"/>
      <c r="R21" s="67"/>
      <c r="S21" s="67"/>
      <c r="T21" s="57">
        <f t="shared" ref="T21:T84" si="26">SUM(AB21,AF21,AJ21,AN21,AR21,AV21)</f>
        <v>0</v>
      </c>
      <c r="U21" s="57">
        <f t="shared" ref="U21:U84" si="27">SUM(BD21,BH21,BL21,BP21,BT21,BX21)</f>
        <v>0</v>
      </c>
      <c r="V21" s="58">
        <f t="shared" ref="V21:V84" si="28">AZ21</f>
        <v>0</v>
      </c>
      <c r="W21" s="58">
        <f t="shared" ref="W21:W84" si="29">CB21</f>
        <v>0</v>
      </c>
      <c r="X21" s="58">
        <f t="shared" ref="X21:X84" si="30">SUM(T21:W21)</f>
        <v>0</v>
      </c>
      <c r="Y21" s="89">
        <f t="shared" si="12"/>
        <v>124</v>
      </c>
      <c r="Z21" s="90">
        <f>IF($F21&gt;'Wage Ceilings '!$C$7+SUMIF('Wage Ceilings '!$B$8:'Wage Ceilings '!$B$11,"&lt;="&amp;$F$17,'Wage Ceilings '!$D$8:'Wage Ceilings '!$D$11),'Wage Ceilings '!$C$7+SUMIF('Wage Ceilings '!$B$8:'Wage Ceilings '!$B$11,"&lt;="&amp;$F$17,'Wage Ceilings '!$D$8:'Wage Ceilings '!$D$11),$F21)</f>
        <v>0</v>
      </c>
      <c r="AA21" s="91" cm="1">
        <f t="array" ref="AA21">INDEX(Appendix!$G$4:$J$8,_xlfn.IFS(Y21&lt;55,1,Y21&lt;60,2,Y21&lt;65,3,Y21&lt;70,4,TRUE,5),MATCH(YEAR($F$17),Appendix!$G$3:$L$3,0))</f>
        <v>0</v>
      </c>
      <c r="AB21" s="92">
        <f t="shared" si="0"/>
        <v>0</v>
      </c>
      <c r="AC21" s="89">
        <f t="shared" si="13"/>
        <v>125</v>
      </c>
      <c r="AD21" s="90">
        <f>IF($G21&gt;'Wage Ceilings '!$C$7+SUMIF('Wage Ceilings '!$B$8:'Wage Ceilings '!$B$11,"&lt;="&amp;$G$17,'Wage Ceilings '!$D$8:'Wage Ceilings '!$D$11),'Wage Ceilings '!$C$7+SUMIF('Wage Ceilings '!$B$8:'Wage Ceilings '!$B$11,"&lt;="&amp;$G$17,'Wage Ceilings '!$D$8:'Wage Ceilings '!$D$11),$G21)</f>
        <v>0</v>
      </c>
      <c r="AE21" s="91" cm="1">
        <f t="array" ref="AE21">INDEX(Appendix!$G$4:$J$8,_xlfn.IFS(AC21&lt;55,1,AC21&lt;60,2,AC21&lt;65,3,AC21&lt;70,4,TRUE,5),MATCH(YEAR($F$17),Appendix!$G$3:$L$3,0))</f>
        <v>0</v>
      </c>
      <c r="AF21" s="92">
        <f t="shared" si="1"/>
        <v>0</v>
      </c>
      <c r="AG21" s="89">
        <f t="shared" si="14"/>
        <v>125</v>
      </c>
      <c r="AH21" s="90">
        <f>IF($H21&gt;'Wage Ceilings '!$C$7+SUMIF('Wage Ceilings '!$B$8:'Wage Ceilings '!$B$11,"&lt;="&amp;$H$17,'Wage Ceilings '!$D$8:'Wage Ceilings '!$D$11),'Wage Ceilings '!$C$7+SUMIF('Wage Ceilings '!$B$8:'Wage Ceilings '!$B$11,"&lt;="&amp;$H$17,'Wage Ceilings '!$D$8:'Wage Ceilings '!$D$11),$H21)</f>
        <v>0</v>
      </c>
      <c r="AI21" s="91" cm="1">
        <f t="array" ref="AI21">INDEX(Appendix!$G$4:$J$8,_xlfn.IFS(AG21&lt;55,1,AG21&lt;60,2,AG21&lt;65,3,AG21&lt;70,4,TRUE,5),MATCH(YEAR($F$17),Appendix!$G$3:$L$3,0))</f>
        <v>0</v>
      </c>
      <c r="AJ21" s="92">
        <f t="shared" si="2"/>
        <v>0</v>
      </c>
      <c r="AK21" s="89">
        <f t="shared" si="15"/>
        <v>125</v>
      </c>
      <c r="AL21" s="90">
        <f>IF($I21&gt;'Wage Ceilings '!$C$7+SUMIF('Wage Ceilings '!$B$8:'Wage Ceilings '!$B$11,"&lt;="&amp;$I$17,'Wage Ceilings '!$D$8:'Wage Ceilings '!$D$11),'Wage Ceilings '!$C$7+SUMIF('Wage Ceilings '!$B$8:'Wage Ceilings '!$B$11,"&lt;="&amp;$I$17,'Wage Ceilings '!$D$8:'Wage Ceilings '!$D$11),$I21)</f>
        <v>0</v>
      </c>
      <c r="AM21" s="91" cm="1">
        <f t="array" ref="AM21">INDEX(Appendix!$G$4:$J$8,_xlfn.IFS(AK21&lt;55,1,AK21&lt;60,2,AK21&lt;65,3,AK21&lt;70,4,TRUE,5),MATCH(YEAR($F$17),Appendix!$G$3:$L$3,0))</f>
        <v>0</v>
      </c>
      <c r="AN21" s="92">
        <f t="shared" si="3"/>
        <v>0</v>
      </c>
      <c r="AO21" s="89">
        <f t="shared" si="16"/>
        <v>125</v>
      </c>
      <c r="AP21" s="90">
        <f>IF($J21&gt;'Wage Ceilings '!$C$7+SUMIF('Wage Ceilings '!$B$8:'Wage Ceilings '!$B$11,"&lt;="&amp;$J$17,'Wage Ceilings '!$D$8:'Wage Ceilings '!$D$11),'Wage Ceilings '!$C$7+SUMIF('Wage Ceilings '!$B$8:'Wage Ceilings '!$B$11,"&lt;="&amp;$J$17,'Wage Ceilings '!$D$8:'Wage Ceilings '!$D$11),$J21)</f>
        <v>0</v>
      </c>
      <c r="AQ21" s="91" cm="1">
        <f t="array" ref="AQ21">INDEX(Appendix!$G$4:$J$8,_xlfn.IFS(AO21&lt;55,1,AO21&lt;60,2,AO21&lt;65,3,AO21&lt;70,4,TRUE,5),MATCH(YEAR($F$17),Appendix!$G$3:$L$3,0))</f>
        <v>0</v>
      </c>
      <c r="AR21" s="92">
        <f t="shared" si="4"/>
        <v>0</v>
      </c>
      <c r="AS21" s="89">
        <f t="shared" ref="AS21:AS84" si="31">FLOOR((DATEDIF($B21-DAY($B21)+1,K$17,"m")-1)/12,1)</f>
        <v>125</v>
      </c>
      <c r="AT21" s="90">
        <f>IF($K21&gt;'Wage Ceilings '!$C$7+SUMIF('Wage Ceilings '!$B$8:'Wage Ceilings '!$B$11,"&lt;="&amp;$K$17,'Wage Ceilings '!$D$8:'Wage Ceilings '!$D$11),'Wage Ceilings '!$C$7+SUMIF('Wage Ceilings '!$B$8:'Wage Ceilings '!$B$11,"&lt;="&amp;$K$17,'Wage Ceilings '!$D$8:'Wage Ceilings '!$D$11),$K21)</f>
        <v>0</v>
      </c>
      <c r="AU21" s="91" cm="1">
        <f t="array" ref="AU21">INDEX(Appendix!$G$4:$J$8,_xlfn.IFS(AS21&lt;55,1,AS21&lt;60,2,AS21&lt;65,3,AS21&lt;70,4,TRUE,5),MATCH(YEAR($F$17),Appendix!$G$3:$L$3,0))</f>
        <v>0</v>
      </c>
      <c r="AV21" s="92">
        <f t="shared" si="5"/>
        <v>0</v>
      </c>
      <c r="AW21" s="89" t="str">
        <f t="shared" si="17"/>
        <v>NA</v>
      </c>
      <c r="AX21" s="92">
        <f>IF(L21&gt;=('Wage Ceilings '!$C$3-SUM(Z21,AD21,AH21,AL21,AP21,AT21,BB21,BF21,BJ21,BN21,BR21,BV21)),('Wage Ceilings '!$C$3-SUM(Z21,AD21,AH21,AL21,AP21,AT21,BB21,BF21,BJ21,BN21,BR21,BV21)),L21)</f>
        <v>0</v>
      </c>
      <c r="AY21" s="91" cm="1">
        <f t="array" ref="AY21">INDEX(Appendix!$G$4:$J$8,_xlfn.IFS(AW21&lt;55,1,AW21&lt;60,2,AW21&lt;65,3,AW21&lt;70,4,TRUE,5),MATCH(YEAR($F$17),Appendix!$G$3:$L$3,0))</f>
        <v>0</v>
      </c>
      <c r="AZ21" s="92">
        <f t="shared" si="6"/>
        <v>0</v>
      </c>
      <c r="BA21" s="89">
        <f t="shared" si="18"/>
        <v>125</v>
      </c>
      <c r="BB21" s="90">
        <f>IF($M21&gt;'Wage Ceilings '!$C$7+SUMIF('Wage Ceilings '!$B$8:'Wage Ceilings '!$B$11,"&lt;="&amp;$M$17,'Wage Ceilings '!$D$8:'Wage Ceilings '!$D$11),'Wage Ceilings '!$C$7+SUMIF('Wage Ceilings '!$B$8:'Wage Ceilings '!$B$11,"&lt;="&amp;$M$17,'Wage Ceilings '!$D$8:'Wage Ceilings '!$D$11),$M21)</f>
        <v>0</v>
      </c>
      <c r="BC21" s="91" cm="1">
        <f t="array" ref="BC21">INDEX(Appendix!$G$4:$J$8,_xlfn.IFS(BA21&lt;55,1,BA21&lt;60,2,BA21&lt;65,3,BA21&lt;70,4,TRUE,5),MATCH(YEAR($F$17),Appendix!$G$3:$L$3,0))</f>
        <v>0</v>
      </c>
      <c r="BD21" s="92">
        <f t="shared" si="19"/>
        <v>0</v>
      </c>
      <c r="BE21" s="89">
        <f t="shared" si="20"/>
        <v>125</v>
      </c>
      <c r="BF21" s="90">
        <f>IF($N21&gt;'Wage Ceilings '!$C$7+SUMIF('Wage Ceilings '!$B$8:'Wage Ceilings '!$B$11,"&lt;="&amp;$N$17,'Wage Ceilings '!$D$8:'Wage Ceilings '!$D$11),'Wage Ceilings '!$C$7+SUMIF('Wage Ceilings '!$B$8:'Wage Ceilings '!$B$11,"&lt;="&amp;$N$17,'Wage Ceilings '!$D$8:'Wage Ceilings '!$D$11),$N21)</f>
        <v>0</v>
      </c>
      <c r="BG21" s="91" cm="1">
        <f t="array" ref="BG21">INDEX(Appendix!$G$4:$J$8,_xlfn.IFS(BE21&lt;55,1,BE21&lt;60,2,BE21&lt;65,3,BE21&lt;70,4,TRUE,5),MATCH(YEAR($F$17),Appendix!$G$3:$L$3,0))</f>
        <v>0</v>
      </c>
      <c r="BH21" s="92">
        <f t="shared" si="7"/>
        <v>0</v>
      </c>
      <c r="BI21" s="89">
        <f t="shared" si="21"/>
        <v>125</v>
      </c>
      <c r="BJ21" s="90">
        <f>IF($O21&gt;'Wage Ceilings '!$C$7+SUMIF('Wage Ceilings '!$B$8:'Wage Ceilings '!$B$11,"&lt;="&amp;$O$17,'Wage Ceilings '!$D$8:'Wage Ceilings '!$D$11),'Wage Ceilings '!$C$7+SUMIF('Wage Ceilings '!$B$8:'Wage Ceilings '!$B$11,"&lt;="&amp;$O$17,'Wage Ceilings '!$D$8:'Wage Ceilings '!$D$11),$O21)</f>
        <v>0</v>
      </c>
      <c r="BK21" s="91" cm="1">
        <f t="array" ref="BK21">INDEX(Appendix!$G$4:$J$8,_xlfn.IFS(BI21&lt;55,1,BI21&lt;60,2,BI21&lt;65,3,BI21&lt;70,4,TRUE,5),MATCH(YEAR($F$17),Appendix!$G$3:$L$3,0))</f>
        <v>0</v>
      </c>
      <c r="BL21" s="92">
        <f t="shared" si="8"/>
        <v>0</v>
      </c>
      <c r="BM21" s="89">
        <f t="shared" si="22"/>
        <v>125</v>
      </c>
      <c r="BN21" s="90">
        <f>IF($P21&gt;'Wage Ceilings '!$C$7+SUMIF('Wage Ceilings '!$B$8:'Wage Ceilings '!$B$11,"&lt;="&amp;$P$17,'Wage Ceilings '!$D$8:'Wage Ceilings '!$D$11),'Wage Ceilings '!$C$7+SUMIF('Wage Ceilings '!$B$8:'Wage Ceilings '!$B$11,"&lt;="&amp;$P$17,'Wage Ceilings '!$D$8:'Wage Ceilings '!$D$11),$P21)</f>
        <v>0</v>
      </c>
      <c r="BO21" s="91" cm="1">
        <f t="array" ref="BO21">INDEX(Appendix!$G$4:$J$8,_xlfn.IFS(BM21&lt;55,1,BM21&lt;60,2,BM21&lt;65,3,BM21&lt;70,4,TRUE,5),MATCH(YEAR($F$17),Appendix!$G$3:$L$3,0))</f>
        <v>0</v>
      </c>
      <c r="BP21" s="92">
        <f t="shared" si="9"/>
        <v>0</v>
      </c>
      <c r="BQ21" s="89">
        <f t="shared" si="23"/>
        <v>125</v>
      </c>
      <c r="BR21" s="90">
        <f>IF($Q21&gt;'Wage Ceilings '!$C$7+SUMIF('Wage Ceilings '!$B$8:'Wage Ceilings '!$B$11,"&lt;="&amp;$Q$17,'Wage Ceilings '!$D$8:'Wage Ceilings '!$D$11),'Wage Ceilings '!$C$7+SUMIF('Wage Ceilings '!$B$8:'Wage Ceilings '!$B$11,"&lt;="&amp;$Q$17,'Wage Ceilings '!$D$8:'Wage Ceilings '!$D$11),$Q21)</f>
        <v>0</v>
      </c>
      <c r="BS21" s="91" cm="1">
        <f t="array" ref="BS21">INDEX(Appendix!$G$4:$J$8,_xlfn.IFS(BQ21&lt;55,1,BQ21&lt;60,2,BQ21&lt;65,3,BQ21&lt;70,4,TRUE,5),MATCH(YEAR($F$17),Appendix!$G$3:$L$3,0))</f>
        <v>0</v>
      </c>
      <c r="BT21" s="92">
        <f t="shared" si="10"/>
        <v>0</v>
      </c>
      <c r="BU21" s="89">
        <f t="shared" si="24"/>
        <v>125</v>
      </c>
      <c r="BV21" s="90">
        <f>IF($R21&gt;'Wage Ceilings '!$C$7+SUMIF('Wage Ceilings '!$B$8:'Wage Ceilings '!$B$11,"&lt;="&amp;$R$17,'Wage Ceilings '!$D$8:'Wage Ceilings '!$D$11),'Wage Ceilings '!$C$7+SUMIF('Wage Ceilings '!$B$8:'Wage Ceilings '!$B$11,"&lt;="&amp;$R$17,'Wage Ceilings '!$D$8:'Wage Ceilings '!$D$11),$R21)</f>
        <v>0</v>
      </c>
      <c r="BW21" s="91" cm="1">
        <f t="array" ref="BW21">INDEX(Appendix!$G$4:$J$8,_xlfn.IFS(BU21&lt;55,1,BU21&lt;60,2,BU21&lt;65,3,BU21&lt;70,4,TRUE,5),MATCH(YEAR($F$17),Appendix!$G$3:$L$3,0))</f>
        <v>0</v>
      </c>
      <c r="BX21" s="92">
        <f t="shared" si="11"/>
        <v>0</v>
      </c>
      <c r="BY21" s="89" t="str">
        <f t="shared" si="25"/>
        <v>NA</v>
      </c>
      <c r="BZ21" s="92">
        <f>IF(S21&gt;=('Wage Ceilings '!$C$3-SUM(Z21,AD21,AH21,AL21,AP21,AX21,AT21,BB21,BF21,BJ21,BN21,BR21,BV21)),('Wage Ceilings '!$C$3-SUM(Z21,AD21,AH21,AL21,AP21,AX21,AT21,BB21,BF21,BJ21,BN21,BR21,BV21)),S21)</f>
        <v>0</v>
      </c>
      <c r="CA21" s="91" cm="1">
        <f t="array" ref="CA21">INDEX(Appendix!$G$4:$J$8,_xlfn.IFS(BY21&lt;55,1,BY21&lt;60,2,BY21&lt;65,3,BY21&lt;70,4,TRUE,5),MATCH(YEAR($F$17),Appendix!$G$3:$L$3,0))</f>
        <v>0</v>
      </c>
      <c r="CB21" s="92">
        <f t="shared" ref="CB21:CB84" si="32">BZ21*CA21</f>
        <v>0</v>
      </c>
      <c r="CC21" s="99"/>
    </row>
    <row r="22" spans="1:82" x14ac:dyDescent="0.2">
      <c r="A22" s="64" t="s">
        <v>20</v>
      </c>
      <c r="B22" s="65"/>
      <c r="C22" s="65"/>
      <c r="D22" s="66"/>
      <c r="E22" s="66"/>
      <c r="F22" s="67"/>
      <c r="G22" s="67"/>
      <c r="H22" s="67"/>
      <c r="I22" s="67"/>
      <c r="J22" s="67"/>
      <c r="K22" s="67"/>
      <c r="L22" s="67"/>
      <c r="M22" s="67"/>
      <c r="N22" s="67"/>
      <c r="O22" s="67"/>
      <c r="P22" s="67"/>
      <c r="Q22" s="67"/>
      <c r="R22" s="67"/>
      <c r="S22" s="67"/>
      <c r="T22" s="57">
        <f t="shared" si="26"/>
        <v>0</v>
      </c>
      <c r="U22" s="57">
        <f t="shared" si="27"/>
        <v>0</v>
      </c>
      <c r="V22" s="58">
        <f t="shared" si="28"/>
        <v>0</v>
      </c>
      <c r="W22" s="58">
        <f t="shared" si="29"/>
        <v>0</v>
      </c>
      <c r="X22" s="58">
        <f t="shared" si="30"/>
        <v>0</v>
      </c>
      <c r="Y22" s="89">
        <f t="shared" si="12"/>
        <v>124</v>
      </c>
      <c r="Z22" s="90">
        <f>IF($F22&gt;'Wage Ceilings '!$C$7+SUMIF('Wage Ceilings '!$B$8:'Wage Ceilings '!$B$11,"&lt;="&amp;$F$17,'Wage Ceilings '!$D$8:'Wage Ceilings '!$D$11),'Wage Ceilings '!$C$7+SUMIF('Wage Ceilings '!$B$8:'Wage Ceilings '!$B$11,"&lt;="&amp;$F$17,'Wage Ceilings '!$D$8:'Wage Ceilings '!$D$11),$F22)</f>
        <v>0</v>
      </c>
      <c r="AA22" s="91" cm="1">
        <f t="array" ref="AA22">INDEX(Appendix!$G$4:$J$8,_xlfn.IFS(Y22&lt;55,1,Y22&lt;60,2,Y22&lt;65,3,Y22&lt;70,4,TRUE,5),MATCH(YEAR($F$17),Appendix!$G$3:$L$3,0))</f>
        <v>0</v>
      </c>
      <c r="AB22" s="92">
        <f t="shared" si="0"/>
        <v>0</v>
      </c>
      <c r="AC22" s="89">
        <f t="shared" si="13"/>
        <v>125</v>
      </c>
      <c r="AD22" s="90">
        <f>IF($G22&gt;'Wage Ceilings '!$C$7+SUMIF('Wage Ceilings '!$B$8:'Wage Ceilings '!$B$11,"&lt;="&amp;$G$17,'Wage Ceilings '!$D$8:'Wage Ceilings '!$D$11),'Wage Ceilings '!$C$7+SUMIF('Wage Ceilings '!$B$8:'Wage Ceilings '!$B$11,"&lt;="&amp;$G$17,'Wage Ceilings '!$D$8:'Wage Ceilings '!$D$11),$G22)</f>
        <v>0</v>
      </c>
      <c r="AE22" s="91" cm="1">
        <f t="array" ref="AE22">INDEX(Appendix!$G$4:$J$8,_xlfn.IFS(AC22&lt;55,1,AC22&lt;60,2,AC22&lt;65,3,AC22&lt;70,4,TRUE,5),MATCH(YEAR($F$17),Appendix!$G$3:$L$3,0))</f>
        <v>0</v>
      </c>
      <c r="AF22" s="92">
        <f t="shared" si="1"/>
        <v>0</v>
      </c>
      <c r="AG22" s="89">
        <f t="shared" si="14"/>
        <v>125</v>
      </c>
      <c r="AH22" s="90">
        <f>IF($H22&gt;'Wage Ceilings '!$C$7+SUMIF('Wage Ceilings '!$B$8:'Wage Ceilings '!$B$11,"&lt;="&amp;$H$17,'Wage Ceilings '!$D$8:'Wage Ceilings '!$D$11),'Wage Ceilings '!$C$7+SUMIF('Wage Ceilings '!$B$8:'Wage Ceilings '!$B$11,"&lt;="&amp;$H$17,'Wage Ceilings '!$D$8:'Wage Ceilings '!$D$11),$H22)</f>
        <v>0</v>
      </c>
      <c r="AI22" s="91" cm="1">
        <f t="array" ref="AI22">INDEX(Appendix!$G$4:$J$8,_xlfn.IFS(AG22&lt;55,1,AG22&lt;60,2,AG22&lt;65,3,AG22&lt;70,4,TRUE,5),MATCH(YEAR($F$17),Appendix!$G$3:$L$3,0))</f>
        <v>0</v>
      </c>
      <c r="AJ22" s="92">
        <f t="shared" si="2"/>
        <v>0</v>
      </c>
      <c r="AK22" s="89">
        <f t="shared" si="15"/>
        <v>125</v>
      </c>
      <c r="AL22" s="90">
        <f>IF($I22&gt;'Wage Ceilings '!$C$7+SUMIF('Wage Ceilings '!$B$8:'Wage Ceilings '!$B$11,"&lt;="&amp;$I$17,'Wage Ceilings '!$D$8:'Wage Ceilings '!$D$11),'Wage Ceilings '!$C$7+SUMIF('Wage Ceilings '!$B$8:'Wage Ceilings '!$B$11,"&lt;="&amp;$I$17,'Wage Ceilings '!$D$8:'Wage Ceilings '!$D$11),$I22)</f>
        <v>0</v>
      </c>
      <c r="AM22" s="91" cm="1">
        <f t="array" ref="AM22">INDEX(Appendix!$G$4:$J$8,_xlfn.IFS(AK22&lt;55,1,AK22&lt;60,2,AK22&lt;65,3,AK22&lt;70,4,TRUE,5),MATCH(YEAR($F$17),Appendix!$G$3:$L$3,0))</f>
        <v>0</v>
      </c>
      <c r="AN22" s="92">
        <f t="shared" si="3"/>
        <v>0</v>
      </c>
      <c r="AO22" s="89">
        <f t="shared" si="16"/>
        <v>125</v>
      </c>
      <c r="AP22" s="90">
        <f>IF($J22&gt;'Wage Ceilings '!$C$7+SUMIF('Wage Ceilings '!$B$8:'Wage Ceilings '!$B$11,"&lt;="&amp;$J$17,'Wage Ceilings '!$D$8:'Wage Ceilings '!$D$11),'Wage Ceilings '!$C$7+SUMIF('Wage Ceilings '!$B$8:'Wage Ceilings '!$B$11,"&lt;="&amp;$J$17,'Wage Ceilings '!$D$8:'Wage Ceilings '!$D$11),$J22)</f>
        <v>0</v>
      </c>
      <c r="AQ22" s="91" cm="1">
        <f t="array" ref="AQ22">INDEX(Appendix!$G$4:$J$8,_xlfn.IFS(AO22&lt;55,1,AO22&lt;60,2,AO22&lt;65,3,AO22&lt;70,4,TRUE,5),MATCH(YEAR($F$17),Appendix!$G$3:$L$3,0))</f>
        <v>0</v>
      </c>
      <c r="AR22" s="92">
        <f t="shared" si="4"/>
        <v>0</v>
      </c>
      <c r="AS22" s="89">
        <f t="shared" si="31"/>
        <v>125</v>
      </c>
      <c r="AT22" s="90">
        <f>IF($K22&gt;'Wage Ceilings '!$C$7+SUMIF('Wage Ceilings '!$B$8:'Wage Ceilings '!$B$11,"&lt;="&amp;$K$17,'Wage Ceilings '!$D$8:'Wage Ceilings '!$D$11),'Wage Ceilings '!$C$7+SUMIF('Wage Ceilings '!$B$8:'Wage Ceilings '!$B$11,"&lt;="&amp;$K$17,'Wage Ceilings '!$D$8:'Wage Ceilings '!$D$11),$K22)</f>
        <v>0</v>
      </c>
      <c r="AU22" s="91" cm="1">
        <f t="array" ref="AU22">INDEX(Appendix!$G$4:$J$8,_xlfn.IFS(AS22&lt;55,1,AS22&lt;60,2,AS22&lt;65,3,AS22&lt;70,4,TRUE,5),MATCH(YEAR($F$17),Appendix!$G$3:$L$3,0))</f>
        <v>0</v>
      </c>
      <c r="AV22" s="92">
        <f t="shared" si="5"/>
        <v>0</v>
      </c>
      <c r="AW22" s="89" t="str">
        <f t="shared" si="17"/>
        <v>NA</v>
      </c>
      <c r="AX22" s="92">
        <f>IF(L22&gt;=('Wage Ceilings '!$C$3-SUM(Z22,AD22,AH22,AL22,AP22,AT22,BB22,BF22,BJ22,BN22,BR22,BV22)),('Wage Ceilings '!$C$3-SUM(Z22,AD22,AH22,AL22,AP22,AT22,BB22,BF22,BJ22,BN22,BR22,BV22)),L22)</f>
        <v>0</v>
      </c>
      <c r="AY22" s="91" cm="1">
        <f t="array" ref="AY22">INDEX(Appendix!$G$4:$J$8,_xlfn.IFS(AW22&lt;55,1,AW22&lt;60,2,AW22&lt;65,3,AW22&lt;70,4,TRUE,5),MATCH(YEAR($F$17),Appendix!$G$3:$L$3,0))</f>
        <v>0</v>
      </c>
      <c r="AZ22" s="92">
        <f t="shared" si="6"/>
        <v>0</v>
      </c>
      <c r="BA22" s="89">
        <f t="shared" si="18"/>
        <v>125</v>
      </c>
      <c r="BB22" s="90">
        <f>IF($M22&gt;'Wage Ceilings '!$C$7+SUMIF('Wage Ceilings '!$B$8:'Wage Ceilings '!$B$11,"&lt;="&amp;$M$17,'Wage Ceilings '!$D$8:'Wage Ceilings '!$D$11),'Wage Ceilings '!$C$7+SUMIF('Wage Ceilings '!$B$8:'Wage Ceilings '!$B$11,"&lt;="&amp;$M$17,'Wage Ceilings '!$D$8:'Wage Ceilings '!$D$11),$M22)</f>
        <v>0</v>
      </c>
      <c r="BC22" s="91" cm="1">
        <f t="array" ref="BC22">INDEX(Appendix!$G$4:$J$8,_xlfn.IFS(BA22&lt;55,1,BA22&lt;60,2,BA22&lt;65,3,BA22&lt;70,4,TRUE,5),MATCH(YEAR($F$17),Appendix!$G$3:$L$3,0))</f>
        <v>0</v>
      </c>
      <c r="BD22" s="92">
        <f t="shared" si="19"/>
        <v>0</v>
      </c>
      <c r="BE22" s="89">
        <f t="shared" si="20"/>
        <v>125</v>
      </c>
      <c r="BF22" s="90">
        <f>IF($N22&gt;'Wage Ceilings '!$C$7+SUMIF('Wage Ceilings '!$B$8:'Wage Ceilings '!$B$11,"&lt;="&amp;$N$17,'Wage Ceilings '!$D$8:'Wage Ceilings '!$D$11),'Wage Ceilings '!$C$7+SUMIF('Wage Ceilings '!$B$8:'Wage Ceilings '!$B$11,"&lt;="&amp;$N$17,'Wage Ceilings '!$D$8:'Wage Ceilings '!$D$11),$N22)</f>
        <v>0</v>
      </c>
      <c r="BG22" s="91" cm="1">
        <f t="array" ref="BG22">INDEX(Appendix!$G$4:$J$8,_xlfn.IFS(BE22&lt;55,1,BE22&lt;60,2,BE22&lt;65,3,BE22&lt;70,4,TRUE,5),MATCH(YEAR($F$17),Appendix!$G$3:$L$3,0))</f>
        <v>0</v>
      </c>
      <c r="BH22" s="92">
        <f t="shared" si="7"/>
        <v>0</v>
      </c>
      <c r="BI22" s="89">
        <f t="shared" si="21"/>
        <v>125</v>
      </c>
      <c r="BJ22" s="90">
        <f>IF($O22&gt;'Wage Ceilings '!$C$7+SUMIF('Wage Ceilings '!$B$8:'Wage Ceilings '!$B$11,"&lt;="&amp;$O$17,'Wage Ceilings '!$D$8:'Wage Ceilings '!$D$11),'Wage Ceilings '!$C$7+SUMIF('Wage Ceilings '!$B$8:'Wage Ceilings '!$B$11,"&lt;="&amp;$O$17,'Wage Ceilings '!$D$8:'Wage Ceilings '!$D$11),$O22)</f>
        <v>0</v>
      </c>
      <c r="BK22" s="91" cm="1">
        <f t="array" ref="BK22">INDEX(Appendix!$G$4:$J$8,_xlfn.IFS(BI22&lt;55,1,BI22&lt;60,2,BI22&lt;65,3,BI22&lt;70,4,TRUE,5),MATCH(YEAR($F$17),Appendix!$G$3:$L$3,0))</f>
        <v>0</v>
      </c>
      <c r="BL22" s="92">
        <f t="shared" si="8"/>
        <v>0</v>
      </c>
      <c r="BM22" s="89">
        <f t="shared" si="22"/>
        <v>125</v>
      </c>
      <c r="BN22" s="90">
        <f>IF($P22&gt;'Wage Ceilings '!$C$7+SUMIF('Wage Ceilings '!$B$8:'Wage Ceilings '!$B$11,"&lt;="&amp;$P$17,'Wage Ceilings '!$D$8:'Wage Ceilings '!$D$11),'Wage Ceilings '!$C$7+SUMIF('Wage Ceilings '!$B$8:'Wage Ceilings '!$B$11,"&lt;="&amp;$P$17,'Wage Ceilings '!$D$8:'Wage Ceilings '!$D$11),$P22)</f>
        <v>0</v>
      </c>
      <c r="BO22" s="91" cm="1">
        <f t="array" ref="BO22">INDEX(Appendix!$G$4:$J$8,_xlfn.IFS(BM22&lt;55,1,BM22&lt;60,2,BM22&lt;65,3,BM22&lt;70,4,TRUE,5),MATCH(YEAR($F$17),Appendix!$G$3:$L$3,0))</f>
        <v>0</v>
      </c>
      <c r="BP22" s="92">
        <f t="shared" si="9"/>
        <v>0</v>
      </c>
      <c r="BQ22" s="89">
        <f t="shared" si="23"/>
        <v>125</v>
      </c>
      <c r="BR22" s="90">
        <f>IF($Q22&gt;'Wage Ceilings '!$C$7+SUMIF('Wage Ceilings '!$B$8:'Wage Ceilings '!$B$11,"&lt;="&amp;$Q$17,'Wage Ceilings '!$D$8:'Wage Ceilings '!$D$11),'Wage Ceilings '!$C$7+SUMIF('Wage Ceilings '!$B$8:'Wage Ceilings '!$B$11,"&lt;="&amp;$Q$17,'Wage Ceilings '!$D$8:'Wage Ceilings '!$D$11),$Q22)</f>
        <v>0</v>
      </c>
      <c r="BS22" s="91" cm="1">
        <f t="array" ref="BS22">INDEX(Appendix!$G$4:$J$8,_xlfn.IFS(BQ22&lt;55,1,BQ22&lt;60,2,BQ22&lt;65,3,BQ22&lt;70,4,TRUE,5),MATCH(YEAR($F$17),Appendix!$G$3:$L$3,0))</f>
        <v>0</v>
      </c>
      <c r="BT22" s="92">
        <f t="shared" si="10"/>
        <v>0</v>
      </c>
      <c r="BU22" s="89">
        <f t="shared" si="24"/>
        <v>125</v>
      </c>
      <c r="BV22" s="90">
        <f>IF($R22&gt;'Wage Ceilings '!$C$7+SUMIF('Wage Ceilings '!$B$8:'Wage Ceilings '!$B$11,"&lt;="&amp;$R$17,'Wage Ceilings '!$D$8:'Wage Ceilings '!$D$11),'Wage Ceilings '!$C$7+SUMIF('Wage Ceilings '!$B$8:'Wage Ceilings '!$B$11,"&lt;="&amp;$R$17,'Wage Ceilings '!$D$8:'Wage Ceilings '!$D$11),$R22)</f>
        <v>0</v>
      </c>
      <c r="BW22" s="91" cm="1">
        <f t="array" ref="BW22">INDEX(Appendix!$G$4:$J$8,_xlfn.IFS(BU22&lt;55,1,BU22&lt;60,2,BU22&lt;65,3,BU22&lt;70,4,TRUE,5),MATCH(YEAR($F$17),Appendix!$G$3:$L$3,0))</f>
        <v>0</v>
      </c>
      <c r="BX22" s="92">
        <f t="shared" si="11"/>
        <v>0</v>
      </c>
      <c r="BY22" s="89" t="str">
        <f t="shared" si="25"/>
        <v>NA</v>
      </c>
      <c r="BZ22" s="92">
        <f>IF(S22&gt;=('Wage Ceilings '!$C$3-SUM(Z22,AD22,AH22,AL22,AP22,AX22,AT22,BB22,BF22,BJ22,BN22,BR22,BV22)),('Wage Ceilings '!$C$3-SUM(Z22,AD22,AH22,AL22,AP22,AX22,AT22,BB22,BF22,BJ22,BN22,BR22,BV22)),S22)</f>
        <v>0</v>
      </c>
      <c r="CA22" s="91" cm="1">
        <f t="array" ref="CA22">INDEX(Appendix!$G$4:$J$8,_xlfn.IFS(BY22&lt;55,1,BY22&lt;60,2,BY22&lt;65,3,BY22&lt;70,4,TRUE,5),MATCH(YEAR($F$17),Appendix!$G$3:$L$3,0))</f>
        <v>0</v>
      </c>
      <c r="CB22" s="92">
        <f t="shared" si="32"/>
        <v>0</v>
      </c>
      <c r="CC22" s="99"/>
    </row>
    <row r="23" spans="1:82" x14ac:dyDescent="0.2">
      <c r="A23" s="64" t="s">
        <v>21</v>
      </c>
      <c r="B23" s="65"/>
      <c r="C23" s="65"/>
      <c r="D23" s="66"/>
      <c r="E23" s="66"/>
      <c r="F23" s="67"/>
      <c r="G23" s="67"/>
      <c r="H23" s="67"/>
      <c r="I23" s="67"/>
      <c r="J23" s="67"/>
      <c r="K23" s="67"/>
      <c r="L23" s="67"/>
      <c r="M23" s="67"/>
      <c r="N23" s="67"/>
      <c r="O23" s="67"/>
      <c r="P23" s="67"/>
      <c r="Q23" s="67"/>
      <c r="R23" s="67"/>
      <c r="S23" s="67"/>
      <c r="T23" s="57">
        <f t="shared" si="26"/>
        <v>0</v>
      </c>
      <c r="U23" s="57">
        <f t="shared" si="27"/>
        <v>0</v>
      </c>
      <c r="V23" s="58">
        <f t="shared" si="28"/>
        <v>0</v>
      </c>
      <c r="W23" s="58">
        <f t="shared" si="29"/>
        <v>0</v>
      </c>
      <c r="X23" s="58">
        <f t="shared" si="30"/>
        <v>0</v>
      </c>
      <c r="Y23" s="89">
        <f t="shared" si="12"/>
        <v>124</v>
      </c>
      <c r="Z23" s="90">
        <f>IF($F23&gt;'Wage Ceilings '!$C$7+SUMIF('Wage Ceilings '!$B$8:'Wage Ceilings '!$B$11,"&lt;="&amp;$F$17,'Wage Ceilings '!$D$8:'Wage Ceilings '!$D$11),'Wage Ceilings '!$C$7+SUMIF('Wage Ceilings '!$B$8:'Wage Ceilings '!$B$11,"&lt;="&amp;$F$17,'Wage Ceilings '!$D$8:'Wage Ceilings '!$D$11),$F23)</f>
        <v>0</v>
      </c>
      <c r="AA23" s="91" cm="1">
        <f t="array" ref="AA23">INDEX(Appendix!$G$4:$J$8,_xlfn.IFS(Y23&lt;55,1,Y23&lt;60,2,Y23&lt;65,3,Y23&lt;70,4,TRUE,5),MATCH(YEAR($F$17),Appendix!$G$3:$L$3,0))</f>
        <v>0</v>
      </c>
      <c r="AB23" s="92">
        <f t="shared" si="0"/>
        <v>0</v>
      </c>
      <c r="AC23" s="89">
        <f t="shared" si="13"/>
        <v>125</v>
      </c>
      <c r="AD23" s="90">
        <f>IF($G23&gt;'Wage Ceilings '!$C$7+SUMIF('Wage Ceilings '!$B$8:'Wage Ceilings '!$B$11,"&lt;="&amp;$G$17,'Wage Ceilings '!$D$8:'Wage Ceilings '!$D$11),'Wage Ceilings '!$C$7+SUMIF('Wage Ceilings '!$B$8:'Wage Ceilings '!$B$11,"&lt;="&amp;$G$17,'Wage Ceilings '!$D$8:'Wage Ceilings '!$D$11),$G23)</f>
        <v>0</v>
      </c>
      <c r="AE23" s="91" cm="1">
        <f t="array" ref="AE23">INDEX(Appendix!$G$4:$J$8,_xlfn.IFS(AC23&lt;55,1,AC23&lt;60,2,AC23&lt;65,3,AC23&lt;70,4,TRUE,5),MATCH(YEAR($F$17),Appendix!$G$3:$L$3,0))</f>
        <v>0</v>
      </c>
      <c r="AF23" s="92">
        <f t="shared" si="1"/>
        <v>0</v>
      </c>
      <c r="AG23" s="89">
        <f t="shared" si="14"/>
        <v>125</v>
      </c>
      <c r="AH23" s="90">
        <f>IF($H23&gt;'Wage Ceilings '!$C$7+SUMIF('Wage Ceilings '!$B$8:'Wage Ceilings '!$B$11,"&lt;="&amp;$H$17,'Wage Ceilings '!$D$8:'Wage Ceilings '!$D$11),'Wage Ceilings '!$C$7+SUMIF('Wage Ceilings '!$B$8:'Wage Ceilings '!$B$11,"&lt;="&amp;$H$17,'Wage Ceilings '!$D$8:'Wage Ceilings '!$D$11),$H23)</f>
        <v>0</v>
      </c>
      <c r="AI23" s="91" cm="1">
        <f t="array" ref="AI23">INDEX(Appendix!$G$4:$J$8,_xlfn.IFS(AG23&lt;55,1,AG23&lt;60,2,AG23&lt;65,3,AG23&lt;70,4,TRUE,5),MATCH(YEAR($F$17),Appendix!$G$3:$L$3,0))</f>
        <v>0</v>
      </c>
      <c r="AJ23" s="92">
        <f t="shared" si="2"/>
        <v>0</v>
      </c>
      <c r="AK23" s="89">
        <f t="shared" si="15"/>
        <v>125</v>
      </c>
      <c r="AL23" s="90">
        <f>IF($I23&gt;'Wage Ceilings '!$C$7+SUMIF('Wage Ceilings '!$B$8:'Wage Ceilings '!$B$11,"&lt;="&amp;$I$17,'Wage Ceilings '!$D$8:'Wage Ceilings '!$D$11),'Wage Ceilings '!$C$7+SUMIF('Wage Ceilings '!$B$8:'Wage Ceilings '!$B$11,"&lt;="&amp;$I$17,'Wage Ceilings '!$D$8:'Wage Ceilings '!$D$11),$I23)</f>
        <v>0</v>
      </c>
      <c r="AM23" s="91" cm="1">
        <f t="array" ref="AM23">INDEX(Appendix!$G$4:$J$8,_xlfn.IFS(AK23&lt;55,1,AK23&lt;60,2,AK23&lt;65,3,AK23&lt;70,4,TRUE,5),MATCH(YEAR($F$17),Appendix!$G$3:$L$3,0))</f>
        <v>0</v>
      </c>
      <c r="AN23" s="92">
        <f t="shared" si="3"/>
        <v>0</v>
      </c>
      <c r="AO23" s="89">
        <f t="shared" si="16"/>
        <v>125</v>
      </c>
      <c r="AP23" s="90">
        <f>IF($J23&gt;'Wage Ceilings '!$C$7+SUMIF('Wage Ceilings '!$B$8:'Wage Ceilings '!$B$11,"&lt;="&amp;$J$17,'Wage Ceilings '!$D$8:'Wage Ceilings '!$D$11),'Wage Ceilings '!$C$7+SUMIF('Wage Ceilings '!$B$8:'Wage Ceilings '!$B$11,"&lt;="&amp;$J$17,'Wage Ceilings '!$D$8:'Wage Ceilings '!$D$11),$J23)</f>
        <v>0</v>
      </c>
      <c r="AQ23" s="91" cm="1">
        <f t="array" ref="AQ23">INDEX(Appendix!$G$4:$J$8,_xlfn.IFS(AO23&lt;55,1,AO23&lt;60,2,AO23&lt;65,3,AO23&lt;70,4,TRUE,5),MATCH(YEAR($F$17),Appendix!$G$3:$L$3,0))</f>
        <v>0</v>
      </c>
      <c r="AR23" s="92">
        <f t="shared" si="4"/>
        <v>0</v>
      </c>
      <c r="AS23" s="89">
        <f t="shared" si="31"/>
        <v>125</v>
      </c>
      <c r="AT23" s="90">
        <f>IF($K23&gt;'Wage Ceilings '!$C$7+SUMIF('Wage Ceilings '!$B$8:'Wage Ceilings '!$B$11,"&lt;="&amp;$K$17,'Wage Ceilings '!$D$8:'Wage Ceilings '!$D$11),'Wage Ceilings '!$C$7+SUMIF('Wage Ceilings '!$B$8:'Wage Ceilings '!$B$11,"&lt;="&amp;$K$17,'Wage Ceilings '!$D$8:'Wage Ceilings '!$D$11),$K23)</f>
        <v>0</v>
      </c>
      <c r="AU23" s="91" cm="1">
        <f t="array" ref="AU23">INDEX(Appendix!$G$4:$J$8,_xlfn.IFS(AS23&lt;55,1,AS23&lt;60,2,AS23&lt;65,3,AS23&lt;70,4,TRUE,5),MATCH(YEAR($F$17),Appendix!$G$3:$L$3,0))</f>
        <v>0</v>
      </c>
      <c r="AV23" s="92">
        <f t="shared" si="5"/>
        <v>0</v>
      </c>
      <c r="AW23" s="89" t="str">
        <f t="shared" si="17"/>
        <v>NA</v>
      </c>
      <c r="AX23" s="92">
        <f>IF(L23&gt;=('Wage Ceilings '!$C$3-SUM(Z23,AD23,AH23,AL23,AP23,AT23,BB23,BF23,BJ23,BN23,BR23,BV23)),('Wage Ceilings '!$C$3-SUM(Z23,AD23,AH23,AL23,AP23,AT23,BB23,BF23,BJ23,BN23,BR23,BV23)),L23)</f>
        <v>0</v>
      </c>
      <c r="AY23" s="91" cm="1">
        <f t="array" ref="AY23">INDEX(Appendix!$G$4:$J$8,_xlfn.IFS(AW23&lt;55,1,AW23&lt;60,2,AW23&lt;65,3,AW23&lt;70,4,TRUE,5),MATCH(YEAR($F$17),Appendix!$G$3:$L$3,0))</f>
        <v>0</v>
      </c>
      <c r="AZ23" s="92">
        <f t="shared" si="6"/>
        <v>0</v>
      </c>
      <c r="BA23" s="89">
        <f t="shared" si="18"/>
        <v>125</v>
      </c>
      <c r="BB23" s="90">
        <f>IF($M23&gt;'Wage Ceilings '!$C$7+SUMIF('Wage Ceilings '!$B$8:'Wage Ceilings '!$B$11,"&lt;="&amp;$M$17,'Wage Ceilings '!$D$8:'Wage Ceilings '!$D$11),'Wage Ceilings '!$C$7+SUMIF('Wage Ceilings '!$B$8:'Wage Ceilings '!$B$11,"&lt;="&amp;$M$17,'Wage Ceilings '!$D$8:'Wage Ceilings '!$D$11),$M23)</f>
        <v>0</v>
      </c>
      <c r="BC23" s="91" cm="1">
        <f t="array" ref="BC23">INDEX(Appendix!$G$4:$J$8,_xlfn.IFS(BA23&lt;55,1,BA23&lt;60,2,BA23&lt;65,3,BA23&lt;70,4,TRUE,5),MATCH(YEAR($F$17),Appendix!$G$3:$L$3,0))</f>
        <v>0</v>
      </c>
      <c r="BD23" s="92">
        <f t="shared" si="19"/>
        <v>0</v>
      </c>
      <c r="BE23" s="89">
        <f t="shared" si="20"/>
        <v>125</v>
      </c>
      <c r="BF23" s="90">
        <f>IF($N23&gt;'Wage Ceilings '!$C$7+SUMIF('Wage Ceilings '!$B$8:'Wage Ceilings '!$B$11,"&lt;="&amp;$N$17,'Wage Ceilings '!$D$8:'Wage Ceilings '!$D$11),'Wage Ceilings '!$C$7+SUMIF('Wage Ceilings '!$B$8:'Wage Ceilings '!$B$11,"&lt;="&amp;$N$17,'Wage Ceilings '!$D$8:'Wage Ceilings '!$D$11),$N23)</f>
        <v>0</v>
      </c>
      <c r="BG23" s="91" cm="1">
        <f t="array" ref="BG23">INDEX(Appendix!$G$4:$J$8,_xlfn.IFS(BE23&lt;55,1,BE23&lt;60,2,BE23&lt;65,3,BE23&lt;70,4,TRUE,5),MATCH(YEAR($F$17),Appendix!$G$3:$L$3,0))</f>
        <v>0</v>
      </c>
      <c r="BH23" s="92">
        <f t="shared" si="7"/>
        <v>0</v>
      </c>
      <c r="BI23" s="89">
        <f t="shared" si="21"/>
        <v>125</v>
      </c>
      <c r="BJ23" s="90">
        <f>IF($O23&gt;'Wage Ceilings '!$C$7+SUMIF('Wage Ceilings '!$B$8:'Wage Ceilings '!$B$11,"&lt;="&amp;$O$17,'Wage Ceilings '!$D$8:'Wage Ceilings '!$D$11),'Wage Ceilings '!$C$7+SUMIF('Wage Ceilings '!$B$8:'Wage Ceilings '!$B$11,"&lt;="&amp;$O$17,'Wage Ceilings '!$D$8:'Wage Ceilings '!$D$11),$O23)</f>
        <v>0</v>
      </c>
      <c r="BK23" s="91" cm="1">
        <f t="array" ref="BK23">INDEX(Appendix!$G$4:$J$8,_xlfn.IFS(BI23&lt;55,1,BI23&lt;60,2,BI23&lt;65,3,BI23&lt;70,4,TRUE,5),MATCH(YEAR($F$17),Appendix!$G$3:$L$3,0))</f>
        <v>0</v>
      </c>
      <c r="BL23" s="92">
        <f t="shared" si="8"/>
        <v>0</v>
      </c>
      <c r="BM23" s="89">
        <f t="shared" si="22"/>
        <v>125</v>
      </c>
      <c r="BN23" s="90">
        <f>IF($P23&gt;'Wage Ceilings '!$C$7+SUMIF('Wage Ceilings '!$B$8:'Wage Ceilings '!$B$11,"&lt;="&amp;$P$17,'Wage Ceilings '!$D$8:'Wage Ceilings '!$D$11),'Wage Ceilings '!$C$7+SUMIF('Wage Ceilings '!$B$8:'Wage Ceilings '!$B$11,"&lt;="&amp;$P$17,'Wage Ceilings '!$D$8:'Wage Ceilings '!$D$11),$P23)</f>
        <v>0</v>
      </c>
      <c r="BO23" s="91" cm="1">
        <f t="array" ref="BO23">INDEX(Appendix!$G$4:$J$8,_xlfn.IFS(BM23&lt;55,1,BM23&lt;60,2,BM23&lt;65,3,BM23&lt;70,4,TRUE,5),MATCH(YEAR($F$17),Appendix!$G$3:$L$3,0))</f>
        <v>0</v>
      </c>
      <c r="BP23" s="92">
        <f t="shared" si="9"/>
        <v>0</v>
      </c>
      <c r="BQ23" s="89">
        <f t="shared" si="23"/>
        <v>125</v>
      </c>
      <c r="BR23" s="90">
        <f>IF($Q23&gt;'Wage Ceilings '!$C$7+SUMIF('Wage Ceilings '!$B$8:'Wage Ceilings '!$B$11,"&lt;="&amp;$Q$17,'Wage Ceilings '!$D$8:'Wage Ceilings '!$D$11),'Wage Ceilings '!$C$7+SUMIF('Wage Ceilings '!$B$8:'Wage Ceilings '!$B$11,"&lt;="&amp;$Q$17,'Wage Ceilings '!$D$8:'Wage Ceilings '!$D$11),$Q23)</f>
        <v>0</v>
      </c>
      <c r="BS23" s="91" cm="1">
        <f t="array" ref="BS23">INDEX(Appendix!$G$4:$J$8,_xlfn.IFS(BQ23&lt;55,1,BQ23&lt;60,2,BQ23&lt;65,3,BQ23&lt;70,4,TRUE,5),MATCH(YEAR($F$17),Appendix!$G$3:$L$3,0))</f>
        <v>0</v>
      </c>
      <c r="BT23" s="92">
        <f t="shared" si="10"/>
        <v>0</v>
      </c>
      <c r="BU23" s="89">
        <f t="shared" si="24"/>
        <v>125</v>
      </c>
      <c r="BV23" s="90">
        <f>IF($R23&gt;'Wage Ceilings '!$C$7+SUMIF('Wage Ceilings '!$B$8:'Wage Ceilings '!$B$11,"&lt;="&amp;$R$17,'Wage Ceilings '!$D$8:'Wage Ceilings '!$D$11),'Wage Ceilings '!$C$7+SUMIF('Wage Ceilings '!$B$8:'Wage Ceilings '!$B$11,"&lt;="&amp;$R$17,'Wage Ceilings '!$D$8:'Wage Ceilings '!$D$11),$R23)</f>
        <v>0</v>
      </c>
      <c r="BW23" s="91" cm="1">
        <f t="array" ref="BW23">INDEX(Appendix!$G$4:$J$8,_xlfn.IFS(BU23&lt;55,1,BU23&lt;60,2,BU23&lt;65,3,BU23&lt;70,4,TRUE,5),MATCH(YEAR($F$17),Appendix!$G$3:$L$3,0))</f>
        <v>0</v>
      </c>
      <c r="BX23" s="92">
        <f t="shared" si="11"/>
        <v>0</v>
      </c>
      <c r="BY23" s="89" t="str">
        <f t="shared" si="25"/>
        <v>NA</v>
      </c>
      <c r="BZ23" s="92">
        <f>IF(S23&gt;=('Wage Ceilings '!$C$3-SUM(Z23,AD23,AH23,AL23,AP23,AX23,AT23,BB23,BF23,BJ23,BN23,BR23,BV23)),('Wage Ceilings '!$C$3-SUM(Z23,AD23,AH23,AL23,AP23,AX23,AT23,BB23,BF23,BJ23,BN23,BR23,BV23)),S23)</f>
        <v>0</v>
      </c>
      <c r="CA23" s="91" cm="1">
        <f t="array" ref="CA23">INDEX(Appendix!$G$4:$J$8,_xlfn.IFS(BY23&lt;55,1,BY23&lt;60,2,BY23&lt;65,3,BY23&lt;70,4,TRUE,5),MATCH(YEAR($F$17),Appendix!$G$3:$L$3,0))</f>
        <v>0</v>
      </c>
      <c r="CB23" s="92">
        <f t="shared" si="32"/>
        <v>0</v>
      </c>
      <c r="CC23" s="99"/>
    </row>
    <row r="24" spans="1:82" x14ac:dyDescent="0.2">
      <c r="A24" s="64" t="s">
        <v>22</v>
      </c>
      <c r="B24" s="65"/>
      <c r="C24" s="65"/>
      <c r="D24" s="66"/>
      <c r="E24" s="66"/>
      <c r="F24" s="67"/>
      <c r="G24" s="67"/>
      <c r="H24" s="67"/>
      <c r="I24" s="67"/>
      <c r="J24" s="67"/>
      <c r="K24" s="67"/>
      <c r="L24" s="67"/>
      <c r="M24" s="67"/>
      <c r="N24" s="67"/>
      <c r="O24" s="67"/>
      <c r="P24" s="67"/>
      <c r="Q24" s="67"/>
      <c r="R24" s="67"/>
      <c r="S24" s="67"/>
      <c r="T24" s="57">
        <f t="shared" si="26"/>
        <v>0</v>
      </c>
      <c r="U24" s="57">
        <f t="shared" si="27"/>
        <v>0</v>
      </c>
      <c r="V24" s="58">
        <f t="shared" si="28"/>
        <v>0</v>
      </c>
      <c r="W24" s="58">
        <f t="shared" si="29"/>
        <v>0</v>
      </c>
      <c r="X24" s="58">
        <f t="shared" si="30"/>
        <v>0</v>
      </c>
      <c r="Y24" s="89">
        <f t="shared" si="12"/>
        <v>124</v>
      </c>
      <c r="Z24" s="90">
        <f>IF($F24&gt;'Wage Ceilings '!$C$7+SUMIF('Wage Ceilings '!$B$8:'Wage Ceilings '!$B$11,"&lt;="&amp;$F$17,'Wage Ceilings '!$D$8:'Wage Ceilings '!$D$11),'Wage Ceilings '!$C$7+SUMIF('Wage Ceilings '!$B$8:'Wage Ceilings '!$B$11,"&lt;="&amp;$F$17,'Wage Ceilings '!$D$8:'Wage Ceilings '!$D$11),$F24)</f>
        <v>0</v>
      </c>
      <c r="AA24" s="91" cm="1">
        <f t="array" ref="AA24">INDEX(Appendix!$G$4:$J$8,_xlfn.IFS(Y24&lt;55,1,Y24&lt;60,2,Y24&lt;65,3,Y24&lt;70,4,TRUE,5),MATCH(YEAR($F$17),Appendix!$G$3:$L$3,0))</f>
        <v>0</v>
      </c>
      <c r="AB24" s="92">
        <f t="shared" si="0"/>
        <v>0</v>
      </c>
      <c r="AC24" s="89">
        <f t="shared" si="13"/>
        <v>125</v>
      </c>
      <c r="AD24" s="90">
        <f>IF($G24&gt;'Wage Ceilings '!$C$7+SUMIF('Wage Ceilings '!$B$8:'Wage Ceilings '!$B$11,"&lt;="&amp;$G$17,'Wage Ceilings '!$D$8:'Wage Ceilings '!$D$11),'Wage Ceilings '!$C$7+SUMIF('Wage Ceilings '!$B$8:'Wage Ceilings '!$B$11,"&lt;="&amp;$G$17,'Wage Ceilings '!$D$8:'Wage Ceilings '!$D$11),$G24)</f>
        <v>0</v>
      </c>
      <c r="AE24" s="91" cm="1">
        <f t="array" ref="AE24">INDEX(Appendix!$G$4:$J$8,_xlfn.IFS(AC24&lt;55,1,AC24&lt;60,2,AC24&lt;65,3,AC24&lt;70,4,TRUE,5),MATCH(YEAR($F$17),Appendix!$G$3:$L$3,0))</f>
        <v>0</v>
      </c>
      <c r="AF24" s="92">
        <f t="shared" si="1"/>
        <v>0</v>
      </c>
      <c r="AG24" s="89">
        <f t="shared" si="14"/>
        <v>125</v>
      </c>
      <c r="AH24" s="90">
        <f>IF($H24&gt;'Wage Ceilings '!$C$7+SUMIF('Wage Ceilings '!$B$8:'Wage Ceilings '!$B$11,"&lt;="&amp;$H$17,'Wage Ceilings '!$D$8:'Wage Ceilings '!$D$11),'Wage Ceilings '!$C$7+SUMIF('Wage Ceilings '!$B$8:'Wage Ceilings '!$B$11,"&lt;="&amp;$H$17,'Wage Ceilings '!$D$8:'Wage Ceilings '!$D$11),$H24)</f>
        <v>0</v>
      </c>
      <c r="AI24" s="91" cm="1">
        <f t="array" ref="AI24">INDEX(Appendix!$G$4:$J$8,_xlfn.IFS(AG24&lt;55,1,AG24&lt;60,2,AG24&lt;65,3,AG24&lt;70,4,TRUE,5),MATCH(YEAR($F$17),Appendix!$G$3:$L$3,0))</f>
        <v>0</v>
      </c>
      <c r="AJ24" s="92">
        <f t="shared" si="2"/>
        <v>0</v>
      </c>
      <c r="AK24" s="89">
        <f t="shared" si="15"/>
        <v>125</v>
      </c>
      <c r="AL24" s="90">
        <f>IF($I24&gt;'Wage Ceilings '!$C$7+SUMIF('Wage Ceilings '!$B$8:'Wage Ceilings '!$B$11,"&lt;="&amp;$I$17,'Wage Ceilings '!$D$8:'Wage Ceilings '!$D$11),'Wage Ceilings '!$C$7+SUMIF('Wage Ceilings '!$B$8:'Wage Ceilings '!$B$11,"&lt;="&amp;$I$17,'Wage Ceilings '!$D$8:'Wage Ceilings '!$D$11),$I24)</f>
        <v>0</v>
      </c>
      <c r="AM24" s="91" cm="1">
        <f t="array" ref="AM24">INDEX(Appendix!$G$4:$J$8,_xlfn.IFS(AK24&lt;55,1,AK24&lt;60,2,AK24&lt;65,3,AK24&lt;70,4,TRUE,5),MATCH(YEAR($F$17),Appendix!$G$3:$L$3,0))</f>
        <v>0</v>
      </c>
      <c r="AN24" s="92">
        <f t="shared" si="3"/>
        <v>0</v>
      </c>
      <c r="AO24" s="89">
        <f t="shared" si="16"/>
        <v>125</v>
      </c>
      <c r="AP24" s="90">
        <f>IF($J24&gt;'Wage Ceilings '!$C$7+SUMIF('Wage Ceilings '!$B$8:'Wage Ceilings '!$B$11,"&lt;="&amp;$J$17,'Wage Ceilings '!$D$8:'Wage Ceilings '!$D$11),'Wage Ceilings '!$C$7+SUMIF('Wage Ceilings '!$B$8:'Wage Ceilings '!$B$11,"&lt;="&amp;$J$17,'Wage Ceilings '!$D$8:'Wage Ceilings '!$D$11),$J24)</f>
        <v>0</v>
      </c>
      <c r="AQ24" s="91" cm="1">
        <f t="array" ref="AQ24">INDEX(Appendix!$G$4:$J$8,_xlfn.IFS(AO24&lt;55,1,AO24&lt;60,2,AO24&lt;65,3,AO24&lt;70,4,TRUE,5),MATCH(YEAR($F$17),Appendix!$G$3:$L$3,0))</f>
        <v>0</v>
      </c>
      <c r="AR24" s="92">
        <f t="shared" si="4"/>
        <v>0</v>
      </c>
      <c r="AS24" s="89">
        <f t="shared" si="31"/>
        <v>125</v>
      </c>
      <c r="AT24" s="90">
        <f>IF($K24&gt;'Wage Ceilings '!$C$7+SUMIF('Wage Ceilings '!$B$8:'Wage Ceilings '!$B$11,"&lt;="&amp;$K$17,'Wage Ceilings '!$D$8:'Wage Ceilings '!$D$11),'Wage Ceilings '!$C$7+SUMIF('Wage Ceilings '!$B$8:'Wage Ceilings '!$B$11,"&lt;="&amp;$K$17,'Wage Ceilings '!$D$8:'Wage Ceilings '!$D$11),$K24)</f>
        <v>0</v>
      </c>
      <c r="AU24" s="91" cm="1">
        <f t="array" ref="AU24">INDEX(Appendix!$G$4:$J$8,_xlfn.IFS(AS24&lt;55,1,AS24&lt;60,2,AS24&lt;65,3,AS24&lt;70,4,TRUE,5),MATCH(YEAR($F$17),Appendix!$G$3:$L$3,0))</f>
        <v>0</v>
      </c>
      <c r="AV24" s="92">
        <f t="shared" si="5"/>
        <v>0</v>
      </c>
      <c r="AW24" s="89" t="str">
        <f t="shared" si="17"/>
        <v>NA</v>
      </c>
      <c r="AX24" s="92">
        <f>IF(L24&gt;=('Wage Ceilings '!$C$3-SUM(Z24,AD24,AH24,AL24,AP24,AT24,BB24,BF24,BJ24,BN24,BR24,BV24)),('Wage Ceilings '!$C$3-SUM(Z24,AD24,AH24,AL24,AP24,AT24,BB24,BF24,BJ24,BN24,BR24,BV24)),L24)</f>
        <v>0</v>
      </c>
      <c r="AY24" s="91" cm="1">
        <f t="array" ref="AY24">INDEX(Appendix!$G$4:$J$8,_xlfn.IFS(AW24&lt;55,1,AW24&lt;60,2,AW24&lt;65,3,AW24&lt;70,4,TRUE,5),MATCH(YEAR($F$17),Appendix!$G$3:$L$3,0))</f>
        <v>0</v>
      </c>
      <c r="AZ24" s="92">
        <f t="shared" si="6"/>
        <v>0</v>
      </c>
      <c r="BA24" s="89">
        <f t="shared" si="18"/>
        <v>125</v>
      </c>
      <c r="BB24" s="90">
        <f>IF($M24&gt;'Wage Ceilings '!$C$7+SUMIF('Wage Ceilings '!$B$8:'Wage Ceilings '!$B$11,"&lt;="&amp;$M$17,'Wage Ceilings '!$D$8:'Wage Ceilings '!$D$11),'Wage Ceilings '!$C$7+SUMIF('Wage Ceilings '!$B$8:'Wage Ceilings '!$B$11,"&lt;="&amp;$M$17,'Wage Ceilings '!$D$8:'Wage Ceilings '!$D$11),$M24)</f>
        <v>0</v>
      </c>
      <c r="BC24" s="91" cm="1">
        <f t="array" ref="BC24">INDEX(Appendix!$G$4:$J$8,_xlfn.IFS(BA24&lt;55,1,BA24&lt;60,2,BA24&lt;65,3,BA24&lt;70,4,TRUE,5),MATCH(YEAR($F$17),Appendix!$G$3:$L$3,0))</f>
        <v>0</v>
      </c>
      <c r="BD24" s="92">
        <f t="shared" si="19"/>
        <v>0</v>
      </c>
      <c r="BE24" s="89">
        <f t="shared" si="20"/>
        <v>125</v>
      </c>
      <c r="BF24" s="90">
        <f>IF($N24&gt;'Wage Ceilings '!$C$7+SUMIF('Wage Ceilings '!$B$8:'Wage Ceilings '!$B$11,"&lt;="&amp;$N$17,'Wage Ceilings '!$D$8:'Wage Ceilings '!$D$11),'Wage Ceilings '!$C$7+SUMIF('Wage Ceilings '!$B$8:'Wage Ceilings '!$B$11,"&lt;="&amp;$N$17,'Wage Ceilings '!$D$8:'Wage Ceilings '!$D$11),$N24)</f>
        <v>0</v>
      </c>
      <c r="BG24" s="91" cm="1">
        <f t="array" ref="BG24">INDEX(Appendix!$G$4:$J$8,_xlfn.IFS(BE24&lt;55,1,BE24&lt;60,2,BE24&lt;65,3,BE24&lt;70,4,TRUE,5),MATCH(YEAR($F$17),Appendix!$G$3:$L$3,0))</f>
        <v>0</v>
      </c>
      <c r="BH24" s="92">
        <f t="shared" si="7"/>
        <v>0</v>
      </c>
      <c r="BI24" s="89">
        <f t="shared" si="21"/>
        <v>125</v>
      </c>
      <c r="BJ24" s="90">
        <f>IF($O24&gt;'Wage Ceilings '!$C$7+SUMIF('Wage Ceilings '!$B$8:'Wage Ceilings '!$B$11,"&lt;="&amp;$O$17,'Wage Ceilings '!$D$8:'Wage Ceilings '!$D$11),'Wage Ceilings '!$C$7+SUMIF('Wage Ceilings '!$B$8:'Wage Ceilings '!$B$11,"&lt;="&amp;$O$17,'Wage Ceilings '!$D$8:'Wage Ceilings '!$D$11),$O24)</f>
        <v>0</v>
      </c>
      <c r="BK24" s="91" cm="1">
        <f t="array" ref="BK24">INDEX(Appendix!$G$4:$J$8,_xlfn.IFS(BI24&lt;55,1,BI24&lt;60,2,BI24&lt;65,3,BI24&lt;70,4,TRUE,5),MATCH(YEAR($F$17),Appendix!$G$3:$L$3,0))</f>
        <v>0</v>
      </c>
      <c r="BL24" s="92">
        <f t="shared" si="8"/>
        <v>0</v>
      </c>
      <c r="BM24" s="89">
        <f t="shared" si="22"/>
        <v>125</v>
      </c>
      <c r="BN24" s="90">
        <f>IF($P24&gt;'Wage Ceilings '!$C$7+SUMIF('Wage Ceilings '!$B$8:'Wage Ceilings '!$B$11,"&lt;="&amp;$P$17,'Wage Ceilings '!$D$8:'Wage Ceilings '!$D$11),'Wage Ceilings '!$C$7+SUMIF('Wage Ceilings '!$B$8:'Wage Ceilings '!$B$11,"&lt;="&amp;$P$17,'Wage Ceilings '!$D$8:'Wage Ceilings '!$D$11),$P24)</f>
        <v>0</v>
      </c>
      <c r="BO24" s="91" cm="1">
        <f t="array" ref="BO24">INDEX(Appendix!$G$4:$J$8,_xlfn.IFS(BM24&lt;55,1,BM24&lt;60,2,BM24&lt;65,3,BM24&lt;70,4,TRUE,5),MATCH(YEAR($F$17),Appendix!$G$3:$L$3,0))</f>
        <v>0</v>
      </c>
      <c r="BP24" s="92">
        <f t="shared" si="9"/>
        <v>0</v>
      </c>
      <c r="BQ24" s="89">
        <f t="shared" si="23"/>
        <v>125</v>
      </c>
      <c r="BR24" s="90">
        <f>IF($Q24&gt;'Wage Ceilings '!$C$7+SUMIF('Wage Ceilings '!$B$8:'Wage Ceilings '!$B$11,"&lt;="&amp;$Q$17,'Wage Ceilings '!$D$8:'Wage Ceilings '!$D$11),'Wage Ceilings '!$C$7+SUMIF('Wage Ceilings '!$B$8:'Wage Ceilings '!$B$11,"&lt;="&amp;$Q$17,'Wage Ceilings '!$D$8:'Wage Ceilings '!$D$11),$Q24)</f>
        <v>0</v>
      </c>
      <c r="BS24" s="91" cm="1">
        <f t="array" ref="BS24">INDEX(Appendix!$G$4:$J$8,_xlfn.IFS(BQ24&lt;55,1,BQ24&lt;60,2,BQ24&lt;65,3,BQ24&lt;70,4,TRUE,5),MATCH(YEAR($F$17),Appendix!$G$3:$L$3,0))</f>
        <v>0</v>
      </c>
      <c r="BT24" s="92">
        <f t="shared" si="10"/>
        <v>0</v>
      </c>
      <c r="BU24" s="89">
        <f t="shared" si="24"/>
        <v>125</v>
      </c>
      <c r="BV24" s="90">
        <f>IF($R24&gt;'Wage Ceilings '!$C$7+SUMIF('Wage Ceilings '!$B$8:'Wage Ceilings '!$B$11,"&lt;="&amp;$R$17,'Wage Ceilings '!$D$8:'Wage Ceilings '!$D$11),'Wage Ceilings '!$C$7+SUMIF('Wage Ceilings '!$B$8:'Wage Ceilings '!$B$11,"&lt;="&amp;$R$17,'Wage Ceilings '!$D$8:'Wage Ceilings '!$D$11),$R24)</f>
        <v>0</v>
      </c>
      <c r="BW24" s="91" cm="1">
        <f t="array" ref="BW24">INDEX(Appendix!$G$4:$J$8,_xlfn.IFS(BU24&lt;55,1,BU24&lt;60,2,BU24&lt;65,3,BU24&lt;70,4,TRUE,5),MATCH(YEAR($F$17),Appendix!$G$3:$L$3,0))</f>
        <v>0</v>
      </c>
      <c r="BX24" s="92">
        <f t="shared" si="11"/>
        <v>0</v>
      </c>
      <c r="BY24" s="89" t="str">
        <f t="shared" si="25"/>
        <v>NA</v>
      </c>
      <c r="BZ24" s="92">
        <f>IF(S24&gt;=('Wage Ceilings '!$C$3-SUM(Z24,AD24,AH24,AL24,AP24,AX24,AT24,BB24,BF24,BJ24,BN24,BR24,BV24)),('Wage Ceilings '!$C$3-SUM(Z24,AD24,AH24,AL24,AP24,AX24,AT24,BB24,BF24,BJ24,BN24,BR24,BV24)),S24)</f>
        <v>0</v>
      </c>
      <c r="CA24" s="91" cm="1">
        <f t="array" ref="CA24">INDEX(Appendix!$G$4:$J$8,_xlfn.IFS(BY24&lt;55,1,BY24&lt;60,2,BY24&lt;65,3,BY24&lt;70,4,TRUE,5),MATCH(YEAR($F$17),Appendix!$G$3:$L$3,0))</f>
        <v>0</v>
      </c>
      <c r="CB24" s="92">
        <f t="shared" si="32"/>
        <v>0</v>
      </c>
      <c r="CC24" s="99"/>
    </row>
    <row r="25" spans="1:82" x14ac:dyDescent="0.2">
      <c r="A25" s="64" t="s">
        <v>23</v>
      </c>
      <c r="B25" s="65"/>
      <c r="C25" s="65"/>
      <c r="D25" s="66"/>
      <c r="E25" s="66"/>
      <c r="F25" s="67"/>
      <c r="G25" s="67"/>
      <c r="H25" s="67"/>
      <c r="I25" s="67"/>
      <c r="J25" s="67"/>
      <c r="K25" s="67"/>
      <c r="L25" s="67"/>
      <c r="M25" s="67"/>
      <c r="N25" s="67"/>
      <c r="O25" s="67"/>
      <c r="P25" s="67"/>
      <c r="Q25" s="67"/>
      <c r="R25" s="67"/>
      <c r="S25" s="67"/>
      <c r="T25" s="57">
        <f t="shared" si="26"/>
        <v>0</v>
      </c>
      <c r="U25" s="57">
        <f t="shared" si="27"/>
        <v>0</v>
      </c>
      <c r="V25" s="58">
        <f t="shared" si="28"/>
        <v>0</v>
      </c>
      <c r="W25" s="58">
        <f t="shared" si="29"/>
        <v>0</v>
      </c>
      <c r="X25" s="58">
        <f t="shared" si="30"/>
        <v>0</v>
      </c>
      <c r="Y25" s="89">
        <f t="shared" si="12"/>
        <v>124</v>
      </c>
      <c r="Z25" s="90">
        <f>IF($F25&gt;'Wage Ceilings '!$C$7+SUMIF('Wage Ceilings '!$B$8:'Wage Ceilings '!$B$11,"&lt;="&amp;$F$17,'Wage Ceilings '!$D$8:'Wage Ceilings '!$D$11),'Wage Ceilings '!$C$7+SUMIF('Wage Ceilings '!$B$8:'Wage Ceilings '!$B$11,"&lt;="&amp;$F$17,'Wage Ceilings '!$D$8:'Wage Ceilings '!$D$11),$F25)</f>
        <v>0</v>
      </c>
      <c r="AA25" s="91" cm="1">
        <f t="array" ref="AA25">INDEX(Appendix!$G$4:$J$8,_xlfn.IFS(Y25&lt;55,1,Y25&lt;60,2,Y25&lt;65,3,Y25&lt;70,4,TRUE,5),MATCH(YEAR($F$17),Appendix!$G$3:$L$3,0))</f>
        <v>0</v>
      </c>
      <c r="AB25" s="92">
        <f t="shared" si="0"/>
        <v>0</v>
      </c>
      <c r="AC25" s="89">
        <f t="shared" si="13"/>
        <v>125</v>
      </c>
      <c r="AD25" s="90">
        <f>IF($G25&gt;'Wage Ceilings '!$C$7+SUMIF('Wage Ceilings '!$B$8:'Wage Ceilings '!$B$11,"&lt;="&amp;$G$17,'Wage Ceilings '!$D$8:'Wage Ceilings '!$D$11),'Wage Ceilings '!$C$7+SUMIF('Wage Ceilings '!$B$8:'Wage Ceilings '!$B$11,"&lt;="&amp;$G$17,'Wage Ceilings '!$D$8:'Wage Ceilings '!$D$11),$G25)</f>
        <v>0</v>
      </c>
      <c r="AE25" s="91" cm="1">
        <f t="array" ref="AE25">INDEX(Appendix!$G$4:$J$8,_xlfn.IFS(AC25&lt;55,1,AC25&lt;60,2,AC25&lt;65,3,AC25&lt;70,4,TRUE,5),MATCH(YEAR($F$17),Appendix!$G$3:$L$3,0))</f>
        <v>0</v>
      </c>
      <c r="AF25" s="92">
        <f t="shared" si="1"/>
        <v>0</v>
      </c>
      <c r="AG25" s="89">
        <f t="shared" si="14"/>
        <v>125</v>
      </c>
      <c r="AH25" s="90">
        <f>IF($H25&gt;'Wage Ceilings '!$C$7+SUMIF('Wage Ceilings '!$B$8:'Wage Ceilings '!$B$11,"&lt;="&amp;$H$17,'Wage Ceilings '!$D$8:'Wage Ceilings '!$D$11),'Wage Ceilings '!$C$7+SUMIF('Wage Ceilings '!$B$8:'Wage Ceilings '!$B$11,"&lt;="&amp;$H$17,'Wage Ceilings '!$D$8:'Wage Ceilings '!$D$11),$H25)</f>
        <v>0</v>
      </c>
      <c r="AI25" s="91" cm="1">
        <f t="array" ref="AI25">INDEX(Appendix!$G$4:$J$8,_xlfn.IFS(AG25&lt;55,1,AG25&lt;60,2,AG25&lt;65,3,AG25&lt;70,4,TRUE,5),MATCH(YEAR($F$17),Appendix!$G$3:$L$3,0))</f>
        <v>0</v>
      </c>
      <c r="AJ25" s="92">
        <f t="shared" si="2"/>
        <v>0</v>
      </c>
      <c r="AK25" s="89">
        <f t="shared" si="15"/>
        <v>125</v>
      </c>
      <c r="AL25" s="90">
        <f>IF($I25&gt;'Wage Ceilings '!$C$7+SUMIF('Wage Ceilings '!$B$8:'Wage Ceilings '!$B$11,"&lt;="&amp;$I$17,'Wage Ceilings '!$D$8:'Wage Ceilings '!$D$11),'Wage Ceilings '!$C$7+SUMIF('Wage Ceilings '!$B$8:'Wage Ceilings '!$B$11,"&lt;="&amp;$I$17,'Wage Ceilings '!$D$8:'Wage Ceilings '!$D$11),$I25)</f>
        <v>0</v>
      </c>
      <c r="AM25" s="91" cm="1">
        <f t="array" ref="AM25">INDEX(Appendix!$G$4:$J$8,_xlfn.IFS(AK25&lt;55,1,AK25&lt;60,2,AK25&lt;65,3,AK25&lt;70,4,TRUE,5),MATCH(YEAR($F$17),Appendix!$G$3:$L$3,0))</f>
        <v>0</v>
      </c>
      <c r="AN25" s="92">
        <f t="shared" si="3"/>
        <v>0</v>
      </c>
      <c r="AO25" s="89">
        <f t="shared" si="16"/>
        <v>125</v>
      </c>
      <c r="AP25" s="90">
        <f>IF($J25&gt;'Wage Ceilings '!$C$7+SUMIF('Wage Ceilings '!$B$8:'Wage Ceilings '!$B$11,"&lt;="&amp;$J$17,'Wage Ceilings '!$D$8:'Wage Ceilings '!$D$11),'Wage Ceilings '!$C$7+SUMIF('Wage Ceilings '!$B$8:'Wage Ceilings '!$B$11,"&lt;="&amp;$J$17,'Wage Ceilings '!$D$8:'Wage Ceilings '!$D$11),$J25)</f>
        <v>0</v>
      </c>
      <c r="AQ25" s="91" cm="1">
        <f t="array" ref="AQ25">INDEX(Appendix!$G$4:$J$8,_xlfn.IFS(AO25&lt;55,1,AO25&lt;60,2,AO25&lt;65,3,AO25&lt;70,4,TRUE,5),MATCH(YEAR($F$17),Appendix!$G$3:$L$3,0))</f>
        <v>0</v>
      </c>
      <c r="AR25" s="92">
        <f t="shared" si="4"/>
        <v>0</v>
      </c>
      <c r="AS25" s="89">
        <f t="shared" si="31"/>
        <v>125</v>
      </c>
      <c r="AT25" s="90">
        <f>IF($K25&gt;'Wage Ceilings '!$C$7+SUMIF('Wage Ceilings '!$B$8:'Wage Ceilings '!$B$11,"&lt;="&amp;$K$17,'Wage Ceilings '!$D$8:'Wage Ceilings '!$D$11),'Wage Ceilings '!$C$7+SUMIF('Wage Ceilings '!$B$8:'Wage Ceilings '!$B$11,"&lt;="&amp;$K$17,'Wage Ceilings '!$D$8:'Wage Ceilings '!$D$11),$K25)</f>
        <v>0</v>
      </c>
      <c r="AU25" s="91" cm="1">
        <f t="array" ref="AU25">INDEX(Appendix!$G$4:$J$8,_xlfn.IFS(AS25&lt;55,1,AS25&lt;60,2,AS25&lt;65,3,AS25&lt;70,4,TRUE,5),MATCH(YEAR($F$17),Appendix!$G$3:$L$3,0))</f>
        <v>0</v>
      </c>
      <c r="AV25" s="92">
        <f t="shared" si="5"/>
        <v>0</v>
      </c>
      <c r="AW25" s="89" t="str">
        <f t="shared" si="17"/>
        <v>NA</v>
      </c>
      <c r="AX25" s="92">
        <f>IF(L25&gt;=('Wage Ceilings '!$C$3-SUM(Z25,AD25,AH25,AL25,AP25,AT25,BB25,BF25,BJ25,BN25,BR25,BV25)),('Wage Ceilings '!$C$3-SUM(Z25,AD25,AH25,AL25,AP25,AT25,BB25,BF25,BJ25,BN25,BR25,BV25)),L25)</f>
        <v>0</v>
      </c>
      <c r="AY25" s="91" cm="1">
        <f t="array" ref="AY25">INDEX(Appendix!$G$4:$J$8,_xlfn.IFS(AW25&lt;55,1,AW25&lt;60,2,AW25&lt;65,3,AW25&lt;70,4,TRUE,5),MATCH(YEAR($F$17),Appendix!$G$3:$L$3,0))</f>
        <v>0</v>
      </c>
      <c r="AZ25" s="92">
        <f t="shared" si="6"/>
        <v>0</v>
      </c>
      <c r="BA25" s="89">
        <f t="shared" si="18"/>
        <v>125</v>
      </c>
      <c r="BB25" s="90">
        <f>IF($M25&gt;'Wage Ceilings '!$C$7+SUMIF('Wage Ceilings '!$B$8:'Wage Ceilings '!$B$11,"&lt;="&amp;$M$17,'Wage Ceilings '!$D$8:'Wage Ceilings '!$D$11),'Wage Ceilings '!$C$7+SUMIF('Wage Ceilings '!$B$8:'Wage Ceilings '!$B$11,"&lt;="&amp;$M$17,'Wage Ceilings '!$D$8:'Wage Ceilings '!$D$11),$M25)</f>
        <v>0</v>
      </c>
      <c r="BC25" s="91" cm="1">
        <f t="array" ref="BC25">INDEX(Appendix!$G$4:$J$8,_xlfn.IFS(BA25&lt;55,1,BA25&lt;60,2,BA25&lt;65,3,BA25&lt;70,4,TRUE,5),MATCH(YEAR($F$17),Appendix!$G$3:$L$3,0))</f>
        <v>0</v>
      </c>
      <c r="BD25" s="92">
        <f t="shared" si="19"/>
        <v>0</v>
      </c>
      <c r="BE25" s="89">
        <f t="shared" si="20"/>
        <v>125</v>
      </c>
      <c r="BF25" s="90">
        <f>IF($N25&gt;'Wage Ceilings '!$C$7+SUMIF('Wage Ceilings '!$B$8:'Wage Ceilings '!$B$11,"&lt;="&amp;$N$17,'Wage Ceilings '!$D$8:'Wage Ceilings '!$D$11),'Wage Ceilings '!$C$7+SUMIF('Wage Ceilings '!$B$8:'Wage Ceilings '!$B$11,"&lt;="&amp;$N$17,'Wage Ceilings '!$D$8:'Wage Ceilings '!$D$11),$N25)</f>
        <v>0</v>
      </c>
      <c r="BG25" s="91" cm="1">
        <f t="array" ref="BG25">INDEX(Appendix!$G$4:$J$8,_xlfn.IFS(BE25&lt;55,1,BE25&lt;60,2,BE25&lt;65,3,BE25&lt;70,4,TRUE,5),MATCH(YEAR($F$17),Appendix!$G$3:$L$3,0))</f>
        <v>0</v>
      </c>
      <c r="BH25" s="92">
        <f t="shared" si="7"/>
        <v>0</v>
      </c>
      <c r="BI25" s="89">
        <f t="shared" si="21"/>
        <v>125</v>
      </c>
      <c r="BJ25" s="90">
        <f>IF($O25&gt;'Wage Ceilings '!$C$7+SUMIF('Wage Ceilings '!$B$8:'Wage Ceilings '!$B$11,"&lt;="&amp;$O$17,'Wage Ceilings '!$D$8:'Wage Ceilings '!$D$11),'Wage Ceilings '!$C$7+SUMIF('Wage Ceilings '!$B$8:'Wage Ceilings '!$B$11,"&lt;="&amp;$O$17,'Wage Ceilings '!$D$8:'Wage Ceilings '!$D$11),$O25)</f>
        <v>0</v>
      </c>
      <c r="BK25" s="91" cm="1">
        <f t="array" ref="BK25">INDEX(Appendix!$G$4:$J$8,_xlfn.IFS(BI25&lt;55,1,BI25&lt;60,2,BI25&lt;65,3,BI25&lt;70,4,TRUE,5),MATCH(YEAR($F$17),Appendix!$G$3:$L$3,0))</f>
        <v>0</v>
      </c>
      <c r="BL25" s="92">
        <f t="shared" si="8"/>
        <v>0</v>
      </c>
      <c r="BM25" s="89">
        <f t="shared" si="22"/>
        <v>125</v>
      </c>
      <c r="BN25" s="90">
        <f>IF($P25&gt;'Wage Ceilings '!$C$7+SUMIF('Wage Ceilings '!$B$8:'Wage Ceilings '!$B$11,"&lt;="&amp;$P$17,'Wage Ceilings '!$D$8:'Wage Ceilings '!$D$11),'Wage Ceilings '!$C$7+SUMIF('Wage Ceilings '!$B$8:'Wage Ceilings '!$B$11,"&lt;="&amp;$P$17,'Wage Ceilings '!$D$8:'Wage Ceilings '!$D$11),$P25)</f>
        <v>0</v>
      </c>
      <c r="BO25" s="91" cm="1">
        <f t="array" ref="BO25">INDEX(Appendix!$G$4:$J$8,_xlfn.IFS(BM25&lt;55,1,BM25&lt;60,2,BM25&lt;65,3,BM25&lt;70,4,TRUE,5),MATCH(YEAR($F$17),Appendix!$G$3:$L$3,0))</f>
        <v>0</v>
      </c>
      <c r="BP25" s="92">
        <f t="shared" si="9"/>
        <v>0</v>
      </c>
      <c r="BQ25" s="89">
        <f t="shared" si="23"/>
        <v>125</v>
      </c>
      <c r="BR25" s="90">
        <f>IF($Q25&gt;'Wage Ceilings '!$C$7+SUMIF('Wage Ceilings '!$B$8:'Wage Ceilings '!$B$11,"&lt;="&amp;$Q$17,'Wage Ceilings '!$D$8:'Wage Ceilings '!$D$11),'Wage Ceilings '!$C$7+SUMIF('Wage Ceilings '!$B$8:'Wage Ceilings '!$B$11,"&lt;="&amp;$Q$17,'Wage Ceilings '!$D$8:'Wage Ceilings '!$D$11),$Q25)</f>
        <v>0</v>
      </c>
      <c r="BS25" s="91" cm="1">
        <f t="array" ref="BS25">INDEX(Appendix!$G$4:$J$8,_xlfn.IFS(BQ25&lt;55,1,BQ25&lt;60,2,BQ25&lt;65,3,BQ25&lt;70,4,TRUE,5),MATCH(YEAR($F$17),Appendix!$G$3:$L$3,0))</f>
        <v>0</v>
      </c>
      <c r="BT25" s="92">
        <f t="shared" si="10"/>
        <v>0</v>
      </c>
      <c r="BU25" s="89">
        <f t="shared" si="24"/>
        <v>125</v>
      </c>
      <c r="BV25" s="90">
        <f>IF($R25&gt;'Wage Ceilings '!$C$7+SUMIF('Wage Ceilings '!$B$8:'Wage Ceilings '!$B$11,"&lt;="&amp;$R$17,'Wage Ceilings '!$D$8:'Wage Ceilings '!$D$11),'Wage Ceilings '!$C$7+SUMIF('Wage Ceilings '!$B$8:'Wage Ceilings '!$B$11,"&lt;="&amp;$R$17,'Wage Ceilings '!$D$8:'Wage Ceilings '!$D$11),$R25)</f>
        <v>0</v>
      </c>
      <c r="BW25" s="91" cm="1">
        <f t="array" ref="BW25">INDEX(Appendix!$G$4:$J$8,_xlfn.IFS(BU25&lt;55,1,BU25&lt;60,2,BU25&lt;65,3,BU25&lt;70,4,TRUE,5),MATCH(YEAR($F$17),Appendix!$G$3:$L$3,0))</f>
        <v>0</v>
      </c>
      <c r="BX25" s="92">
        <f t="shared" si="11"/>
        <v>0</v>
      </c>
      <c r="BY25" s="89" t="str">
        <f t="shared" si="25"/>
        <v>NA</v>
      </c>
      <c r="BZ25" s="92">
        <f>IF(S25&gt;=('Wage Ceilings '!$C$3-SUM(Z25,AD25,AH25,AL25,AP25,AX25,AT25,BB25,BF25,BJ25,BN25,BR25,BV25)),('Wage Ceilings '!$C$3-SUM(Z25,AD25,AH25,AL25,AP25,AX25,AT25,BB25,BF25,BJ25,BN25,BR25,BV25)),S25)</f>
        <v>0</v>
      </c>
      <c r="CA25" s="91" cm="1">
        <f t="array" ref="CA25">INDEX(Appendix!$G$4:$J$8,_xlfn.IFS(BY25&lt;55,1,BY25&lt;60,2,BY25&lt;65,3,BY25&lt;70,4,TRUE,5),MATCH(YEAR($F$17),Appendix!$G$3:$L$3,0))</f>
        <v>0</v>
      </c>
      <c r="CB25" s="92">
        <f t="shared" si="32"/>
        <v>0</v>
      </c>
      <c r="CC25" s="99"/>
    </row>
    <row r="26" spans="1:82" x14ac:dyDescent="0.2">
      <c r="A26" s="64" t="s">
        <v>24</v>
      </c>
      <c r="B26" s="65"/>
      <c r="C26" s="65"/>
      <c r="D26" s="66"/>
      <c r="E26" s="66"/>
      <c r="F26" s="67"/>
      <c r="G26" s="67"/>
      <c r="H26" s="67"/>
      <c r="I26" s="67"/>
      <c r="J26" s="67"/>
      <c r="K26" s="67"/>
      <c r="L26" s="67"/>
      <c r="M26" s="67"/>
      <c r="N26" s="67"/>
      <c r="O26" s="67"/>
      <c r="P26" s="67"/>
      <c r="Q26" s="67"/>
      <c r="R26" s="67"/>
      <c r="S26" s="67"/>
      <c r="T26" s="57">
        <f t="shared" si="26"/>
        <v>0</v>
      </c>
      <c r="U26" s="57">
        <f t="shared" si="27"/>
        <v>0</v>
      </c>
      <c r="V26" s="58">
        <f t="shared" si="28"/>
        <v>0</v>
      </c>
      <c r="W26" s="58">
        <f t="shared" si="29"/>
        <v>0</v>
      </c>
      <c r="X26" s="58">
        <f t="shared" si="30"/>
        <v>0</v>
      </c>
      <c r="Y26" s="89">
        <f t="shared" si="12"/>
        <v>124</v>
      </c>
      <c r="Z26" s="90">
        <f>IF($F26&gt;'Wage Ceilings '!$C$7+SUMIF('Wage Ceilings '!$B$8:'Wage Ceilings '!$B$11,"&lt;="&amp;$F$17,'Wage Ceilings '!$D$8:'Wage Ceilings '!$D$11),'Wage Ceilings '!$C$7+SUMIF('Wage Ceilings '!$B$8:'Wage Ceilings '!$B$11,"&lt;="&amp;$F$17,'Wage Ceilings '!$D$8:'Wage Ceilings '!$D$11),$F26)</f>
        <v>0</v>
      </c>
      <c r="AA26" s="91" cm="1">
        <f t="array" ref="AA26">INDEX(Appendix!$G$4:$J$8,_xlfn.IFS(Y26&lt;55,1,Y26&lt;60,2,Y26&lt;65,3,Y26&lt;70,4,TRUE,5),MATCH(YEAR($F$17),Appendix!$G$3:$L$3,0))</f>
        <v>0</v>
      </c>
      <c r="AB26" s="92">
        <f t="shared" si="0"/>
        <v>0</v>
      </c>
      <c r="AC26" s="89">
        <f t="shared" si="13"/>
        <v>125</v>
      </c>
      <c r="AD26" s="90">
        <f>IF($G26&gt;'Wage Ceilings '!$C$7+SUMIF('Wage Ceilings '!$B$8:'Wage Ceilings '!$B$11,"&lt;="&amp;$G$17,'Wage Ceilings '!$D$8:'Wage Ceilings '!$D$11),'Wage Ceilings '!$C$7+SUMIF('Wage Ceilings '!$B$8:'Wage Ceilings '!$B$11,"&lt;="&amp;$G$17,'Wage Ceilings '!$D$8:'Wage Ceilings '!$D$11),$G26)</f>
        <v>0</v>
      </c>
      <c r="AE26" s="91" cm="1">
        <f t="array" ref="AE26">INDEX(Appendix!$G$4:$J$8,_xlfn.IFS(AC26&lt;55,1,AC26&lt;60,2,AC26&lt;65,3,AC26&lt;70,4,TRUE,5),MATCH(YEAR($F$17),Appendix!$G$3:$L$3,0))</f>
        <v>0</v>
      </c>
      <c r="AF26" s="92">
        <f t="shared" si="1"/>
        <v>0</v>
      </c>
      <c r="AG26" s="89">
        <f t="shared" si="14"/>
        <v>125</v>
      </c>
      <c r="AH26" s="90">
        <f>IF($H26&gt;'Wage Ceilings '!$C$7+SUMIF('Wage Ceilings '!$B$8:'Wage Ceilings '!$B$11,"&lt;="&amp;$H$17,'Wage Ceilings '!$D$8:'Wage Ceilings '!$D$11),'Wage Ceilings '!$C$7+SUMIF('Wage Ceilings '!$B$8:'Wage Ceilings '!$B$11,"&lt;="&amp;$H$17,'Wage Ceilings '!$D$8:'Wage Ceilings '!$D$11),$H26)</f>
        <v>0</v>
      </c>
      <c r="AI26" s="91" cm="1">
        <f t="array" ref="AI26">INDEX(Appendix!$G$4:$J$8,_xlfn.IFS(AG26&lt;55,1,AG26&lt;60,2,AG26&lt;65,3,AG26&lt;70,4,TRUE,5),MATCH(YEAR($F$17),Appendix!$G$3:$L$3,0))</f>
        <v>0</v>
      </c>
      <c r="AJ26" s="92">
        <f t="shared" si="2"/>
        <v>0</v>
      </c>
      <c r="AK26" s="89">
        <f t="shared" si="15"/>
        <v>125</v>
      </c>
      <c r="AL26" s="90">
        <f>IF($I26&gt;'Wage Ceilings '!$C$7+SUMIF('Wage Ceilings '!$B$8:'Wage Ceilings '!$B$11,"&lt;="&amp;$I$17,'Wage Ceilings '!$D$8:'Wage Ceilings '!$D$11),'Wage Ceilings '!$C$7+SUMIF('Wage Ceilings '!$B$8:'Wage Ceilings '!$B$11,"&lt;="&amp;$I$17,'Wage Ceilings '!$D$8:'Wage Ceilings '!$D$11),$I26)</f>
        <v>0</v>
      </c>
      <c r="AM26" s="91" cm="1">
        <f t="array" ref="AM26">INDEX(Appendix!$G$4:$J$8,_xlfn.IFS(AK26&lt;55,1,AK26&lt;60,2,AK26&lt;65,3,AK26&lt;70,4,TRUE,5),MATCH(YEAR($F$17),Appendix!$G$3:$L$3,0))</f>
        <v>0</v>
      </c>
      <c r="AN26" s="92">
        <f t="shared" si="3"/>
        <v>0</v>
      </c>
      <c r="AO26" s="89">
        <f t="shared" si="16"/>
        <v>125</v>
      </c>
      <c r="AP26" s="90">
        <f>IF($J26&gt;'Wage Ceilings '!$C$7+SUMIF('Wage Ceilings '!$B$8:'Wage Ceilings '!$B$11,"&lt;="&amp;$J$17,'Wage Ceilings '!$D$8:'Wage Ceilings '!$D$11),'Wage Ceilings '!$C$7+SUMIF('Wage Ceilings '!$B$8:'Wage Ceilings '!$B$11,"&lt;="&amp;$J$17,'Wage Ceilings '!$D$8:'Wage Ceilings '!$D$11),$J26)</f>
        <v>0</v>
      </c>
      <c r="AQ26" s="91" cm="1">
        <f t="array" ref="AQ26">INDEX(Appendix!$G$4:$J$8,_xlfn.IFS(AO26&lt;55,1,AO26&lt;60,2,AO26&lt;65,3,AO26&lt;70,4,TRUE,5),MATCH(YEAR($F$17),Appendix!$G$3:$L$3,0))</f>
        <v>0</v>
      </c>
      <c r="AR26" s="92">
        <f t="shared" si="4"/>
        <v>0</v>
      </c>
      <c r="AS26" s="89">
        <f t="shared" si="31"/>
        <v>125</v>
      </c>
      <c r="AT26" s="90">
        <f>IF($K26&gt;'Wage Ceilings '!$C$7+SUMIF('Wage Ceilings '!$B$8:'Wage Ceilings '!$B$11,"&lt;="&amp;$K$17,'Wage Ceilings '!$D$8:'Wage Ceilings '!$D$11),'Wage Ceilings '!$C$7+SUMIF('Wage Ceilings '!$B$8:'Wage Ceilings '!$B$11,"&lt;="&amp;$K$17,'Wage Ceilings '!$D$8:'Wage Ceilings '!$D$11),$K26)</f>
        <v>0</v>
      </c>
      <c r="AU26" s="91" cm="1">
        <f t="array" ref="AU26">INDEX(Appendix!$G$4:$J$8,_xlfn.IFS(AS26&lt;55,1,AS26&lt;60,2,AS26&lt;65,3,AS26&lt;70,4,TRUE,5),MATCH(YEAR($F$17),Appendix!$G$3:$L$3,0))</f>
        <v>0</v>
      </c>
      <c r="AV26" s="92">
        <f t="shared" si="5"/>
        <v>0</v>
      </c>
      <c r="AW26" s="89" t="str">
        <f t="shared" si="17"/>
        <v>NA</v>
      </c>
      <c r="AX26" s="92">
        <f>IF(L26&gt;=('Wage Ceilings '!$C$3-SUM(Z26,AD26,AH26,AL26,AP26,AT26,BB26,BF26,BJ26,BN26,BR26,BV26)),('Wage Ceilings '!$C$3-SUM(Z26,AD26,AH26,AL26,AP26,AT26,BB26,BF26,BJ26,BN26,BR26,BV26)),L26)</f>
        <v>0</v>
      </c>
      <c r="AY26" s="91" cm="1">
        <f t="array" ref="AY26">INDEX(Appendix!$G$4:$J$8,_xlfn.IFS(AW26&lt;55,1,AW26&lt;60,2,AW26&lt;65,3,AW26&lt;70,4,TRUE,5),MATCH(YEAR($F$17),Appendix!$G$3:$L$3,0))</f>
        <v>0</v>
      </c>
      <c r="AZ26" s="92">
        <f t="shared" si="6"/>
        <v>0</v>
      </c>
      <c r="BA26" s="89">
        <f t="shared" si="18"/>
        <v>125</v>
      </c>
      <c r="BB26" s="90">
        <f>IF($M26&gt;'Wage Ceilings '!$C$7+SUMIF('Wage Ceilings '!$B$8:'Wage Ceilings '!$B$11,"&lt;="&amp;$M$17,'Wage Ceilings '!$D$8:'Wage Ceilings '!$D$11),'Wage Ceilings '!$C$7+SUMIF('Wage Ceilings '!$B$8:'Wage Ceilings '!$B$11,"&lt;="&amp;$M$17,'Wage Ceilings '!$D$8:'Wage Ceilings '!$D$11),$M26)</f>
        <v>0</v>
      </c>
      <c r="BC26" s="91" cm="1">
        <f t="array" ref="BC26">INDEX(Appendix!$G$4:$J$8,_xlfn.IFS(BA26&lt;55,1,BA26&lt;60,2,BA26&lt;65,3,BA26&lt;70,4,TRUE,5),MATCH(YEAR($F$17),Appendix!$G$3:$L$3,0))</f>
        <v>0</v>
      </c>
      <c r="BD26" s="92">
        <f t="shared" si="19"/>
        <v>0</v>
      </c>
      <c r="BE26" s="89">
        <f t="shared" si="20"/>
        <v>125</v>
      </c>
      <c r="BF26" s="90">
        <f>IF($N26&gt;'Wage Ceilings '!$C$7+SUMIF('Wage Ceilings '!$B$8:'Wage Ceilings '!$B$11,"&lt;="&amp;$N$17,'Wage Ceilings '!$D$8:'Wage Ceilings '!$D$11),'Wage Ceilings '!$C$7+SUMIF('Wage Ceilings '!$B$8:'Wage Ceilings '!$B$11,"&lt;="&amp;$N$17,'Wage Ceilings '!$D$8:'Wage Ceilings '!$D$11),$N26)</f>
        <v>0</v>
      </c>
      <c r="BG26" s="91" cm="1">
        <f t="array" ref="BG26">INDEX(Appendix!$G$4:$J$8,_xlfn.IFS(BE26&lt;55,1,BE26&lt;60,2,BE26&lt;65,3,BE26&lt;70,4,TRUE,5),MATCH(YEAR($F$17),Appendix!$G$3:$L$3,0))</f>
        <v>0</v>
      </c>
      <c r="BH26" s="92">
        <f t="shared" si="7"/>
        <v>0</v>
      </c>
      <c r="BI26" s="89">
        <f t="shared" si="21"/>
        <v>125</v>
      </c>
      <c r="BJ26" s="90">
        <f>IF($O26&gt;'Wage Ceilings '!$C$7+SUMIF('Wage Ceilings '!$B$8:'Wage Ceilings '!$B$11,"&lt;="&amp;$O$17,'Wage Ceilings '!$D$8:'Wage Ceilings '!$D$11),'Wage Ceilings '!$C$7+SUMIF('Wage Ceilings '!$B$8:'Wage Ceilings '!$B$11,"&lt;="&amp;$O$17,'Wage Ceilings '!$D$8:'Wage Ceilings '!$D$11),$O26)</f>
        <v>0</v>
      </c>
      <c r="BK26" s="91" cm="1">
        <f t="array" ref="BK26">INDEX(Appendix!$G$4:$J$8,_xlfn.IFS(BI26&lt;55,1,BI26&lt;60,2,BI26&lt;65,3,BI26&lt;70,4,TRUE,5),MATCH(YEAR($F$17),Appendix!$G$3:$L$3,0))</f>
        <v>0</v>
      </c>
      <c r="BL26" s="92">
        <f t="shared" si="8"/>
        <v>0</v>
      </c>
      <c r="BM26" s="89">
        <f t="shared" si="22"/>
        <v>125</v>
      </c>
      <c r="BN26" s="90">
        <f>IF($P26&gt;'Wage Ceilings '!$C$7+SUMIF('Wage Ceilings '!$B$8:'Wage Ceilings '!$B$11,"&lt;="&amp;$P$17,'Wage Ceilings '!$D$8:'Wage Ceilings '!$D$11),'Wage Ceilings '!$C$7+SUMIF('Wage Ceilings '!$B$8:'Wage Ceilings '!$B$11,"&lt;="&amp;$P$17,'Wage Ceilings '!$D$8:'Wage Ceilings '!$D$11),$P26)</f>
        <v>0</v>
      </c>
      <c r="BO26" s="91" cm="1">
        <f t="array" ref="BO26">INDEX(Appendix!$G$4:$J$8,_xlfn.IFS(BM26&lt;55,1,BM26&lt;60,2,BM26&lt;65,3,BM26&lt;70,4,TRUE,5),MATCH(YEAR($F$17),Appendix!$G$3:$L$3,0))</f>
        <v>0</v>
      </c>
      <c r="BP26" s="92">
        <f t="shared" si="9"/>
        <v>0</v>
      </c>
      <c r="BQ26" s="89">
        <f t="shared" si="23"/>
        <v>125</v>
      </c>
      <c r="BR26" s="90">
        <f>IF($Q26&gt;'Wage Ceilings '!$C$7+SUMIF('Wage Ceilings '!$B$8:'Wage Ceilings '!$B$11,"&lt;="&amp;$Q$17,'Wage Ceilings '!$D$8:'Wage Ceilings '!$D$11),'Wage Ceilings '!$C$7+SUMIF('Wage Ceilings '!$B$8:'Wage Ceilings '!$B$11,"&lt;="&amp;$Q$17,'Wage Ceilings '!$D$8:'Wage Ceilings '!$D$11),$Q26)</f>
        <v>0</v>
      </c>
      <c r="BS26" s="91" cm="1">
        <f t="array" ref="BS26">INDEX(Appendix!$G$4:$J$8,_xlfn.IFS(BQ26&lt;55,1,BQ26&lt;60,2,BQ26&lt;65,3,BQ26&lt;70,4,TRUE,5),MATCH(YEAR($F$17),Appendix!$G$3:$L$3,0))</f>
        <v>0</v>
      </c>
      <c r="BT26" s="92">
        <f t="shared" si="10"/>
        <v>0</v>
      </c>
      <c r="BU26" s="89">
        <f t="shared" si="24"/>
        <v>125</v>
      </c>
      <c r="BV26" s="90">
        <f>IF($R26&gt;'Wage Ceilings '!$C$7+SUMIF('Wage Ceilings '!$B$8:'Wage Ceilings '!$B$11,"&lt;="&amp;$R$17,'Wage Ceilings '!$D$8:'Wage Ceilings '!$D$11),'Wage Ceilings '!$C$7+SUMIF('Wage Ceilings '!$B$8:'Wage Ceilings '!$B$11,"&lt;="&amp;$R$17,'Wage Ceilings '!$D$8:'Wage Ceilings '!$D$11),$R26)</f>
        <v>0</v>
      </c>
      <c r="BW26" s="91" cm="1">
        <f t="array" ref="BW26">INDEX(Appendix!$G$4:$J$8,_xlfn.IFS(BU26&lt;55,1,BU26&lt;60,2,BU26&lt;65,3,BU26&lt;70,4,TRUE,5),MATCH(YEAR($F$17),Appendix!$G$3:$L$3,0))</f>
        <v>0</v>
      </c>
      <c r="BX26" s="92">
        <f t="shared" si="11"/>
        <v>0</v>
      </c>
      <c r="BY26" s="89" t="str">
        <f t="shared" si="25"/>
        <v>NA</v>
      </c>
      <c r="BZ26" s="92">
        <f>IF(S26&gt;=('Wage Ceilings '!$C$3-SUM(Z26,AD26,AH26,AL26,AP26,AX26,AT26,BB26,BF26,BJ26,BN26,BR26,BV26)),('Wage Ceilings '!$C$3-SUM(Z26,AD26,AH26,AL26,AP26,AX26,AT26,BB26,BF26,BJ26,BN26,BR26,BV26)),S26)</f>
        <v>0</v>
      </c>
      <c r="CA26" s="91" cm="1">
        <f t="array" ref="CA26">INDEX(Appendix!$G$4:$J$8,_xlfn.IFS(BY26&lt;55,1,BY26&lt;60,2,BY26&lt;65,3,BY26&lt;70,4,TRUE,5),MATCH(YEAR($F$17),Appendix!$G$3:$L$3,0))</f>
        <v>0</v>
      </c>
      <c r="CB26" s="92">
        <f t="shared" si="32"/>
        <v>0</v>
      </c>
      <c r="CC26" s="99"/>
    </row>
    <row r="27" spans="1:82" x14ac:dyDescent="0.2">
      <c r="A27" s="64" t="s">
        <v>25</v>
      </c>
      <c r="B27" s="65"/>
      <c r="C27" s="65"/>
      <c r="D27" s="66"/>
      <c r="E27" s="66"/>
      <c r="F27" s="67"/>
      <c r="G27" s="67"/>
      <c r="H27" s="67"/>
      <c r="I27" s="67"/>
      <c r="J27" s="67"/>
      <c r="K27" s="67"/>
      <c r="L27" s="67"/>
      <c r="M27" s="67"/>
      <c r="N27" s="67"/>
      <c r="O27" s="67"/>
      <c r="P27" s="67"/>
      <c r="Q27" s="67"/>
      <c r="R27" s="67"/>
      <c r="S27" s="67"/>
      <c r="T27" s="57">
        <f t="shared" si="26"/>
        <v>0</v>
      </c>
      <c r="U27" s="57">
        <f t="shared" si="27"/>
        <v>0</v>
      </c>
      <c r="V27" s="58">
        <f t="shared" si="28"/>
        <v>0</v>
      </c>
      <c r="W27" s="58">
        <f t="shared" si="29"/>
        <v>0</v>
      </c>
      <c r="X27" s="58">
        <f t="shared" si="30"/>
        <v>0</v>
      </c>
      <c r="Y27" s="89">
        <f t="shared" si="12"/>
        <v>124</v>
      </c>
      <c r="Z27" s="90">
        <f>IF($F27&gt;'Wage Ceilings '!$C$7+SUMIF('Wage Ceilings '!$B$8:'Wage Ceilings '!$B$11,"&lt;="&amp;$F$17,'Wage Ceilings '!$D$8:'Wage Ceilings '!$D$11),'Wage Ceilings '!$C$7+SUMIF('Wage Ceilings '!$B$8:'Wage Ceilings '!$B$11,"&lt;="&amp;$F$17,'Wage Ceilings '!$D$8:'Wage Ceilings '!$D$11),$F27)</f>
        <v>0</v>
      </c>
      <c r="AA27" s="91" cm="1">
        <f t="array" ref="AA27">INDEX(Appendix!$G$4:$J$8,_xlfn.IFS(Y27&lt;55,1,Y27&lt;60,2,Y27&lt;65,3,Y27&lt;70,4,TRUE,5),MATCH(YEAR($F$17),Appendix!$G$3:$L$3,0))</f>
        <v>0</v>
      </c>
      <c r="AB27" s="92">
        <f t="shared" si="0"/>
        <v>0</v>
      </c>
      <c r="AC27" s="89">
        <f t="shared" si="13"/>
        <v>125</v>
      </c>
      <c r="AD27" s="90">
        <f>IF($G27&gt;'Wage Ceilings '!$C$7+SUMIF('Wage Ceilings '!$B$8:'Wage Ceilings '!$B$11,"&lt;="&amp;$G$17,'Wage Ceilings '!$D$8:'Wage Ceilings '!$D$11),'Wage Ceilings '!$C$7+SUMIF('Wage Ceilings '!$B$8:'Wage Ceilings '!$B$11,"&lt;="&amp;$G$17,'Wage Ceilings '!$D$8:'Wage Ceilings '!$D$11),$G27)</f>
        <v>0</v>
      </c>
      <c r="AE27" s="91" cm="1">
        <f t="array" ref="AE27">INDEX(Appendix!$G$4:$J$8,_xlfn.IFS(AC27&lt;55,1,AC27&lt;60,2,AC27&lt;65,3,AC27&lt;70,4,TRUE,5),MATCH(YEAR($F$17),Appendix!$G$3:$L$3,0))</f>
        <v>0</v>
      </c>
      <c r="AF27" s="92">
        <f t="shared" si="1"/>
        <v>0</v>
      </c>
      <c r="AG27" s="89">
        <f t="shared" si="14"/>
        <v>125</v>
      </c>
      <c r="AH27" s="90">
        <f>IF($H27&gt;'Wage Ceilings '!$C$7+SUMIF('Wage Ceilings '!$B$8:'Wage Ceilings '!$B$11,"&lt;="&amp;$H$17,'Wage Ceilings '!$D$8:'Wage Ceilings '!$D$11),'Wage Ceilings '!$C$7+SUMIF('Wage Ceilings '!$B$8:'Wage Ceilings '!$B$11,"&lt;="&amp;$H$17,'Wage Ceilings '!$D$8:'Wage Ceilings '!$D$11),$H27)</f>
        <v>0</v>
      </c>
      <c r="AI27" s="91" cm="1">
        <f t="array" ref="AI27">INDEX(Appendix!$G$4:$J$8,_xlfn.IFS(AG27&lt;55,1,AG27&lt;60,2,AG27&lt;65,3,AG27&lt;70,4,TRUE,5),MATCH(YEAR($F$17),Appendix!$G$3:$L$3,0))</f>
        <v>0</v>
      </c>
      <c r="AJ27" s="92">
        <f t="shared" si="2"/>
        <v>0</v>
      </c>
      <c r="AK27" s="89">
        <f t="shared" si="15"/>
        <v>125</v>
      </c>
      <c r="AL27" s="90">
        <f>IF($I27&gt;'Wage Ceilings '!$C$7+SUMIF('Wage Ceilings '!$B$8:'Wage Ceilings '!$B$11,"&lt;="&amp;$I$17,'Wage Ceilings '!$D$8:'Wage Ceilings '!$D$11),'Wage Ceilings '!$C$7+SUMIF('Wage Ceilings '!$B$8:'Wage Ceilings '!$B$11,"&lt;="&amp;$I$17,'Wage Ceilings '!$D$8:'Wage Ceilings '!$D$11),$I27)</f>
        <v>0</v>
      </c>
      <c r="AM27" s="91" cm="1">
        <f t="array" ref="AM27">INDEX(Appendix!$G$4:$J$8,_xlfn.IFS(AK27&lt;55,1,AK27&lt;60,2,AK27&lt;65,3,AK27&lt;70,4,TRUE,5),MATCH(YEAR($F$17),Appendix!$G$3:$L$3,0))</f>
        <v>0</v>
      </c>
      <c r="AN27" s="92">
        <f t="shared" si="3"/>
        <v>0</v>
      </c>
      <c r="AO27" s="89">
        <f t="shared" si="16"/>
        <v>125</v>
      </c>
      <c r="AP27" s="90">
        <f>IF($J27&gt;'Wage Ceilings '!$C$7+SUMIF('Wage Ceilings '!$B$8:'Wage Ceilings '!$B$11,"&lt;="&amp;$J$17,'Wage Ceilings '!$D$8:'Wage Ceilings '!$D$11),'Wage Ceilings '!$C$7+SUMIF('Wage Ceilings '!$B$8:'Wage Ceilings '!$B$11,"&lt;="&amp;$J$17,'Wage Ceilings '!$D$8:'Wage Ceilings '!$D$11),$J27)</f>
        <v>0</v>
      </c>
      <c r="AQ27" s="91" cm="1">
        <f t="array" ref="AQ27">INDEX(Appendix!$G$4:$J$8,_xlfn.IFS(AO27&lt;55,1,AO27&lt;60,2,AO27&lt;65,3,AO27&lt;70,4,TRUE,5),MATCH(YEAR($F$17),Appendix!$G$3:$L$3,0))</f>
        <v>0</v>
      </c>
      <c r="AR27" s="92">
        <f t="shared" si="4"/>
        <v>0</v>
      </c>
      <c r="AS27" s="89">
        <f t="shared" si="31"/>
        <v>125</v>
      </c>
      <c r="AT27" s="90">
        <f>IF($K27&gt;'Wage Ceilings '!$C$7+SUMIF('Wage Ceilings '!$B$8:'Wage Ceilings '!$B$11,"&lt;="&amp;$K$17,'Wage Ceilings '!$D$8:'Wage Ceilings '!$D$11),'Wage Ceilings '!$C$7+SUMIF('Wage Ceilings '!$B$8:'Wage Ceilings '!$B$11,"&lt;="&amp;$K$17,'Wage Ceilings '!$D$8:'Wage Ceilings '!$D$11),$K27)</f>
        <v>0</v>
      </c>
      <c r="AU27" s="91" cm="1">
        <f t="array" ref="AU27">INDEX(Appendix!$G$4:$J$8,_xlfn.IFS(AS27&lt;55,1,AS27&lt;60,2,AS27&lt;65,3,AS27&lt;70,4,TRUE,5),MATCH(YEAR($F$17),Appendix!$G$3:$L$3,0))</f>
        <v>0</v>
      </c>
      <c r="AV27" s="92">
        <f t="shared" si="5"/>
        <v>0</v>
      </c>
      <c r="AW27" s="89" t="str">
        <f t="shared" si="17"/>
        <v>NA</v>
      </c>
      <c r="AX27" s="92">
        <f>IF(L27&gt;=('Wage Ceilings '!$C$3-SUM(Z27,AD27,AH27,AL27,AP27,AT27,BB27,BF27,BJ27,BN27,BR27,BV27)),('Wage Ceilings '!$C$3-SUM(Z27,AD27,AH27,AL27,AP27,AT27,BB27,BF27,BJ27,BN27,BR27,BV27)),L27)</f>
        <v>0</v>
      </c>
      <c r="AY27" s="91" cm="1">
        <f t="array" ref="AY27">INDEX(Appendix!$G$4:$J$8,_xlfn.IFS(AW27&lt;55,1,AW27&lt;60,2,AW27&lt;65,3,AW27&lt;70,4,TRUE,5),MATCH(YEAR($F$17),Appendix!$G$3:$L$3,0))</f>
        <v>0</v>
      </c>
      <c r="AZ27" s="92">
        <f t="shared" si="6"/>
        <v>0</v>
      </c>
      <c r="BA27" s="89">
        <f t="shared" si="18"/>
        <v>125</v>
      </c>
      <c r="BB27" s="90">
        <f>IF($M27&gt;'Wage Ceilings '!$C$7+SUMIF('Wage Ceilings '!$B$8:'Wage Ceilings '!$B$11,"&lt;="&amp;$M$17,'Wage Ceilings '!$D$8:'Wage Ceilings '!$D$11),'Wage Ceilings '!$C$7+SUMIF('Wage Ceilings '!$B$8:'Wage Ceilings '!$B$11,"&lt;="&amp;$M$17,'Wage Ceilings '!$D$8:'Wage Ceilings '!$D$11),$M27)</f>
        <v>0</v>
      </c>
      <c r="BC27" s="91" cm="1">
        <f t="array" ref="BC27">INDEX(Appendix!$G$4:$J$8,_xlfn.IFS(BA27&lt;55,1,BA27&lt;60,2,BA27&lt;65,3,BA27&lt;70,4,TRUE,5),MATCH(YEAR($F$17),Appendix!$G$3:$L$3,0))</f>
        <v>0</v>
      </c>
      <c r="BD27" s="92">
        <f t="shared" si="19"/>
        <v>0</v>
      </c>
      <c r="BE27" s="89">
        <f t="shared" si="20"/>
        <v>125</v>
      </c>
      <c r="BF27" s="90">
        <f>IF($N27&gt;'Wage Ceilings '!$C$7+SUMIF('Wage Ceilings '!$B$8:'Wage Ceilings '!$B$11,"&lt;="&amp;$N$17,'Wage Ceilings '!$D$8:'Wage Ceilings '!$D$11),'Wage Ceilings '!$C$7+SUMIF('Wage Ceilings '!$B$8:'Wage Ceilings '!$B$11,"&lt;="&amp;$N$17,'Wage Ceilings '!$D$8:'Wage Ceilings '!$D$11),$N27)</f>
        <v>0</v>
      </c>
      <c r="BG27" s="91" cm="1">
        <f t="array" ref="BG27">INDEX(Appendix!$G$4:$J$8,_xlfn.IFS(BE27&lt;55,1,BE27&lt;60,2,BE27&lt;65,3,BE27&lt;70,4,TRUE,5),MATCH(YEAR($F$17),Appendix!$G$3:$L$3,0))</f>
        <v>0</v>
      </c>
      <c r="BH27" s="92">
        <f t="shared" si="7"/>
        <v>0</v>
      </c>
      <c r="BI27" s="89">
        <f t="shared" si="21"/>
        <v>125</v>
      </c>
      <c r="BJ27" s="90">
        <f>IF($O27&gt;'Wage Ceilings '!$C$7+SUMIF('Wage Ceilings '!$B$8:'Wage Ceilings '!$B$11,"&lt;="&amp;$O$17,'Wage Ceilings '!$D$8:'Wage Ceilings '!$D$11),'Wage Ceilings '!$C$7+SUMIF('Wage Ceilings '!$B$8:'Wage Ceilings '!$B$11,"&lt;="&amp;$O$17,'Wage Ceilings '!$D$8:'Wage Ceilings '!$D$11),$O27)</f>
        <v>0</v>
      </c>
      <c r="BK27" s="91" cm="1">
        <f t="array" ref="BK27">INDEX(Appendix!$G$4:$J$8,_xlfn.IFS(BI27&lt;55,1,BI27&lt;60,2,BI27&lt;65,3,BI27&lt;70,4,TRUE,5),MATCH(YEAR($F$17),Appendix!$G$3:$L$3,0))</f>
        <v>0</v>
      </c>
      <c r="BL27" s="92">
        <f t="shared" si="8"/>
        <v>0</v>
      </c>
      <c r="BM27" s="89">
        <f t="shared" si="22"/>
        <v>125</v>
      </c>
      <c r="BN27" s="90">
        <f>IF($P27&gt;'Wage Ceilings '!$C$7+SUMIF('Wage Ceilings '!$B$8:'Wage Ceilings '!$B$11,"&lt;="&amp;$P$17,'Wage Ceilings '!$D$8:'Wage Ceilings '!$D$11),'Wage Ceilings '!$C$7+SUMIF('Wage Ceilings '!$B$8:'Wage Ceilings '!$B$11,"&lt;="&amp;$P$17,'Wage Ceilings '!$D$8:'Wage Ceilings '!$D$11),$P27)</f>
        <v>0</v>
      </c>
      <c r="BO27" s="91" cm="1">
        <f t="array" ref="BO27">INDEX(Appendix!$G$4:$J$8,_xlfn.IFS(BM27&lt;55,1,BM27&lt;60,2,BM27&lt;65,3,BM27&lt;70,4,TRUE,5),MATCH(YEAR($F$17),Appendix!$G$3:$L$3,0))</f>
        <v>0</v>
      </c>
      <c r="BP27" s="92">
        <f t="shared" si="9"/>
        <v>0</v>
      </c>
      <c r="BQ27" s="89">
        <f t="shared" si="23"/>
        <v>125</v>
      </c>
      <c r="BR27" s="90">
        <f>IF($Q27&gt;'Wage Ceilings '!$C$7+SUMIF('Wage Ceilings '!$B$8:'Wage Ceilings '!$B$11,"&lt;="&amp;$Q$17,'Wage Ceilings '!$D$8:'Wage Ceilings '!$D$11),'Wage Ceilings '!$C$7+SUMIF('Wage Ceilings '!$B$8:'Wage Ceilings '!$B$11,"&lt;="&amp;$Q$17,'Wage Ceilings '!$D$8:'Wage Ceilings '!$D$11),$Q27)</f>
        <v>0</v>
      </c>
      <c r="BS27" s="91" cm="1">
        <f t="array" ref="BS27">INDEX(Appendix!$G$4:$J$8,_xlfn.IFS(BQ27&lt;55,1,BQ27&lt;60,2,BQ27&lt;65,3,BQ27&lt;70,4,TRUE,5),MATCH(YEAR($F$17),Appendix!$G$3:$L$3,0))</f>
        <v>0</v>
      </c>
      <c r="BT27" s="92">
        <f t="shared" si="10"/>
        <v>0</v>
      </c>
      <c r="BU27" s="89">
        <f t="shared" si="24"/>
        <v>125</v>
      </c>
      <c r="BV27" s="90">
        <f>IF($R27&gt;'Wage Ceilings '!$C$7+SUMIF('Wage Ceilings '!$B$8:'Wage Ceilings '!$B$11,"&lt;="&amp;$R$17,'Wage Ceilings '!$D$8:'Wage Ceilings '!$D$11),'Wage Ceilings '!$C$7+SUMIF('Wage Ceilings '!$B$8:'Wage Ceilings '!$B$11,"&lt;="&amp;$R$17,'Wage Ceilings '!$D$8:'Wage Ceilings '!$D$11),$R27)</f>
        <v>0</v>
      </c>
      <c r="BW27" s="91" cm="1">
        <f t="array" ref="BW27">INDEX(Appendix!$G$4:$J$8,_xlfn.IFS(BU27&lt;55,1,BU27&lt;60,2,BU27&lt;65,3,BU27&lt;70,4,TRUE,5),MATCH(YEAR($F$17),Appendix!$G$3:$L$3,0))</f>
        <v>0</v>
      </c>
      <c r="BX27" s="92">
        <f t="shared" si="11"/>
        <v>0</v>
      </c>
      <c r="BY27" s="89" t="str">
        <f t="shared" si="25"/>
        <v>NA</v>
      </c>
      <c r="BZ27" s="92">
        <f>IF(S27&gt;=('Wage Ceilings '!$C$3-SUM(Z27,AD27,AH27,AL27,AP27,AX27,AT27,BB27,BF27,BJ27,BN27,BR27,BV27)),('Wage Ceilings '!$C$3-SUM(Z27,AD27,AH27,AL27,AP27,AX27,AT27,BB27,BF27,BJ27,BN27,BR27,BV27)),S27)</f>
        <v>0</v>
      </c>
      <c r="CA27" s="91" cm="1">
        <f t="array" ref="CA27">INDEX(Appendix!$G$4:$J$8,_xlfn.IFS(BY27&lt;55,1,BY27&lt;60,2,BY27&lt;65,3,BY27&lt;70,4,TRUE,5),MATCH(YEAR($F$17),Appendix!$G$3:$L$3,0))</f>
        <v>0</v>
      </c>
      <c r="CB27" s="92">
        <f t="shared" si="32"/>
        <v>0</v>
      </c>
      <c r="CC27" s="99"/>
    </row>
    <row r="28" spans="1:82" x14ac:dyDescent="0.2">
      <c r="A28" s="64" t="s">
        <v>26</v>
      </c>
      <c r="B28" s="65"/>
      <c r="C28" s="65"/>
      <c r="D28" s="66"/>
      <c r="E28" s="66"/>
      <c r="F28" s="67"/>
      <c r="G28" s="67"/>
      <c r="H28" s="67"/>
      <c r="I28" s="67"/>
      <c r="J28" s="67"/>
      <c r="K28" s="67"/>
      <c r="L28" s="67"/>
      <c r="M28" s="67"/>
      <c r="N28" s="67"/>
      <c r="O28" s="67"/>
      <c r="P28" s="67"/>
      <c r="Q28" s="67"/>
      <c r="R28" s="67"/>
      <c r="S28" s="67"/>
      <c r="T28" s="57">
        <f t="shared" si="26"/>
        <v>0</v>
      </c>
      <c r="U28" s="57">
        <f t="shared" si="27"/>
        <v>0</v>
      </c>
      <c r="V28" s="58">
        <f t="shared" si="28"/>
        <v>0</v>
      </c>
      <c r="W28" s="58">
        <f t="shared" si="29"/>
        <v>0</v>
      </c>
      <c r="X28" s="58">
        <f t="shared" si="30"/>
        <v>0</v>
      </c>
      <c r="Y28" s="89">
        <f t="shared" si="12"/>
        <v>124</v>
      </c>
      <c r="Z28" s="90">
        <f>IF($F28&gt;'Wage Ceilings '!$C$7+SUMIF('Wage Ceilings '!$B$8:'Wage Ceilings '!$B$11,"&lt;="&amp;$F$17,'Wage Ceilings '!$D$8:'Wage Ceilings '!$D$11),'Wage Ceilings '!$C$7+SUMIF('Wage Ceilings '!$B$8:'Wage Ceilings '!$B$11,"&lt;="&amp;$F$17,'Wage Ceilings '!$D$8:'Wage Ceilings '!$D$11),$F28)</f>
        <v>0</v>
      </c>
      <c r="AA28" s="91" cm="1">
        <f t="array" ref="AA28">INDEX(Appendix!$G$4:$J$8,_xlfn.IFS(Y28&lt;55,1,Y28&lt;60,2,Y28&lt;65,3,Y28&lt;70,4,TRUE,5),MATCH(YEAR($F$17),Appendix!$G$3:$L$3,0))</f>
        <v>0</v>
      </c>
      <c r="AB28" s="92">
        <f t="shared" si="0"/>
        <v>0</v>
      </c>
      <c r="AC28" s="89">
        <f t="shared" si="13"/>
        <v>125</v>
      </c>
      <c r="AD28" s="90">
        <f>IF($G28&gt;'Wage Ceilings '!$C$7+SUMIF('Wage Ceilings '!$B$8:'Wage Ceilings '!$B$11,"&lt;="&amp;$G$17,'Wage Ceilings '!$D$8:'Wage Ceilings '!$D$11),'Wage Ceilings '!$C$7+SUMIF('Wage Ceilings '!$B$8:'Wage Ceilings '!$B$11,"&lt;="&amp;$G$17,'Wage Ceilings '!$D$8:'Wage Ceilings '!$D$11),$G28)</f>
        <v>0</v>
      </c>
      <c r="AE28" s="91" cm="1">
        <f t="array" ref="AE28">INDEX(Appendix!$G$4:$J$8,_xlfn.IFS(AC28&lt;55,1,AC28&lt;60,2,AC28&lt;65,3,AC28&lt;70,4,TRUE,5),MATCH(YEAR($F$17),Appendix!$G$3:$L$3,0))</f>
        <v>0</v>
      </c>
      <c r="AF28" s="92">
        <f t="shared" si="1"/>
        <v>0</v>
      </c>
      <c r="AG28" s="89">
        <f t="shared" si="14"/>
        <v>125</v>
      </c>
      <c r="AH28" s="90">
        <f>IF($H28&gt;'Wage Ceilings '!$C$7+SUMIF('Wage Ceilings '!$B$8:'Wage Ceilings '!$B$11,"&lt;="&amp;$H$17,'Wage Ceilings '!$D$8:'Wage Ceilings '!$D$11),'Wage Ceilings '!$C$7+SUMIF('Wage Ceilings '!$B$8:'Wage Ceilings '!$B$11,"&lt;="&amp;$H$17,'Wage Ceilings '!$D$8:'Wage Ceilings '!$D$11),$H28)</f>
        <v>0</v>
      </c>
      <c r="AI28" s="91" cm="1">
        <f t="array" ref="AI28">INDEX(Appendix!$G$4:$J$8,_xlfn.IFS(AG28&lt;55,1,AG28&lt;60,2,AG28&lt;65,3,AG28&lt;70,4,TRUE,5),MATCH(YEAR($F$17),Appendix!$G$3:$L$3,0))</f>
        <v>0</v>
      </c>
      <c r="AJ28" s="92">
        <f t="shared" si="2"/>
        <v>0</v>
      </c>
      <c r="AK28" s="89">
        <f t="shared" si="15"/>
        <v>125</v>
      </c>
      <c r="AL28" s="90">
        <f>IF($I28&gt;'Wage Ceilings '!$C$7+SUMIF('Wage Ceilings '!$B$8:'Wage Ceilings '!$B$11,"&lt;="&amp;$I$17,'Wage Ceilings '!$D$8:'Wage Ceilings '!$D$11),'Wage Ceilings '!$C$7+SUMIF('Wage Ceilings '!$B$8:'Wage Ceilings '!$B$11,"&lt;="&amp;$I$17,'Wage Ceilings '!$D$8:'Wage Ceilings '!$D$11),$I28)</f>
        <v>0</v>
      </c>
      <c r="AM28" s="91" cm="1">
        <f t="array" ref="AM28">INDEX(Appendix!$G$4:$J$8,_xlfn.IFS(AK28&lt;55,1,AK28&lt;60,2,AK28&lt;65,3,AK28&lt;70,4,TRUE,5),MATCH(YEAR($F$17),Appendix!$G$3:$L$3,0))</f>
        <v>0</v>
      </c>
      <c r="AN28" s="92">
        <f t="shared" si="3"/>
        <v>0</v>
      </c>
      <c r="AO28" s="89">
        <f t="shared" si="16"/>
        <v>125</v>
      </c>
      <c r="AP28" s="90">
        <f>IF($J28&gt;'Wage Ceilings '!$C$7+SUMIF('Wage Ceilings '!$B$8:'Wage Ceilings '!$B$11,"&lt;="&amp;$J$17,'Wage Ceilings '!$D$8:'Wage Ceilings '!$D$11),'Wage Ceilings '!$C$7+SUMIF('Wage Ceilings '!$B$8:'Wage Ceilings '!$B$11,"&lt;="&amp;$J$17,'Wage Ceilings '!$D$8:'Wage Ceilings '!$D$11),$J28)</f>
        <v>0</v>
      </c>
      <c r="AQ28" s="91" cm="1">
        <f t="array" ref="AQ28">INDEX(Appendix!$G$4:$J$8,_xlfn.IFS(AO28&lt;55,1,AO28&lt;60,2,AO28&lt;65,3,AO28&lt;70,4,TRUE,5),MATCH(YEAR($F$17),Appendix!$G$3:$L$3,0))</f>
        <v>0</v>
      </c>
      <c r="AR28" s="92">
        <f t="shared" si="4"/>
        <v>0</v>
      </c>
      <c r="AS28" s="89">
        <f t="shared" si="31"/>
        <v>125</v>
      </c>
      <c r="AT28" s="90">
        <f>IF($K28&gt;'Wage Ceilings '!$C$7+SUMIF('Wage Ceilings '!$B$8:'Wage Ceilings '!$B$11,"&lt;="&amp;$K$17,'Wage Ceilings '!$D$8:'Wage Ceilings '!$D$11),'Wage Ceilings '!$C$7+SUMIF('Wage Ceilings '!$B$8:'Wage Ceilings '!$B$11,"&lt;="&amp;$K$17,'Wage Ceilings '!$D$8:'Wage Ceilings '!$D$11),$K28)</f>
        <v>0</v>
      </c>
      <c r="AU28" s="91" cm="1">
        <f t="array" ref="AU28">INDEX(Appendix!$G$4:$J$8,_xlfn.IFS(AS28&lt;55,1,AS28&lt;60,2,AS28&lt;65,3,AS28&lt;70,4,TRUE,5),MATCH(YEAR($F$17),Appendix!$G$3:$L$3,0))</f>
        <v>0</v>
      </c>
      <c r="AV28" s="92">
        <f t="shared" si="5"/>
        <v>0</v>
      </c>
      <c r="AW28" s="89" t="str">
        <f t="shared" si="17"/>
        <v>NA</v>
      </c>
      <c r="AX28" s="92">
        <f>IF(L28&gt;=('Wage Ceilings '!$C$3-SUM(Z28,AD28,AH28,AL28,AP28,AT28,BB28,BF28,BJ28,BN28,BR28,BV28)),('Wage Ceilings '!$C$3-SUM(Z28,AD28,AH28,AL28,AP28,AT28,BB28,BF28,BJ28,BN28,BR28,BV28)),L28)</f>
        <v>0</v>
      </c>
      <c r="AY28" s="91" cm="1">
        <f t="array" ref="AY28">INDEX(Appendix!$G$4:$J$8,_xlfn.IFS(AW28&lt;55,1,AW28&lt;60,2,AW28&lt;65,3,AW28&lt;70,4,TRUE,5),MATCH(YEAR($F$17),Appendix!$G$3:$L$3,0))</f>
        <v>0</v>
      </c>
      <c r="AZ28" s="92">
        <f t="shared" si="6"/>
        <v>0</v>
      </c>
      <c r="BA28" s="89">
        <f t="shared" si="18"/>
        <v>125</v>
      </c>
      <c r="BB28" s="90">
        <f>IF($M28&gt;'Wage Ceilings '!$C$7+SUMIF('Wage Ceilings '!$B$8:'Wage Ceilings '!$B$11,"&lt;="&amp;$M$17,'Wage Ceilings '!$D$8:'Wage Ceilings '!$D$11),'Wage Ceilings '!$C$7+SUMIF('Wage Ceilings '!$B$8:'Wage Ceilings '!$B$11,"&lt;="&amp;$M$17,'Wage Ceilings '!$D$8:'Wage Ceilings '!$D$11),$M28)</f>
        <v>0</v>
      </c>
      <c r="BC28" s="91" cm="1">
        <f t="array" ref="BC28">INDEX(Appendix!$G$4:$J$8,_xlfn.IFS(BA28&lt;55,1,BA28&lt;60,2,BA28&lt;65,3,BA28&lt;70,4,TRUE,5),MATCH(YEAR($F$17),Appendix!$G$3:$L$3,0))</f>
        <v>0</v>
      </c>
      <c r="BD28" s="92">
        <f t="shared" si="19"/>
        <v>0</v>
      </c>
      <c r="BE28" s="89">
        <f t="shared" si="20"/>
        <v>125</v>
      </c>
      <c r="BF28" s="90">
        <f>IF($N28&gt;'Wage Ceilings '!$C$7+SUMIF('Wage Ceilings '!$B$8:'Wage Ceilings '!$B$11,"&lt;="&amp;$N$17,'Wage Ceilings '!$D$8:'Wage Ceilings '!$D$11),'Wage Ceilings '!$C$7+SUMIF('Wage Ceilings '!$B$8:'Wage Ceilings '!$B$11,"&lt;="&amp;$N$17,'Wage Ceilings '!$D$8:'Wage Ceilings '!$D$11),$N28)</f>
        <v>0</v>
      </c>
      <c r="BG28" s="91" cm="1">
        <f t="array" ref="BG28">INDEX(Appendix!$G$4:$J$8,_xlfn.IFS(BE28&lt;55,1,BE28&lt;60,2,BE28&lt;65,3,BE28&lt;70,4,TRUE,5),MATCH(YEAR($F$17),Appendix!$G$3:$L$3,0))</f>
        <v>0</v>
      </c>
      <c r="BH28" s="92">
        <f t="shared" si="7"/>
        <v>0</v>
      </c>
      <c r="BI28" s="89">
        <f t="shared" si="21"/>
        <v>125</v>
      </c>
      <c r="BJ28" s="90">
        <f>IF($O28&gt;'Wage Ceilings '!$C$7+SUMIF('Wage Ceilings '!$B$8:'Wage Ceilings '!$B$11,"&lt;="&amp;$O$17,'Wage Ceilings '!$D$8:'Wage Ceilings '!$D$11),'Wage Ceilings '!$C$7+SUMIF('Wage Ceilings '!$B$8:'Wage Ceilings '!$B$11,"&lt;="&amp;$O$17,'Wage Ceilings '!$D$8:'Wage Ceilings '!$D$11),$O28)</f>
        <v>0</v>
      </c>
      <c r="BK28" s="91" cm="1">
        <f t="array" ref="BK28">INDEX(Appendix!$G$4:$J$8,_xlfn.IFS(BI28&lt;55,1,BI28&lt;60,2,BI28&lt;65,3,BI28&lt;70,4,TRUE,5),MATCH(YEAR($F$17),Appendix!$G$3:$L$3,0))</f>
        <v>0</v>
      </c>
      <c r="BL28" s="92">
        <f t="shared" si="8"/>
        <v>0</v>
      </c>
      <c r="BM28" s="89">
        <f t="shared" si="22"/>
        <v>125</v>
      </c>
      <c r="BN28" s="90">
        <f>IF($P28&gt;'Wage Ceilings '!$C$7+SUMIF('Wage Ceilings '!$B$8:'Wage Ceilings '!$B$11,"&lt;="&amp;$P$17,'Wage Ceilings '!$D$8:'Wage Ceilings '!$D$11),'Wage Ceilings '!$C$7+SUMIF('Wage Ceilings '!$B$8:'Wage Ceilings '!$B$11,"&lt;="&amp;$P$17,'Wage Ceilings '!$D$8:'Wage Ceilings '!$D$11),$P28)</f>
        <v>0</v>
      </c>
      <c r="BO28" s="91" cm="1">
        <f t="array" ref="BO28">INDEX(Appendix!$G$4:$J$8,_xlfn.IFS(BM28&lt;55,1,BM28&lt;60,2,BM28&lt;65,3,BM28&lt;70,4,TRUE,5),MATCH(YEAR($F$17),Appendix!$G$3:$L$3,0))</f>
        <v>0</v>
      </c>
      <c r="BP28" s="92">
        <f t="shared" si="9"/>
        <v>0</v>
      </c>
      <c r="BQ28" s="89">
        <f t="shared" si="23"/>
        <v>125</v>
      </c>
      <c r="BR28" s="90">
        <f>IF($Q28&gt;'Wage Ceilings '!$C$7+SUMIF('Wage Ceilings '!$B$8:'Wage Ceilings '!$B$11,"&lt;="&amp;$Q$17,'Wage Ceilings '!$D$8:'Wage Ceilings '!$D$11),'Wage Ceilings '!$C$7+SUMIF('Wage Ceilings '!$B$8:'Wage Ceilings '!$B$11,"&lt;="&amp;$Q$17,'Wage Ceilings '!$D$8:'Wage Ceilings '!$D$11),$Q28)</f>
        <v>0</v>
      </c>
      <c r="BS28" s="91" cm="1">
        <f t="array" ref="BS28">INDEX(Appendix!$G$4:$J$8,_xlfn.IFS(BQ28&lt;55,1,BQ28&lt;60,2,BQ28&lt;65,3,BQ28&lt;70,4,TRUE,5),MATCH(YEAR($F$17),Appendix!$G$3:$L$3,0))</f>
        <v>0</v>
      </c>
      <c r="BT28" s="92">
        <f t="shared" si="10"/>
        <v>0</v>
      </c>
      <c r="BU28" s="89">
        <f t="shared" si="24"/>
        <v>125</v>
      </c>
      <c r="BV28" s="90">
        <f>IF($R28&gt;'Wage Ceilings '!$C$7+SUMIF('Wage Ceilings '!$B$8:'Wage Ceilings '!$B$11,"&lt;="&amp;$R$17,'Wage Ceilings '!$D$8:'Wage Ceilings '!$D$11),'Wage Ceilings '!$C$7+SUMIF('Wage Ceilings '!$B$8:'Wage Ceilings '!$B$11,"&lt;="&amp;$R$17,'Wage Ceilings '!$D$8:'Wage Ceilings '!$D$11),$R28)</f>
        <v>0</v>
      </c>
      <c r="BW28" s="91" cm="1">
        <f t="array" ref="BW28">INDEX(Appendix!$G$4:$J$8,_xlfn.IFS(BU28&lt;55,1,BU28&lt;60,2,BU28&lt;65,3,BU28&lt;70,4,TRUE,5),MATCH(YEAR($F$17),Appendix!$G$3:$L$3,0))</f>
        <v>0</v>
      </c>
      <c r="BX28" s="92">
        <f t="shared" si="11"/>
        <v>0</v>
      </c>
      <c r="BY28" s="89" t="str">
        <f t="shared" si="25"/>
        <v>NA</v>
      </c>
      <c r="BZ28" s="92">
        <f>IF(S28&gt;=('Wage Ceilings '!$C$3-SUM(Z28,AD28,AH28,AL28,AP28,AX28,AT28,BB28,BF28,BJ28,BN28,BR28,BV28)),('Wage Ceilings '!$C$3-SUM(Z28,AD28,AH28,AL28,AP28,AX28,AT28,BB28,BF28,BJ28,BN28,BR28,BV28)),S28)</f>
        <v>0</v>
      </c>
      <c r="CA28" s="91" cm="1">
        <f t="array" ref="CA28">INDEX(Appendix!$G$4:$J$8,_xlfn.IFS(BY28&lt;55,1,BY28&lt;60,2,BY28&lt;65,3,BY28&lt;70,4,TRUE,5),MATCH(YEAR($F$17),Appendix!$G$3:$L$3,0))</f>
        <v>0</v>
      </c>
      <c r="CB28" s="92">
        <f t="shared" si="32"/>
        <v>0</v>
      </c>
      <c r="CC28" s="99"/>
    </row>
    <row r="29" spans="1:82" x14ac:dyDescent="0.2">
      <c r="A29" s="64" t="s">
        <v>27</v>
      </c>
      <c r="B29" s="65"/>
      <c r="C29" s="65"/>
      <c r="D29" s="66"/>
      <c r="E29" s="66"/>
      <c r="F29" s="67"/>
      <c r="G29" s="67"/>
      <c r="H29" s="67"/>
      <c r="I29" s="67"/>
      <c r="J29" s="67"/>
      <c r="K29" s="67"/>
      <c r="L29" s="67"/>
      <c r="M29" s="67"/>
      <c r="N29" s="67"/>
      <c r="O29" s="67"/>
      <c r="P29" s="67"/>
      <c r="Q29" s="67"/>
      <c r="R29" s="67"/>
      <c r="S29" s="67"/>
      <c r="T29" s="57">
        <f t="shared" si="26"/>
        <v>0</v>
      </c>
      <c r="U29" s="57">
        <f t="shared" si="27"/>
        <v>0</v>
      </c>
      <c r="V29" s="58">
        <f t="shared" si="28"/>
        <v>0</v>
      </c>
      <c r="W29" s="58">
        <f t="shared" si="29"/>
        <v>0</v>
      </c>
      <c r="X29" s="58">
        <f t="shared" si="30"/>
        <v>0</v>
      </c>
      <c r="Y29" s="89">
        <f t="shared" si="12"/>
        <v>124</v>
      </c>
      <c r="Z29" s="90">
        <f>IF($F29&gt;'Wage Ceilings '!$C$7+SUMIF('Wage Ceilings '!$B$8:'Wage Ceilings '!$B$11,"&lt;="&amp;$F$17,'Wage Ceilings '!$D$8:'Wage Ceilings '!$D$11),'Wage Ceilings '!$C$7+SUMIF('Wage Ceilings '!$B$8:'Wage Ceilings '!$B$11,"&lt;="&amp;$F$17,'Wage Ceilings '!$D$8:'Wage Ceilings '!$D$11),$F29)</f>
        <v>0</v>
      </c>
      <c r="AA29" s="91" cm="1">
        <f t="array" ref="AA29">INDEX(Appendix!$G$4:$J$8,_xlfn.IFS(Y29&lt;55,1,Y29&lt;60,2,Y29&lt;65,3,Y29&lt;70,4,TRUE,5),MATCH(YEAR($F$17),Appendix!$G$3:$L$3,0))</f>
        <v>0</v>
      </c>
      <c r="AB29" s="92">
        <f t="shared" si="0"/>
        <v>0</v>
      </c>
      <c r="AC29" s="89">
        <f t="shared" si="13"/>
        <v>125</v>
      </c>
      <c r="AD29" s="90">
        <f>IF($G29&gt;'Wage Ceilings '!$C$7+SUMIF('Wage Ceilings '!$B$8:'Wage Ceilings '!$B$11,"&lt;="&amp;$G$17,'Wage Ceilings '!$D$8:'Wage Ceilings '!$D$11),'Wage Ceilings '!$C$7+SUMIF('Wage Ceilings '!$B$8:'Wage Ceilings '!$B$11,"&lt;="&amp;$G$17,'Wage Ceilings '!$D$8:'Wage Ceilings '!$D$11),$G29)</f>
        <v>0</v>
      </c>
      <c r="AE29" s="91" cm="1">
        <f t="array" ref="AE29">INDEX(Appendix!$G$4:$J$8,_xlfn.IFS(AC29&lt;55,1,AC29&lt;60,2,AC29&lt;65,3,AC29&lt;70,4,TRUE,5),MATCH(YEAR($F$17),Appendix!$G$3:$L$3,0))</f>
        <v>0</v>
      </c>
      <c r="AF29" s="92">
        <f t="shared" si="1"/>
        <v>0</v>
      </c>
      <c r="AG29" s="89">
        <f t="shared" si="14"/>
        <v>125</v>
      </c>
      <c r="AH29" s="90">
        <f>IF($H29&gt;'Wage Ceilings '!$C$7+SUMIF('Wage Ceilings '!$B$8:'Wage Ceilings '!$B$11,"&lt;="&amp;$H$17,'Wage Ceilings '!$D$8:'Wage Ceilings '!$D$11),'Wage Ceilings '!$C$7+SUMIF('Wage Ceilings '!$B$8:'Wage Ceilings '!$B$11,"&lt;="&amp;$H$17,'Wage Ceilings '!$D$8:'Wage Ceilings '!$D$11),$H29)</f>
        <v>0</v>
      </c>
      <c r="AI29" s="91" cm="1">
        <f t="array" ref="AI29">INDEX(Appendix!$G$4:$J$8,_xlfn.IFS(AG29&lt;55,1,AG29&lt;60,2,AG29&lt;65,3,AG29&lt;70,4,TRUE,5),MATCH(YEAR($F$17),Appendix!$G$3:$L$3,0))</f>
        <v>0</v>
      </c>
      <c r="AJ29" s="92">
        <f t="shared" si="2"/>
        <v>0</v>
      </c>
      <c r="AK29" s="89">
        <f t="shared" si="15"/>
        <v>125</v>
      </c>
      <c r="AL29" s="90">
        <f>IF($I29&gt;'Wage Ceilings '!$C$7+SUMIF('Wage Ceilings '!$B$8:'Wage Ceilings '!$B$11,"&lt;="&amp;$I$17,'Wage Ceilings '!$D$8:'Wage Ceilings '!$D$11),'Wage Ceilings '!$C$7+SUMIF('Wage Ceilings '!$B$8:'Wage Ceilings '!$B$11,"&lt;="&amp;$I$17,'Wage Ceilings '!$D$8:'Wage Ceilings '!$D$11),$I29)</f>
        <v>0</v>
      </c>
      <c r="AM29" s="91" cm="1">
        <f t="array" ref="AM29">INDEX(Appendix!$G$4:$J$8,_xlfn.IFS(AK29&lt;55,1,AK29&lt;60,2,AK29&lt;65,3,AK29&lt;70,4,TRUE,5),MATCH(YEAR($F$17),Appendix!$G$3:$L$3,0))</f>
        <v>0</v>
      </c>
      <c r="AN29" s="92">
        <f t="shared" si="3"/>
        <v>0</v>
      </c>
      <c r="AO29" s="89">
        <f t="shared" si="16"/>
        <v>125</v>
      </c>
      <c r="AP29" s="90">
        <f>IF($J29&gt;'Wage Ceilings '!$C$7+SUMIF('Wage Ceilings '!$B$8:'Wage Ceilings '!$B$11,"&lt;="&amp;$J$17,'Wage Ceilings '!$D$8:'Wage Ceilings '!$D$11),'Wage Ceilings '!$C$7+SUMIF('Wage Ceilings '!$B$8:'Wage Ceilings '!$B$11,"&lt;="&amp;$J$17,'Wage Ceilings '!$D$8:'Wage Ceilings '!$D$11),$J29)</f>
        <v>0</v>
      </c>
      <c r="AQ29" s="91" cm="1">
        <f t="array" ref="AQ29">INDEX(Appendix!$G$4:$J$8,_xlfn.IFS(AO29&lt;55,1,AO29&lt;60,2,AO29&lt;65,3,AO29&lt;70,4,TRUE,5),MATCH(YEAR($F$17),Appendix!$G$3:$L$3,0))</f>
        <v>0</v>
      </c>
      <c r="AR29" s="92">
        <f t="shared" si="4"/>
        <v>0</v>
      </c>
      <c r="AS29" s="89">
        <f t="shared" si="31"/>
        <v>125</v>
      </c>
      <c r="AT29" s="90">
        <f>IF($K29&gt;'Wage Ceilings '!$C$7+SUMIF('Wage Ceilings '!$B$8:'Wage Ceilings '!$B$11,"&lt;="&amp;$K$17,'Wage Ceilings '!$D$8:'Wage Ceilings '!$D$11),'Wage Ceilings '!$C$7+SUMIF('Wage Ceilings '!$B$8:'Wage Ceilings '!$B$11,"&lt;="&amp;$K$17,'Wage Ceilings '!$D$8:'Wage Ceilings '!$D$11),$K29)</f>
        <v>0</v>
      </c>
      <c r="AU29" s="91" cm="1">
        <f t="array" ref="AU29">INDEX(Appendix!$G$4:$J$8,_xlfn.IFS(AS29&lt;55,1,AS29&lt;60,2,AS29&lt;65,3,AS29&lt;70,4,TRUE,5),MATCH(YEAR($F$17),Appendix!$G$3:$L$3,0))</f>
        <v>0</v>
      </c>
      <c r="AV29" s="92">
        <f t="shared" si="5"/>
        <v>0</v>
      </c>
      <c r="AW29" s="89" t="str">
        <f t="shared" si="17"/>
        <v>NA</v>
      </c>
      <c r="AX29" s="92">
        <f>IF(L29&gt;=('Wage Ceilings '!$C$3-SUM(Z29,AD29,AH29,AL29,AP29,AT29,BB29,BF29,BJ29,BN29,BR29,BV29)),('Wage Ceilings '!$C$3-SUM(Z29,AD29,AH29,AL29,AP29,AT29,BB29,BF29,BJ29,BN29,BR29,BV29)),L29)</f>
        <v>0</v>
      </c>
      <c r="AY29" s="91" cm="1">
        <f t="array" ref="AY29">INDEX(Appendix!$G$4:$J$8,_xlfn.IFS(AW29&lt;55,1,AW29&lt;60,2,AW29&lt;65,3,AW29&lt;70,4,TRUE,5),MATCH(YEAR($F$17),Appendix!$G$3:$L$3,0))</f>
        <v>0</v>
      </c>
      <c r="AZ29" s="92">
        <f t="shared" si="6"/>
        <v>0</v>
      </c>
      <c r="BA29" s="89">
        <f t="shared" si="18"/>
        <v>125</v>
      </c>
      <c r="BB29" s="90">
        <f>IF($M29&gt;'Wage Ceilings '!$C$7+SUMIF('Wage Ceilings '!$B$8:'Wage Ceilings '!$B$11,"&lt;="&amp;$M$17,'Wage Ceilings '!$D$8:'Wage Ceilings '!$D$11),'Wage Ceilings '!$C$7+SUMIF('Wage Ceilings '!$B$8:'Wage Ceilings '!$B$11,"&lt;="&amp;$M$17,'Wage Ceilings '!$D$8:'Wage Ceilings '!$D$11),$M29)</f>
        <v>0</v>
      </c>
      <c r="BC29" s="91" cm="1">
        <f t="array" ref="BC29">INDEX(Appendix!$G$4:$J$8,_xlfn.IFS(BA29&lt;55,1,BA29&lt;60,2,BA29&lt;65,3,BA29&lt;70,4,TRUE,5),MATCH(YEAR($F$17),Appendix!$G$3:$L$3,0))</f>
        <v>0</v>
      </c>
      <c r="BD29" s="92">
        <f t="shared" si="19"/>
        <v>0</v>
      </c>
      <c r="BE29" s="89">
        <f t="shared" si="20"/>
        <v>125</v>
      </c>
      <c r="BF29" s="90">
        <f>IF($N29&gt;'Wage Ceilings '!$C$7+SUMIF('Wage Ceilings '!$B$8:'Wage Ceilings '!$B$11,"&lt;="&amp;$N$17,'Wage Ceilings '!$D$8:'Wage Ceilings '!$D$11),'Wage Ceilings '!$C$7+SUMIF('Wage Ceilings '!$B$8:'Wage Ceilings '!$B$11,"&lt;="&amp;$N$17,'Wage Ceilings '!$D$8:'Wage Ceilings '!$D$11),$N29)</f>
        <v>0</v>
      </c>
      <c r="BG29" s="91" cm="1">
        <f t="array" ref="BG29">INDEX(Appendix!$G$4:$J$8,_xlfn.IFS(BE29&lt;55,1,BE29&lt;60,2,BE29&lt;65,3,BE29&lt;70,4,TRUE,5),MATCH(YEAR($F$17),Appendix!$G$3:$L$3,0))</f>
        <v>0</v>
      </c>
      <c r="BH29" s="92">
        <f t="shared" si="7"/>
        <v>0</v>
      </c>
      <c r="BI29" s="89">
        <f t="shared" si="21"/>
        <v>125</v>
      </c>
      <c r="BJ29" s="90">
        <f>IF($O29&gt;'Wage Ceilings '!$C$7+SUMIF('Wage Ceilings '!$B$8:'Wage Ceilings '!$B$11,"&lt;="&amp;$O$17,'Wage Ceilings '!$D$8:'Wage Ceilings '!$D$11),'Wage Ceilings '!$C$7+SUMIF('Wage Ceilings '!$B$8:'Wage Ceilings '!$B$11,"&lt;="&amp;$O$17,'Wage Ceilings '!$D$8:'Wage Ceilings '!$D$11),$O29)</f>
        <v>0</v>
      </c>
      <c r="BK29" s="91" cm="1">
        <f t="array" ref="BK29">INDEX(Appendix!$G$4:$J$8,_xlfn.IFS(BI29&lt;55,1,BI29&lt;60,2,BI29&lt;65,3,BI29&lt;70,4,TRUE,5),MATCH(YEAR($F$17),Appendix!$G$3:$L$3,0))</f>
        <v>0</v>
      </c>
      <c r="BL29" s="92">
        <f t="shared" si="8"/>
        <v>0</v>
      </c>
      <c r="BM29" s="89">
        <f t="shared" si="22"/>
        <v>125</v>
      </c>
      <c r="BN29" s="90">
        <f>IF($P29&gt;'Wage Ceilings '!$C$7+SUMIF('Wage Ceilings '!$B$8:'Wage Ceilings '!$B$11,"&lt;="&amp;$P$17,'Wage Ceilings '!$D$8:'Wage Ceilings '!$D$11),'Wage Ceilings '!$C$7+SUMIF('Wage Ceilings '!$B$8:'Wage Ceilings '!$B$11,"&lt;="&amp;$P$17,'Wage Ceilings '!$D$8:'Wage Ceilings '!$D$11),$P29)</f>
        <v>0</v>
      </c>
      <c r="BO29" s="91" cm="1">
        <f t="array" ref="BO29">INDEX(Appendix!$G$4:$J$8,_xlfn.IFS(BM29&lt;55,1,BM29&lt;60,2,BM29&lt;65,3,BM29&lt;70,4,TRUE,5),MATCH(YEAR($F$17),Appendix!$G$3:$L$3,0))</f>
        <v>0</v>
      </c>
      <c r="BP29" s="92">
        <f t="shared" si="9"/>
        <v>0</v>
      </c>
      <c r="BQ29" s="89">
        <f t="shared" si="23"/>
        <v>125</v>
      </c>
      <c r="BR29" s="90">
        <f>IF($Q29&gt;'Wage Ceilings '!$C$7+SUMIF('Wage Ceilings '!$B$8:'Wage Ceilings '!$B$11,"&lt;="&amp;$Q$17,'Wage Ceilings '!$D$8:'Wage Ceilings '!$D$11),'Wage Ceilings '!$C$7+SUMIF('Wage Ceilings '!$B$8:'Wage Ceilings '!$B$11,"&lt;="&amp;$Q$17,'Wage Ceilings '!$D$8:'Wage Ceilings '!$D$11),$Q29)</f>
        <v>0</v>
      </c>
      <c r="BS29" s="91" cm="1">
        <f t="array" ref="BS29">INDEX(Appendix!$G$4:$J$8,_xlfn.IFS(BQ29&lt;55,1,BQ29&lt;60,2,BQ29&lt;65,3,BQ29&lt;70,4,TRUE,5),MATCH(YEAR($F$17),Appendix!$G$3:$L$3,0))</f>
        <v>0</v>
      </c>
      <c r="BT29" s="92">
        <f t="shared" si="10"/>
        <v>0</v>
      </c>
      <c r="BU29" s="89">
        <f t="shared" si="24"/>
        <v>125</v>
      </c>
      <c r="BV29" s="90">
        <f>IF($R29&gt;'Wage Ceilings '!$C$7+SUMIF('Wage Ceilings '!$B$8:'Wage Ceilings '!$B$11,"&lt;="&amp;$R$17,'Wage Ceilings '!$D$8:'Wage Ceilings '!$D$11),'Wage Ceilings '!$C$7+SUMIF('Wage Ceilings '!$B$8:'Wage Ceilings '!$B$11,"&lt;="&amp;$R$17,'Wage Ceilings '!$D$8:'Wage Ceilings '!$D$11),$R29)</f>
        <v>0</v>
      </c>
      <c r="BW29" s="91" cm="1">
        <f t="array" ref="BW29">INDEX(Appendix!$G$4:$J$8,_xlfn.IFS(BU29&lt;55,1,BU29&lt;60,2,BU29&lt;65,3,BU29&lt;70,4,TRUE,5),MATCH(YEAR($F$17),Appendix!$G$3:$L$3,0))</f>
        <v>0</v>
      </c>
      <c r="BX29" s="92">
        <f t="shared" si="11"/>
        <v>0</v>
      </c>
      <c r="BY29" s="89" t="str">
        <f t="shared" si="25"/>
        <v>NA</v>
      </c>
      <c r="BZ29" s="92">
        <f>IF(S29&gt;=('Wage Ceilings '!$C$3-SUM(Z29,AD29,AH29,AL29,AP29,AX29,AT29,BB29,BF29,BJ29,BN29,BR29,BV29)),('Wage Ceilings '!$C$3-SUM(Z29,AD29,AH29,AL29,AP29,AX29,AT29,BB29,BF29,BJ29,BN29,BR29,BV29)),S29)</f>
        <v>0</v>
      </c>
      <c r="CA29" s="91" cm="1">
        <f t="array" ref="CA29">INDEX(Appendix!$G$4:$J$8,_xlfn.IFS(BY29&lt;55,1,BY29&lt;60,2,BY29&lt;65,3,BY29&lt;70,4,TRUE,5),MATCH(YEAR($F$17),Appendix!$G$3:$L$3,0))</f>
        <v>0</v>
      </c>
      <c r="CB29" s="92">
        <f t="shared" si="32"/>
        <v>0</v>
      </c>
      <c r="CC29" s="99"/>
    </row>
    <row r="30" spans="1:82" x14ac:dyDescent="0.2">
      <c r="A30" s="64" t="s">
        <v>28</v>
      </c>
      <c r="B30" s="65"/>
      <c r="C30" s="65"/>
      <c r="D30" s="66"/>
      <c r="E30" s="66"/>
      <c r="F30" s="67"/>
      <c r="G30" s="67"/>
      <c r="H30" s="67"/>
      <c r="I30" s="67"/>
      <c r="J30" s="67"/>
      <c r="K30" s="67"/>
      <c r="L30" s="67"/>
      <c r="M30" s="67"/>
      <c r="N30" s="67"/>
      <c r="O30" s="67"/>
      <c r="P30" s="67"/>
      <c r="Q30" s="67"/>
      <c r="R30" s="67"/>
      <c r="S30" s="67"/>
      <c r="T30" s="57">
        <f t="shared" si="26"/>
        <v>0</v>
      </c>
      <c r="U30" s="57">
        <f t="shared" si="27"/>
        <v>0</v>
      </c>
      <c r="V30" s="58">
        <f t="shared" si="28"/>
        <v>0</v>
      </c>
      <c r="W30" s="58">
        <f t="shared" si="29"/>
        <v>0</v>
      </c>
      <c r="X30" s="58">
        <f t="shared" si="30"/>
        <v>0</v>
      </c>
      <c r="Y30" s="89">
        <f t="shared" si="12"/>
        <v>124</v>
      </c>
      <c r="Z30" s="90">
        <f>IF($F30&gt;'Wage Ceilings '!$C$7+SUMIF('Wage Ceilings '!$B$8:'Wage Ceilings '!$B$11,"&lt;="&amp;$F$17,'Wage Ceilings '!$D$8:'Wage Ceilings '!$D$11),'Wage Ceilings '!$C$7+SUMIF('Wage Ceilings '!$B$8:'Wage Ceilings '!$B$11,"&lt;="&amp;$F$17,'Wage Ceilings '!$D$8:'Wage Ceilings '!$D$11),$F30)</f>
        <v>0</v>
      </c>
      <c r="AA30" s="91" cm="1">
        <f t="array" ref="AA30">INDEX(Appendix!$G$4:$J$8,_xlfn.IFS(Y30&lt;55,1,Y30&lt;60,2,Y30&lt;65,3,Y30&lt;70,4,TRUE,5),MATCH(YEAR($F$17),Appendix!$G$3:$L$3,0))</f>
        <v>0</v>
      </c>
      <c r="AB30" s="92">
        <f t="shared" si="0"/>
        <v>0</v>
      </c>
      <c r="AC30" s="89">
        <f t="shared" si="13"/>
        <v>125</v>
      </c>
      <c r="AD30" s="90">
        <f>IF($G30&gt;'Wage Ceilings '!$C$7+SUMIF('Wage Ceilings '!$B$8:'Wage Ceilings '!$B$11,"&lt;="&amp;$G$17,'Wage Ceilings '!$D$8:'Wage Ceilings '!$D$11),'Wage Ceilings '!$C$7+SUMIF('Wage Ceilings '!$B$8:'Wage Ceilings '!$B$11,"&lt;="&amp;$G$17,'Wage Ceilings '!$D$8:'Wage Ceilings '!$D$11),$G30)</f>
        <v>0</v>
      </c>
      <c r="AE30" s="91" cm="1">
        <f t="array" ref="AE30">INDEX(Appendix!$G$4:$J$8,_xlfn.IFS(AC30&lt;55,1,AC30&lt;60,2,AC30&lt;65,3,AC30&lt;70,4,TRUE,5),MATCH(YEAR($F$17),Appendix!$G$3:$L$3,0))</f>
        <v>0</v>
      </c>
      <c r="AF30" s="92">
        <f t="shared" si="1"/>
        <v>0</v>
      </c>
      <c r="AG30" s="89">
        <f t="shared" si="14"/>
        <v>125</v>
      </c>
      <c r="AH30" s="90">
        <f>IF($H30&gt;'Wage Ceilings '!$C$7+SUMIF('Wage Ceilings '!$B$8:'Wage Ceilings '!$B$11,"&lt;="&amp;$H$17,'Wage Ceilings '!$D$8:'Wage Ceilings '!$D$11),'Wage Ceilings '!$C$7+SUMIF('Wage Ceilings '!$B$8:'Wage Ceilings '!$B$11,"&lt;="&amp;$H$17,'Wage Ceilings '!$D$8:'Wage Ceilings '!$D$11),$H30)</f>
        <v>0</v>
      </c>
      <c r="AI30" s="91" cm="1">
        <f t="array" ref="AI30">INDEX(Appendix!$G$4:$J$8,_xlfn.IFS(AG30&lt;55,1,AG30&lt;60,2,AG30&lt;65,3,AG30&lt;70,4,TRUE,5),MATCH(YEAR($F$17),Appendix!$G$3:$L$3,0))</f>
        <v>0</v>
      </c>
      <c r="AJ30" s="92">
        <f t="shared" si="2"/>
        <v>0</v>
      </c>
      <c r="AK30" s="89">
        <f t="shared" si="15"/>
        <v>125</v>
      </c>
      <c r="AL30" s="90">
        <f>IF($I30&gt;'Wage Ceilings '!$C$7+SUMIF('Wage Ceilings '!$B$8:'Wage Ceilings '!$B$11,"&lt;="&amp;$I$17,'Wage Ceilings '!$D$8:'Wage Ceilings '!$D$11),'Wage Ceilings '!$C$7+SUMIF('Wage Ceilings '!$B$8:'Wage Ceilings '!$B$11,"&lt;="&amp;$I$17,'Wage Ceilings '!$D$8:'Wage Ceilings '!$D$11),$I30)</f>
        <v>0</v>
      </c>
      <c r="AM30" s="91" cm="1">
        <f t="array" ref="AM30">INDEX(Appendix!$G$4:$J$8,_xlfn.IFS(AK30&lt;55,1,AK30&lt;60,2,AK30&lt;65,3,AK30&lt;70,4,TRUE,5),MATCH(YEAR($F$17),Appendix!$G$3:$L$3,0))</f>
        <v>0</v>
      </c>
      <c r="AN30" s="92">
        <f t="shared" si="3"/>
        <v>0</v>
      </c>
      <c r="AO30" s="89">
        <f t="shared" si="16"/>
        <v>125</v>
      </c>
      <c r="AP30" s="90">
        <f>IF($J30&gt;'Wage Ceilings '!$C$7+SUMIF('Wage Ceilings '!$B$8:'Wage Ceilings '!$B$11,"&lt;="&amp;$J$17,'Wage Ceilings '!$D$8:'Wage Ceilings '!$D$11),'Wage Ceilings '!$C$7+SUMIF('Wage Ceilings '!$B$8:'Wage Ceilings '!$B$11,"&lt;="&amp;$J$17,'Wage Ceilings '!$D$8:'Wage Ceilings '!$D$11),$J30)</f>
        <v>0</v>
      </c>
      <c r="AQ30" s="91" cm="1">
        <f t="array" ref="AQ30">INDEX(Appendix!$G$4:$J$8,_xlfn.IFS(AO30&lt;55,1,AO30&lt;60,2,AO30&lt;65,3,AO30&lt;70,4,TRUE,5),MATCH(YEAR($F$17),Appendix!$G$3:$L$3,0))</f>
        <v>0</v>
      </c>
      <c r="AR30" s="92">
        <f t="shared" si="4"/>
        <v>0</v>
      </c>
      <c r="AS30" s="89">
        <f t="shared" si="31"/>
        <v>125</v>
      </c>
      <c r="AT30" s="90">
        <f>IF($K30&gt;'Wage Ceilings '!$C$7+SUMIF('Wage Ceilings '!$B$8:'Wage Ceilings '!$B$11,"&lt;="&amp;$K$17,'Wage Ceilings '!$D$8:'Wage Ceilings '!$D$11),'Wage Ceilings '!$C$7+SUMIF('Wage Ceilings '!$B$8:'Wage Ceilings '!$B$11,"&lt;="&amp;$K$17,'Wage Ceilings '!$D$8:'Wage Ceilings '!$D$11),$K30)</f>
        <v>0</v>
      </c>
      <c r="AU30" s="91" cm="1">
        <f t="array" ref="AU30">INDEX(Appendix!$G$4:$J$8,_xlfn.IFS(AS30&lt;55,1,AS30&lt;60,2,AS30&lt;65,3,AS30&lt;70,4,TRUE,5),MATCH(YEAR($F$17),Appendix!$G$3:$L$3,0))</f>
        <v>0</v>
      </c>
      <c r="AV30" s="92">
        <f t="shared" si="5"/>
        <v>0</v>
      </c>
      <c r="AW30" s="89" t="str">
        <f t="shared" si="17"/>
        <v>NA</v>
      </c>
      <c r="AX30" s="92">
        <f>IF(L30&gt;=('Wage Ceilings '!$C$3-SUM(Z30,AD30,AH30,AL30,AP30,AT30,BB30,BF30,BJ30,BN30,BR30,BV30)),('Wage Ceilings '!$C$3-SUM(Z30,AD30,AH30,AL30,AP30,AT30,BB30,BF30,BJ30,BN30,BR30,BV30)),L30)</f>
        <v>0</v>
      </c>
      <c r="AY30" s="91" cm="1">
        <f t="array" ref="AY30">INDEX(Appendix!$G$4:$J$8,_xlfn.IFS(AW30&lt;55,1,AW30&lt;60,2,AW30&lt;65,3,AW30&lt;70,4,TRUE,5),MATCH(YEAR($F$17),Appendix!$G$3:$L$3,0))</f>
        <v>0</v>
      </c>
      <c r="AZ30" s="92">
        <f t="shared" si="6"/>
        <v>0</v>
      </c>
      <c r="BA30" s="89">
        <f t="shared" si="18"/>
        <v>125</v>
      </c>
      <c r="BB30" s="90">
        <f>IF($M30&gt;'Wage Ceilings '!$C$7+SUMIF('Wage Ceilings '!$B$8:'Wage Ceilings '!$B$11,"&lt;="&amp;$M$17,'Wage Ceilings '!$D$8:'Wage Ceilings '!$D$11),'Wage Ceilings '!$C$7+SUMIF('Wage Ceilings '!$B$8:'Wage Ceilings '!$B$11,"&lt;="&amp;$M$17,'Wage Ceilings '!$D$8:'Wage Ceilings '!$D$11),$M30)</f>
        <v>0</v>
      </c>
      <c r="BC30" s="91" cm="1">
        <f t="array" ref="BC30">INDEX(Appendix!$G$4:$J$8,_xlfn.IFS(BA30&lt;55,1,BA30&lt;60,2,BA30&lt;65,3,BA30&lt;70,4,TRUE,5),MATCH(YEAR($F$17),Appendix!$G$3:$L$3,0))</f>
        <v>0</v>
      </c>
      <c r="BD30" s="92">
        <f t="shared" si="19"/>
        <v>0</v>
      </c>
      <c r="BE30" s="89">
        <f t="shared" si="20"/>
        <v>125</v>
      </c>
      <c r="BF30" s="90">
        <f>IF($N30&gt;'Wage Ceilings '!$C$7+SUMIF('Wage Ceilings '!$B$8:'Wage Ceilings '!$B$11,"&lt;="&amp;$N$17,'Wage Ceilings '!$D$8:'Wage Ceilings '!$D$11),'Wage Ceilings '!$C$7+SUMIF('Wage Ceilings '!$B$8:'Wage Ceilings '!$B$11,"&lt;="&amp;$N$17,'Wage Ceilings '!$D$8:'Wage Ceilings '!$D$11),$N30)</f>
        <v>0</v>
      </c>
      <c r="BG30" s="91" cm="1">
        <f t="array" ref="BG30">INDEX(Appendix!$G$4:$J$8,_xlfn.IFS(BE30&lt;55,1,BE30&lt;60,2,BE30&lt;65,3,BE30&lt;70,4,TRUE,5),MATCH(YEAR($F$17),Appendix!$G$3:$L$3,0))</f>
        <v>0</v>
      </c>
      <c r="BH30" s="92">
        <f t="shared" si="7"/>
        <v>0</v>
      </c>
      <c r="BI30" s="89">
        <f t="shared" si="21"/>
        <v>125</v>
      </c>
      <c r="BJ30" s="90">
        <f>IF($O30&gt;'Wage Ceilings '!$C$7+SUMIF('Wage Ceilings '!$B$8:'Wage Ceilings '!$B$11,"&lt;="&amp;$O$17,'Wage Ceilings '!$D$8:'Wage Ceilings '!$D$11),'Wage Ceilings '!$C$7+SUMIF('Wage Ceilings '!$B$8:'Wage Ceilings '!$B$11,"&lt;="&amp;$O$17,'Wage Ceilings '!$D$8:'Wage Ceilings '!$D$11),$O30)</f>
        <v>0</v>
      </c>
      <c r="BK30" s="91" cm="1">
        <f t="array" ref="BK30">INDEX(Appendix!$G$4:$J$8,_xlfn.IFS(BI30&lt;55,1,BI30&lt;60,2,BI30&lt;65,3,BI30&lt;70,4,TRUE,5),MATCH(YEAR($F$17),Appendix!$G$3:$L$3,0))</f>
        <v>0</v>
      </c>
      <c r="BL30" s="92">
        <f t="shared" si="8"/>
        <v>0</v>
      </c>
      <c r="BM30" s="89">
        <f t="shared" si="22"/>
        <v>125</v>
      </c>
      <c r="BN30" s="90">
        <f>IF($P30&gt;'Wage Ceilings '!$C$7+SUMIF('Wage Ceilings '!$B$8:'Wage Ceilings '!$B$11,"&lt;="&amp;$P$17,'Wage Ceilings '!$D$8:'Wage Ceilings '!$D$11),'Wage Ceilings '!$C$7+SUMIF('Wage Ceilings '!$B$8:'Wage Ceilings '!$B$11,"&lt;="&amp;$P$17,'Wage Ceilings '!$D$8:'Wage Ceilings '!$D$11),$P30)</f>
        <v>0</v>
      </c>
      <c r="BO30" s="91" cm="1">
        <f t="array" ref="BO30">INDEX(Appendix!$G$4:$J$8,_xlfn.IFS(BM30&lt;55,1,BM30&lt;60,2,BM30&lt;65,3,BM30&lt;70,4,TRUE,5),MATCH(YEAR($F$17),Appendix!$G$3:$L$3,0))</f>
        <v>0</v>
      </c>
      <c r="BP30" s="92">
        <f t="shared" si="9"/>
        <v>0</v>
      </c>
      <c r="BQ30" s="89">
        <f t="shared" si="23"/>
        <v>125</v>
      </c>
      <c r="BR30" s="90">
        <f>IF($Q30&gt;'Wage Ceilings '!$C$7+SUMIF('Wage Ceilings '!$B$8:'Wage Ceilings '!$B$11,"&lt;="&amp;$Q$17,'Wage Ceilings '!$D$8:'Wage Ceilings '!$D$11),'Wage Ceilings '!$C$7+SUMIF('Wage Ceilings '!$B$8:'Wage Ceilings '!$B$11,"&lt;="&amp;$Q$17,'Wage Ceilings '!$D$8:'Wage Ceilings '!$D$11),$Q30)</f>
        <v>0</v>
      </c>
      <c r="BS30" s="91" cm="1">
        <f t="array" ref="BS30">INDEX(Appendix!$G$4:$J$8,_xlfn.IFS(BQ30&lt;55,1,BQ30&lt;60,2,BQ30&lt;65,3,BQ30&lt;70,4,TRUE,5),MATCH(YEAR($F$17),Appendix!$G$3:$L$3,0))</f>
        <v>0</v>
      </c>
      <c r="BT30" s="92">
        <f t="shared" si="10"/>
        <v>0</v>
      </c>
      <c r="BU30" s="89">
        <f t="shared" si="24"/>
        <v>125</v>
      </c>
      <c r="BV30" s="90">
        <f>IF($R30&gt;'Wage Ceilings '!$C$7+SUMIF('Wage Ceilings '!$B$8:'Wage Ceilings '!$B$11,"&lt;="&amp;$R$17,'Wage Ceilings '!$D$8:'Wage Ceilings '!$D$11),'Wage Ceilings '!$C$7+SUMIF('Wage Ceilings '!$B$8:'Wage Ceilings '!$B$11,"&lt;="&amp;$R$17,'Wage Ceilings '!$D$8:'Wage Ceilings '!$D$11),$R30)</f>
        <v>0</v>
      </c>
      <c r="BW30" s="91" cm="1">
        <f t="array" ref="BW30">INDEX(Appendix!$G$4:$J$8,_xlfn.IFS(BU30&lt;55,1,BU30&lt;60,2,BU30&lt;65,3,BU30&lt;70,4,TRUE,5),MATCH(YEAR($F$17),Appendix!$G$3:$L$3,0))</f>
        <v>0</v>
      </c>
      <c r="BX30" s="92">
        <f t="shared" si="11"/>
        <v>0</v>
      </c>
      <c r="BY30" s="89" t="str">
        <f t="shared" si="25"/>
        <v>NA</v>
      </c>
      <c r="BZ30" s="92">
        <f>IF(S30&gt;=('Wage Ceilings '!$C$3-SUM(Z30,AD30,AH30,AL30,AP30,AX30,AT30,BB30,BF30,BJ30,BN30,BR30,BV30)),('Wage Ceilings '!$C$3-SUM(Z30,AD30,AH30,AL30,AP30,AX30,AT30,BB30,BF30,BJ30,BN30,BR30,BV30)),S30)</f>
        <v>0</v>
      </c>
      <c r="CA30" s="91" cm="1">
        <f t="array" ref="CA30">INDEX(Appendix!$G$4:$J$8,_xlfn.IFS(BY30&lt;55,1,BY30&lt;60,2,BY30&lt;65,3,BY30&lt;70,4,TRUE,5),MATCH(YEAR($F$17),Appendix!$G$3:$L$3,0))</f>
        <v>0</v>
      </c>
      <c r="CB30" s="92">
        <f t="shared" si="32"/>
        <v>0</v>
      </c>
      <c r="CC30" s="99"/>
    </row>
    <row r="31" spans="1:82" x14ac:dyDescent="0.2">
      <c r="A31" s="64" t="s">
        <v>29</v>
      </c>
      <c r="B31" s="65"/>
      <c r="C31" s="65"/>
      <c r="D31" s="66"/>
      <c r="E31" s="66"/>
      <c r="F31" s="67"/>
      <c r="G31" s="67"/>
      <c r="H31" s="67"/>
      <c r="I31" s="67"/>
      <c r="J31" s="67"/>
      <c r="K31" s="67"/>
      <c r="L31" s="67"/>
      <c r="M31" s="67"/>
      <c r="N31" s="67"/>
      <c r="O31" s="67"/>
      <c r="P31" s="67"/>
      <c r="Q31" s="67"/>
      <c r="R31" s="67"/>
      <c r="S31" s="67"/>
      <c r="T31" s="57">
        <f t="shared" si="26"/>
        <v>0</v>
      </c>
      <c r="U31" s="57">
        <f t="shared" si="27"/>
        <v>0</v>
      </c>
      <c r="V31" s="58">
        <f t="shared" si="28"/>
        <v>0</v>
      </c>
      <c r="W31" s="58">
        <f t="shared" si="29"/>
        <v>0</v>
      </c>
      <c r="X31" s="58">
        <f t="shared" si="30"/>
        <v>0</v>
      </c>
      <c r="Y31" s="89">
        <f t="shared" si="12"/>
        <v>124</v>
      </c>
      <c r="Z31" s="90">
        <f>IF($F31&gt;'Wage Ceilings '!$C$7+SUMIF('Wage Ceilings '!$B$8:'Wage Ceilings '!$B$11,"&lt;="&amp;$F$17,'Wage Ceilings '!$D$8:'Wage Ceilings '!$D$11),'Wage Ceilings '!$C$7+SUMIF('Wage Ceilings '!$B$8:'Wage Ceilings '!$B$11,"&lt;="&amp;$F$17,'Wage Ceilings '!$D$8:'Wage Ceilings '!$D$11),$F31)</f>
        <v>0</v>
      </c>
      <c r="AA31" s="91" cm="1">
        <f t="array" ref="AA31">INDEX(Appendix!$G$4:$J$8,_xlfn.IFS(Y31&lt;55,1,Y31&lt;60,2,Y31&lt;65,3,Y31&lt;70,4,TRUE,5),MATCH(YEAR($F$17),Appendix!$G$3:$L$3,0))</f>
        <v>0</v>
      </c>
      <c r="AB31" s="92">
        <f t="shared" si="0"/>
        <v>0</v>
      </c>
      <c r="AC31" s="89">
        <f t="shared" si="13"/>
        <v>125</v>
      </c>
      <c r="AD31" s="90">
        <f>IF($G31&gt;'Wage Ceilings '!$C$7+SUMIF('Wage Ceilings '!$B$8:'Wage Ceilings '!$B$11,"&lt;="&amp;$G$17,'Wage Ceilings '!$D$8:'Wage Ceilings '!$D$11),'Wage Ceilings '!$C$7+SUMIF('Wage Ceilings '!$B$8:'Wage Ceilings '!$B$11,"&lt;="&amp;$G$17,'Wage Ceilings '!$D$8:'Wage Ceilings '!$D$11),$G31)</f>
        <v>0</v>
      </c>
      <c r="AE31" s="91" cm="1">
        <f t="array" ref="AE31">INDEX(Appendix!$G$4:$J$8,_xlfn.IFS(AC31&lt;55,1,AC31&lt;60,2,AC31&lt;65,3,AC31&lt;70,4,TRUE,5),MATCH(YEAR($F$17),Appendix!$G$3:$L$3,0))</f>
        <v>0</v>
      </c>
      <c r="AF31" s="92">
        <f t="shared" si="1"/>
        <v>0</v>
      </c>
      <c r="AG31" s="89">
        <f t="shared" si="14"/>
        <v>125</v>
      </c>
      <c r="AH31" s="90">
        <f>IF($H31&gt;'Wage Ceilings '!$C$7+SUMIF('Wage Ceilings '!$B$8:'Wage Ceilings '!$B$11,"&lt;="&amp;$H$17,'Wage Ceilings '!$D$8:'Wage Ceilings '!$D$11),'Wage Ceilings '!$C$7+SUMIF('Wage Ceilings '!$B$8:'Wage Ceilings '!$B$11,"&lt;="&amp;$H$17,'Wage Ceilings '!$D$8:'Wage Ceilings '!$D$11),$H31)</f>
        <v>0</v>
      </c>
      <c r="AI31" s="91" cm="1">
        <f t="array" ref="AI31">INDEX(Appendix!$G$4:$J$8,_xlfn.IFS(AG31&lt;55,1,AG31&lt;60,2,AG31&lt;65,3,AG31&lt;70,4,TRUE,5),MATCH(YEAR($F$17),Appendix!$G$3:$L$3,0))</f>
        <v>0</v>
      </c>
      <c r="AJ31" s="92">
        <f t="shared" si="2"/>
        <v>0</v>
      </c>
      <c r="AK31" s="89">
        <f t="shared" si="15"/>
        <v>125</v>
      </c>
      <c r="AL31" s="90">
        <f>IF($I31&gt;'Wage Ceilings '!$C$7+SUMIF('Wage Ceilings '!$B$8:'Wage Ceilings '!$B$11,"&lt;="&amp;$I$17,'Wage Ceilings '!$D$8:'Wage Ceilings '!$D$11),'Wage Ceilings '!$C$7+SUMIF('Wage Ceilings '!$B$8:'Wage Ceilings '!$B$11,"&lt;="&amp;$I$17,'Wage Ceilings '!$D$8:'Wage Ceilings '!$D$11),$I31)</f>
        <v>0</v>
      </c>
      <c r="AM31" s="91" cm="1">
        <f t="array" ref="AM31">INDEX(Appendix!$G$4:$J$8,_xlfn.IFS(AK31&lt;55,1,AK31&lt;60,2,AK31&lt;65,3,AK31&lt;70,4,TRUE,5),MATCH(YEAR($F$17),Appendix!$G$3:$L$3,0))</f>
        <v>0</v>
      </c>
      <c r="AN31" s="92">
        <f t="shared" si="3"/>
        <v>0</v>
      </c>
      <c r="AO31" s="89">
        <f t="shared" si="16"/>
        <v>125</v>
      </c>
      <c r="AP31" s="90">
        <f>IF($J31&gt;'Wage Ceilings '!$C$7+SUMIF('Wage Ceilings '!$B$8:'Wage Ceilings '!$B$11,"&lt;="&amp;$J$17,'Wage Ceilings '!$D$8:'Wage Ceilings '!$D$11),'Wage Ceilings '!$C$7+SUMIF('Wage Ceilings '!$B$8:'Wage Ceilings '!$B$11,"&lt;="&amp;$J$17,'Wage Ceilings '!$D$8:'Wage Ceilings '!$D$11),$J31)</f>
        <v>0</v>
      </c>
      <c r="AQ31" s="91" cm="1">
        <f t="array" ref="AQ31">INDEX(Appendix!$G$4:$J$8,_xlfn.IFS(AO31&lt;55,1,AO31&lt;60,2,AO31&lt;65,3,AO31&lt;70,4,TRUE,5),MATCH(YEAR($F$17),Appendix!$G$3:$L$3,0))</f>
        <v>0</v>
      </c>
      <c r="AR31" s="92">
        <f t="shared" si="4"/>
        <v>0</v>
      </c>
      <c r="AS31" s="89">
        <f t="shared" si="31"/>
        <v>125</v>
      </c>
      <c r="AT31" s="90">
        <f>IF($K31&gt;'Wage Ceilings '!$C$7+SUMIF('Wage Ceilings '!$B$8:'Wage Ceilings '!$B$11,"&lt;="&amp;$K$17,'Wage Ceilings '!$D$8:'Wage Ceilings '!$D$11),'Wage Ceilings '!$C$7+SUMIF('Wage Ceilings '!$B$8:'Wage Ceilings '!$B$11,"&lt;="&amp;$K$17,'Wage Ceilings '!$D$8:'Wage Ceilings '!$D$11),$K31)</f>
        <v>0</v>
      </c>
      <c r="AU31" s="91" cm="1">
        <f t="array" ref="AU31">INDEX(Appendix!$G$4:$J$8,_xlfn.IFS(AS31&lt;55,1,AS31&lt;60,2,AS31&lt;65,3,AS31&lt;70,4,TRUE,5),MATCH(YEAR($F$17),Appendix!$G$3:$L$3,0))</f>
        <v>0</v>
      </c>
      <c r="AV31" s="92">
        <f t="shared" si="5"/>
        <v>0</v>
      </c>
      <c r="AW31" s="89" t="str">
        <f t="shared" si="17"/>
        <v>NA</v>
      </c>
      <c r="AX31" s="92">
        <f>IF(L31&gt;=('Wage Ceilings '!$C$3-SUM(Z31,AD31,AH31,AL31,AP31,AT31,BB31,BF31,BJ31,BN31,BR31,BV31)),('Wage Ceilings '!$C$3-SUM(Z31,AD31,AH31,AL31,AP31,AT31,BB31,BF31,BJ31,BN31,BR31,BV31)),L31)</f>
        <v>0</v>
      </c>
      <c r="AY31" s="91" cm="1">
        <f t="array" ref="AY31">INDEX(Appendix!$G$4:$J$8,_xlfn.IFS(AW31&lt;55,1,AW31&lt;60,2,AW31&lt;65,3,AW31&lt;70,4,TRUE,5),MATCH(YEAR($F$17),Appendix!$G$3:$L$3,0))</f>
        <v>0</v>
      </c>
      <c r="AZ31" s="92">
        <f t="shared" si="6"/>
        <v>0</v>
      </c>
      <c r="BA31" s="89">
        <f t="shared" si="18"/>
        <v>125</v>
      </c>
      <c r="BB31" s="90">
        <f>IF($M31&gt;'Wage Ceilings '!$C$7+SUMIF('Wage Ceilings '!$B$8:'Wage Ceilings '!$B$11,"&lt;="&amp;$M$17,'Wage Ceilings '!$D$8:'Wage Ceilings '!$D$11),'Wage Ceilings '!$C$7+SUMIF('Wage Ceilings '!$B$8:'Wage Ceilings '!$B$11,"&lt;="&amp;$M$17,'Wage Ceilings '!$D$8:'Wage Ceilings '!$D$11),$M31)</f>
        <v>0</v>
      </c>
      <c r="BC31" s="91" cm="1">
        <f t="array" ref="BC31">INDEX(Appendix!$G$4:$J$8,_xlfn.IFS(BA31&lt;55,1,BA31&lt;60,2,BA31&lt;65,3,BA31&lt;70,4,TRUE,5),MATCH(YEAR($F$17),Appendix!$G$3:$L$3,0))</f>
        <v>0</v>
      </c>
      <c r="BD31" s="92">
        <f t="shared" si="19"/>
        <v>0</v>
      </c>
      <c r="BE31" s="89">
        <f t="shared" si="20"/>
        <v>125</v>
      </c>
      <c r="BF31" s="90">
        <f>IF($N31&gt;'Wage Ceilings '!$C$7+SUMIF('Wage Ceilings '!$B$8:'Wage Ceilings '!$B$11,"&lt;="&amp;$N$17,'Wage Ceilings '!$D$8:'Wage Ceilings '!$D$11),'Wage Ceilings '!$C$7+SUMIF('Wage Ceilings '!$B$8:'Wage Ceilings '!$B$11,"&lt;="&amp;$N$17,'Wage Ceilings '!$D$8:'Wage Ceilings '!$D$11),$N31)</f>
        <v>0</v>
      </c>
      <c r="BG31" s="91" cm="1">
        <f t="array" ref="BG31">INDEX(Appendix!$G$4:$J$8,_xlfn.IFS(BE31&lt;55,1,BE31&lt;60,2,BE31&lt;65,3,BE31&lt;70,4,TRUE,5),MATCH(YEAR($F$17),Appendix!$G$3:$L$3,0))</f>
        <v>0</v>
      </c>
      <c r="BH31" s="92">
        <f t="shared" si="7"/>
        <v>0</v>
      </c>
      <c r="BI31" s="89">
        <f t="shared" si="21"/>
        <v>125</v>
      </c>
      <c r="BJ31" s="90">
        <f>IF($O31&gt;'Wage Ceilings '!$C$7+SUMIF('Wage Ceilings '!$B$8:'Wage Ceilings '!$B$11,"&lt;="&amp;$O$17,'Wage Ceilings '!$D$8:'Wage Ceilings '!$D$11),'Wage Ceilings '!$C$7+SUMIF('Wage Ceilings '!$B$8:'Wage Ceilings '!$B$11,"&lt;="&amp;$O$17,'Wage Ceilings '!$D$8:'Wage Ceilings '!$D$11),$O31)</f>
        <v>0</v>
      </c>
      <c r="BK31" s="91" cm="1">
        <f t="array" ref="BK31">INDEX(Appendix!$G$4:$J$8,_xlfn.IFS(BI31&lt;55,1,BI31&lt;60,2,BI31&lt;65,3,BI31&lt;70,4,TRUE,5),MATCH(YEAR($F$17),Appendix!$G$3:$L$3,0))</f>
        <v>0</v>
      </c>
      <c r="BL31" s="92">
        <f t="shared" si="8"/>
        <v>0</v>
      </c>
      <c r="BM31" s="89">
        <f t="shared" si="22"/>
        <v>125</v>
      </c>
      <c r="BN31" s="90">
        <f>IF($P31&gt;'Wage Ceilings '!$C$7+SUMIF('Wage Ceilings '!$B$8:'Wage Ceilings '!$B$11,"&lt;="&amp;$P$17,'Wage Ceilings '!$D$8:'Wage Ceilings '!$D$11),'Wage Ceilings '!$C$7+SUMIF('Wage Ceilings '!$B$8:'Wage Ceilings '!$B$11,"&lt;="&amp;$P$17,'Wage Ceilings '!$D$8:'Wage Ceilings '!$D$11),$P31)</f>
        <v>0</v>
      </c>
      <c r="BO31" s="91" cm="1">
        <f t="array" ref="BO31">INDEX(Appendix!$G$4:$J$8,_xlfn.IFS(BM31&lt;55,1,BM31&lt;60,2,BM31&lt;65,3,BM31&lt;70,4,TRUE,5),MATCH(YEAR($F$17),Appendix!$G$3:$L$3,0))</f>
        <v>0</v>
      </c>
      <c r="BP31" s="92">
        <f t="shared" si="9"/>
        <v>0</v>
      </c>
      <c r="BQ31" s="89">
        <f t="shared" si="23"/>
        <v>125</v>
      </c>
      <c r="BR31" s="90">
        <f>IF($Q31&gt;'Wage Ceilings '!$C$7+SUMIF('Wage Ceilings '!$B$8:'Wage Ceilings '!$B$11,"&lt;="&amp;$Q$17,'Wage Ceilings '!$D$8:'Wage Ceilings '!$D$11),'Wage Ceilings '!$C$7+SUMIF('Wage Ceilings '!$B$8:'Wage Ceilings '!$B$11,"&lt;="&amp;$Q$17,'Wage Ceilings '!$D$8:'Wage Ceilings '!$D$11),$Q31)</f>
        <v>0</v>
      </c>
      <c r="BS31" s="91" cm="1">
        <f t="array" ref="BS31">INDEX(Appendix!$G$4:$J$8,_xlfn.IFS(BQ31&lt;55,1,BQ31&lt;60,2,BQ31&lt;65,3,BQ31&lt;70,4,TRUE,5),MATCH(YEAR($F$17),Appendix!$G$3:$L$3,0))</f>
        <v>0</v>
      </c>
      <c r="BT31" s="92">
        <f t="shared" si="10"/>
        <v>0</v>
      </c>
      <c r="BU31" s="89">
        <f t="shared" si="24"/>
        <v>125</v>
      </c>
      <c r="BV31" s="90">
        <f>IF($R31&gt;'Wage Ceilings '!$C$7+SUMIF('Wage Ceilings '!$B$8:'Wage Ceilings '!$B$11,"&lt;="&amp;$R$17,'Wage Ceilings '!$D$8:'Wage Ceilings '!$D$11),'Wage Ceilings '!$C$7+SUMIF('Wage Ceilings '!$B$8:'Wage Ceilings '!$B$11,"&lt;="&amp;$R$17,'Wage Ceilings '!$D$8:'Wage Ceilings '!$D$11),$R31)</f>
        <v>0</v>
      </c>
      <c r="BW31" s="91" cm="1">
        <f t="array" ref="BW31">INDEX(Appendix!$G$4:$J$8,_xlfn.IFS(BU31&lt;55,1,BU31&lt;60,2,BU31&lt;65,3,BU31&lt;70,4,TRUE,5),MATCH(YEAR($F$17),Appendix!$G$3:$L$3,0))</f>
        <v>0</v>
      </c>
      <c r="BX31" s="92">
        <f t="shared" si="11"/>
        <v>0</v>
      </c>
      <c r="BY31" s="89" t="str">
        <f t="shared" si="25"/>
        <v>NA</v>
      </c>
      <c r="BZ31" s="92">
        <f>IF(S31&gt;=('Wage Ceilings '!$C$3-SUM(Z31,AD31,AH31,AL31,AP31,AX31,AT31,BB31,BF31,BJ31,BN31,BR31,BV31)),('Wage Ceilings '!$C$3-SUM(Z31,AD31,AH31,AL31,AP31,AX31,AT31,BB31,BF31,BJ31,BN31,BR31,BV31)),S31)</f>
        <v>0</v>
      </c>
      <c r="CA31" s="91" cm="1">
        <f t="array" ref="CA31">INDEX(Appendix!$G$4:$J$8,_xlfn.IFS(BY31&lt;55,1,BY31&lt;60,2,BY31&lt;65,3,BY31&lt;70,4,TRUE,5),MATCH(YEAR($F$17),Appendix!$G$3:$L$3,0))</f>
        <v>0</v>
      </c>
      <c r="CB31" s="92">
        <f t="shared" si="32"/>
        <v>0</v>
      </c>
      <c r="CC31" s="99"/>
    </row>
    <row r="32" spans="1:82" x14ac:dyDescent="0.2">
      <c r="A32" s="64" t="s">
        <v>30</v>
      </c>
      <c r="B32" s="65"/>
      <c r="C32" s="65"/>
      <c r="D32" s="66"/>
      <c r="E32" s="66"/>
      <c r="F32" s="67"/>
      <c r="G32" s="67"/>
      <c r="H32" s="67"/>
      <c r="I32" s="67"/>
      <c r="J32" s="67"/>
      <c r="K32" s="67"/>
      <c r="L32" s="67"/>
      <c r="M32" s="67"/>
      <c r="N32" s="67"/>
      <c r="O32" s="67"/>
      <c r="P32" s="67"/>
      <c r="Q32" s="67"/>
      <c r="R32" s="67"/>
      <c r="S32" s="67"/>
      <c r="T32" s="57">
        <f t="shared" si="26"/>
        <v>0</v>
      </c>
      <c r="U32" s="57">
        <f t="shared" si="27"/>
        <v>0</v>
      </c>
      <c r="V32" s="58">
        <f t="shared" si="28"/>
        <v>0</v>
      </c>
      <c r="W32" s="58">
        <f t="shared" si="29"/>
        <v>0</v>
      </c>
      <c r="X32" s="58">
        <f t="shared" si="30"/>
        <v>0</v>
      </c>
      <c r="Y32" s="89">
        <f t="shared" si="12"/>
        <v>124</v>
      </c>
      <c r="Z32" s="90">
        <f>IF($F32&gt;'Wage Ceilings '!$C$7+SUMIF('Wage Ceilings '!$B$8:'Wage Ceilings '!$B$11,"&lt;="&amp;$F$17,'Wage Ceilings '!$D$8:'Wage Ceilings '!$D$11),'Wage Ceilings '!$C$7+SUMIF('Wage Ceilings '!$B$8:'Wage Ceilings '!$B$11,"&lt;="&amp;$F$17,'Wage Ceilings '!$D$8:'Wage Ceilings '!$D$11),$F32)</f>
        <v>0</v>
      </c>
      <c r="AA32" s="91" cm="1">
        <f t="array" ref="AA32">INDEX(Appendix!$G$4:$J$8,_xlfn.IFS(Y32&lt;55,1,Y32&lt;60,2,Y32&lt;65,3,Y32&lt;70,4,TRUE,5),MATCH(YEAR($F$17),Appendix!$G$3:$L$3,0))</f>
        <v>0</v>
      </c>
      <c r="AB32" s="92">
        <f t="shared" si="0"/>
        <v>0</v>
      </c>
      <c r="AC32" s="89">
        <f t="shared" si="13"/>
        <v>125</v>
      </c>
      <c r="AD32" s="90">
        <f>IF($G32&gt;'Wage Ceilings '!$C$7+SUMIF('Wage Ceilings '!$B$8:'Wage Ceilings '!$B$11,"&lt;="&amp;$G$17,'Wage Ceilings '!$D$8:'Wage Ceilings '!$D$11),'Wage Ceilings '!$C$7+SUMIF('Wage Ceilings '!$B$8:'Wage Ceilings '!$B$11,"&lt;="&amp;$G$17,'Wage Ceilings '!$D$8:'Wage Ceilings '!$D$11),$G32)</f>
        <v>0</v>
      </c>
      <c r="AE32" s="91" cm="1">
        <f t="array" ref="AE32">INDEX(Appendix!$G$4:$J$8,_xlfn.IFS(AC32&lt;55,1,AC32&lt;60,2,AC32&lt;65,3,AC32&lt;70,4,TRUE,5),MATCH(YEAR($F$17),Appendix!$G$3:$L$3,0))</f>
        <v>0</v>
      </c>
      <c r="AF32" s="92">
        <f t="shared" si="1"/>
        <v>0</v>
      </c>
      <c r="AG32" s="89">
        <f t="shared" si="14"/>
        <v>125</v>
      </c>
      <c r="AH32" s="90">
        <f>IF($H32&gt;'Wage Ceilings '!$C$7+SUMIF('Wage Ceilings '!$B$8:'Wage Ceilings '!$B$11,"&lt;="&amp;$H$17,'Wage Ceilings '!$D$8:'Wage Ceilings '!$D$11),'Wage Ceilings '!$C$7+SUMIF('Wage Ceilings '!$B$8:'Wage Ceilings '!$B$11,"&lt;="&amp;$H$17,'Wage Ceilings '!$D$8:'Wage Ceilings '!$D$11),$H32)</f>
        <v>0</v>
      </c>
      <c r="AI32" s="91" cm="1">
        <f t="array" ref="AI32">INDEX(Appendix!$G$4:$J$8,_xlfn.IFS(AG32&lt;55,1,AG32&lt;60,2,AG32&lt;65,3,AG32&lt;70,4,TRUE,5),MATCH(YEAR($F$17),Appendix!$G$3:$L$3,0))</f>
        <v>0</v>
      </c>
      <c r="AJ32" s="92">
        <f t="shared" si="2"/>
        <v>0</v>
      </c>
      <c r="AK32" s="89">
        <f t="shared" si="15"/>
        <v>125</v>
      </c>
      <c r="AL32" s="90">
        <f>IF($I32&gt;'Wage Ceilings '!$C$7+SUMIF('Wage Ceilings '!$B$8:'Wage Ceilings '!$B$11,"&lt;="&amp;$I$17,'Wage Ceilings '!$D$8:'Wage Ceilings '!$D$11),'Wage Ceilings '!$C$7+SUMIF('Wage Ceilings '!$B$8:'Wage Ceilings '!$B$11,"&lt;="&amp;$I$17,'Wage Ceilings '!$D$8:'Wage Ceilings '!$D$11),$I32)</f>
        <v>0</v>
      </c>
      <c r="AM32" s="91" cm="1">
        <f t="array" ref="AM32">INDEX(Appendix!$G$4:$J$8,_xlfn.IFS(AK32&lt;55,1,AK32&lt;60,2,AK32&lt;65,3,AK32&lt;70,4,TRUE,5),MATCH(YEAR($F$17),Appendix!$G$3:$L$3,0))</f>
        <v>0</v>
      </c>
      <c r="AN32" s="92">
        <f t="shared" si="3"/>
        <v>0</v>
      </c>
      <c r="AO32" s="89">
        <f t="shared" si="16"/>
        <v>125</v>
      </c>
      <c r="AP32" s="90">
        <f>IF($J32&gt;'Wage Ceilings '!$C$7+SUMIF('Wage Ceilings '!$B$8:'Wage Ceilings '!$B$11,"&lt;="&amp;$J$17,'Wage Ceilings '!$D$8:'Wage Ceilings '!$D$11),'Wage Ceilings '!$C$7+SUMIF('Wage Ceilings '!$B$8:'Wage Ceilings '!$B$11,"&lt;="&amp;$J$17,'Wage Ceilings '!$D$8:'Wage Ceilings '!$D$11),$J32)</f>
        <v>0</v>
      </c>
      <c r="AQ32" s="91" cm="1">
        <f t="array" ref="AQ32">INDEX(Appendix!$G$4:$J$8,_xlfn.IFS(AO32&lt;55,1,AO32&lt;60,2,AO32&lt;65,3,AO32&lt;70,4,TRUE,5),MATCH(YEAR($F$17),Appendix!$G$3:$L$3,0))</f>
        <v>0</v>
      </c>
      <c r="AR32" s="92">
        <f t="shared" si="4"/>
        <v>0</v>
      </c>
      <c r="AS32" s="89">
        <f t="shared" si="31"/>
        <v>125</v>
      </c>
      <c r="AT32" s="90">
        <f>IF($K32&gt;'Wage Ceilings '!$C$7+SUMIF('Wage Ceilings '!$B$8:'Wage Ceilings '!$B$11,"&lt;="&amp;$K$17,'Wage Ceilings '!$D$8:'Wage Ceilings '!$D$11),'Wage Ceilings '!$C$7+SUMIF('Wage Ceilings '!$B$8:'Wage Ceilings '!$B$11,"&lt;="&amp;$K$17,'Wage Ceilings '!$D$8:'Wage Ceilings '!$D$11),$K32)</f>
        <v>0</v>
      </c>
      <c r="AU32" s="91" cm="1">
        <f t="array" ref="AU32">INDEX(Appendix!$G$4:$J$8,_xlfn.IFS(AS32&lt;55,1,AS32&lt;60,2,AS32&lt;65,3,AS32&lt;70,4,TRUE,5),MATCH(YEAR($F$17),Appendix!$G$3:$L$3,0))</f>
        <v>0</v>
      </c>
      <c r="AV32" s="92">
        <f t="shared" si="5"/>
        <v>0</v>
      </c>
      <c r="AW32" s="89" t="str">
        <f t="shared" si="17"/>
        <v>NA</v>
      </c>
      <c r="AX32" s="92">
        <f>IF(L32&gt;=('Wage Ceilings '!$C$3-SUM(Z32,AD32,AH32,AL32,AP32,AT32,BB32,BF32,BJ32,BN32,BR32,BV32)),('Wage Ceilings '!$C$3-SUM(Z32,AD32,AH32,AL32,AP32,AT32,BB32,BF32,BJ32,BN32,BR32,BV32)),L32)</f>
        <v>0</v>
      </c>
      <c r="AY32" s="91" cm="1">
        <f t="array" ref="AY32">INDEX(Appendix!$G$4:$J$8,_xlfn.IFS(AW32&lt;55,1,AW32&lt;60,2,AW32&lt;65,3,AW32&lt;70,4,TRUE,5),MATCH(YEAR($F$17),Appendix!$G$3:$L$3,0))</f>
        <v>0</v>
      </c>
      <c r="AZ32" s="92">
        <f t="shared" si="6"/>
        <v>0</v>
      </c>
      <c r="BA32" s="89">
        <f t="shared" si="18"/>
        <v>125</v>
      </c>
      <c r="BB32" s="90">
        <f>IF($M32&gt;'Wage Ceilings '!$C$7+SUMIF('Wage Ceilings '!$B$8:'Wage Ceilings '!$B$11,"&lt;="&amp;$M$17,'Wage Ceilings '!$D$8:'Wage Ceilings '!$D$11),'Wage Ceilings '!$C$7+SUMIF('Wage Ceilings '!$B$8:'Wage Ceilings '!$B$11,"&lt;="&amp;$M$17,'Wage Ceilings '!$D$8:'Wage Ceilings '!$D$11),$M32)</f>
        <v>0</v>
      </c>
      <c r="BC32" s="91" cm="1">
        <f t="array" ref="BC32">INDEX(Appendix!$G$4:$J$8,_xlfn.IFS(BA32&lt;55,1,BA32&lt;60,2,BA32&lt;65,3,BA32&lt;70,4,TRUE,5),MATCH(YEAR($F$17),Appendix!$G$3:$L$3,0))</f>
        <v>0</v>
      </c>
      <c r="BD32" s="92">
        <f t="shared" si="19"/>
        <v>0</v>
      </c>
      <c r="BE32" s="89">
        <f t="shared" si="20"/>
        <v>125</v>
      </c>
      <c r="BF32" s="90">
        <f>IF($N32&gt;'Wage Ceilings '!$C$7+SUMIF('Wage Ceilings '!$B$8:'Wage Ceilings '!$B$11,"&lt;="&amp;$N$17,'Wage Ceilings '!$D$8:'Wage Ceilings '!$D$11),'Wage Ceilings '!$C$7+SUMIF('Wage Ceilings '!$B$8:'Wage Ceilings '!$B$11,"&lt;="&amp;$N$17,'Wage Ceilings '!$D$8:'Wage Ceilings '!$D$11),$N32)</f>
        <v>0</v>
      </c>
      <c r="BG32" s="91" cm="1">
        <f t="array" ref="BG32">INDEX(Appendix!$G$4:$J$8,_xlfn.IFS(BE32&lt;55,1,BE32&lt;60,2,BE32&lt;65,3,BE32&lt;70,4,TRUE,5),MATCH(YEAR($F$17),Appendix!$G$3:$L$3,0))</f>
        <v>0</v>
      </c>
      <c r="BH32" s="92">
        <f t="shared" si="7"/>
        <v>0</v>
      </c>
      <c r="BI32" s="89">
        <f t="shared" si="21"/>
        <v>125</v>
      </c>
      <c r="BJ32" s="90">
        <f>IF($O32&gt;'Wage Ceilings '!$C$7+SUMIF('Wage Ceilings '!$B$8:'Wage Ceilings '!$B$11,"&lt;="&amp;$O$17,'Wage Ceilings '!$D$8:'Wage Ceilings '!$D$11),'Wage Ceilings '!$C$7+SUMIF('Wage Ceilings '!$B$8:'Wage Ceilings '!$B$11,"&lt;="&amp;$O$17,'Wage Ceilings '!$D$8:'Wage Ceilings '!$D$11),$O32)</f>
        <v>0</v>
      </c>
      <c r="BK32" s="91" cm="1">
        <f t="array" ref="BK32">INDEX(Appendix!$G$4:$J$8,_xlfn.IFS(BI32&lt;55,1,BI32&lt;60,2,BI32&lt;65,3,BI32&lt;70,4,TRUE,5),MATCH(YEAR($F$17),Appendix!$G$3:$L$3,0))</f>
        <v>0</v>
      </c>
      <c r="BL32" s="92">
        <f t="shared" si="8"/>
        <v>0</v>
      </c>
      <c r="BM32" s="89">
        <f t="shared" si="22"/>
        <v>125</v>
      </c>
      <c r="BN32" s="90">
        <f>IF($P32&gt;'Wage Ceilings '!$C$7+SUMIF('Wage Ceilings '!$B$8:'Wage Ceilings '!$B$11,"&lt;="&amp;$P$17,'Wage Ceilings '!$D$8:'Wage Ceilings '!$D$11),'Wage Ceilings '!$C$7+SUMIF('Wage Ceilings '!$B$8:'Wage Ceilings '!$B$11,"&lt;="&amp;$P$17,'Wage Ceilings '!$D$8:'Wage Ceilings '!$D$11),$P32)</f>
        <v>0</v>
      </c>
      <c r="BO32" s="91" cm="1">
        <f t="array" ref="BO32">INDEX(Appendix!$G$4:$J$8,_xlfn.IFS(BM32&lt;55,1,BM32&lt;60,2,BM32&lt;65,3,BM32&lt;70,4,TRUE,5),MATCH(YEAR($F$17),Appendix!$G$3:$L$3,0))</f>
        <v>0</v>
      </c>
      <c r="BP32" s="92">
        <f t="shared" si="9"/>
        <v>0</v>
      </c>
      <c r="BQ32" s="89">
        <f t="shared" si="23"/>
        <v>125</v>
      </c>
      <c r="BR32" s="90">
        <f>IF($Q32&gt;'Wage Ceilings '!$C$7+SUMIF('Wage Ceilings '!$B$8:'Wage Ceilings '!$B$11,"&lt;="&amp;$Q$17,'Wage Ceilings '!$D$8:'Wage Ceilings '!$D$11),'Wage Ceilings '!$C$7+SUMIF('Wage Ceilings '!$B$8:'Wage Ceilings '!$B$11,"&lt;="&amp;$Q$17,'Wage Ceilings '!$D$8:'Wage Ceilings '!$D$11),$Q32)</f>
        <v>0</v>
      </c>
      <c r="BS32" s="91" cm="1">
        <f t="array" ref="BS32">INDEX(Appendix!$G$4:$J$8,_xlfn.IFS(BQ32&lt;55,1,BQ32&lt;60,2,BQ32&lt;65,3,BQ32&lt;70,4,TRUE,5),MATCH(YEAR($F$17),Appendix!$G$3:$L$3,0))</f>
        <v>0</v>
      </c>
      <c r="BT32" s="92">
        <f t="shared" si="10"/>
        <v>0</v>
      </c>
      <c r="BU32" s="89">
        <f t="shared" si="24"/>
        <v>125</v>
      </c>
      <c r="BV32" s="90">
        <f>IF($R32&gt;'Wage Ceilings '!$C$7+SUMIF('Wage Ceilings '!$B$8:'Wage Ceilings '!$B$11,"&lt;="&amp;$R$17,'Wage Ceilings '!$D$8:'Wage Ceilings '!$D$11),'Wage Ceilings '!$C$7+SUMIF('Wage Ceilings '!$B$8:'Wage Ceilings '!$B$11,"&lt;="&amp;$R$17,'Wage Ceilings '!$D$8:'Wage Ceilings '!$D$11),$R32)</f>
        <v>0</v>
      </c>
      <c r="BW32" s="91" cm="1">
        <f t="array" ref="BW32">INDEX(Appendix!$G$4:$J$8,_xlfn.IFS(BU32&lt;55,1,BU32&lt;60,2,BU32&lt;65,3,BU32&lt;70,4,TRUE,5),MATCH(YEAR($F$17),Appendix!$G$3:$L$3,0))</f>
        <v>0</v>
      </c>
      <c r="BX32" s="92">
        <f t="shared" si="11"/>
        <v>0</v>
      </c>
      <c r="BY32" s="89" t="str">
        <f t="shared" si="25"/>
        <v>NA</v>
      </c>
      <c r="BZ32" s="92">
        <f>IF(S32&gt;=('Wage Ceilings '!$C$3-SUM(Z32,AD32,AH32,AL32,AP32,AX32,AT32,BB32,BF32,BJ32,BN32,BR32,BV32)),('Wage Ceilings '!$C$3-SUM(Z32,AD32,AH32,AL32,AP32,AX32,AT32,BB32,BF32,BJ32,BN32,BR32,BV32)),S32)</f>
        <v>0</v>
      </c>
      <c r="CA32" s="91" cm="1">
        <f t="array" ref="CA32">INDEX(Appendix!$G$4:$J$8,_xlfn.IFS(BY32&lt;55,1,BY32&lt;60,2,BY32&lt;65,3,BY32&lt;70,4,TRUE,5),MATCH(YEAR($F$17),Appendix!$G$3:$L$3,0))</f>
        <v>0</v>
      </c>
      <c r="CB32" s="92">
        <f t="shared" si="32"/>
        <v>0</v>
      </c>
      <c r="CC32" s="99"/>
    </row>
    <row r="33" spans="1:81" x14ac:dyDescent="0.2">
      <c r="A33" s="64" t="s">
        <v>31</v>
      </c>
      <c r="B33" s="65"/>
      <c r="C33" s="65"/>
      <c r="D33" s="66"/>
      <c r="E33" s="66"/>
      <c r="F33" s="67"/>
      <c r="G33" s="67"/>
      <c r="H33" s="67"/>
      <c r="I33" s="67"/>
      <c r="J33" s="67"/>
      <c r="K33" s="67"/>
      <c r="L33" s="67"/>
      <c r="M33" s="67"/>
      <c r="N33" s="67"/>
      <c r="O33" s="67"/>
      <c r="P33" s="67"/>
      <c r="Q33" s="67"/>
      <c r="R33" s="67"/>
      <c r="S33" s="67"/>
      <c r="T33" s="57">
        <f t="shared" si="26"/>
        <v>0</v>
      </c>
      <c r="U33" s="57">
        <f t="shared" si="27"/>
        <v>0</v>
      </c>
      <c r="V33" s="58">
        <f t="shared" si="28"/>
        <v>0</v>
      </c>
      <c r="W33" s="58">
        <f t="shared" si="29"/>
        <v>0</v>
      </c>
      <c r="X33" s="58">
        <f t="shared" si="30"/>
        <v>0</v>
      </c>
      <c r="Y33" s="89">
        <f t="shared" si="12"/>
        <v>124</v>
      </c>
      <c r="Z33" s="90">
        <f>IF($F33&gt;'Wage Ceilings '!$C$7+SUMIF('Wage Ceilings '!$B$8:'Wage Ceilings '!$B$11,"&lt;="&amp;$F$17,'Wage Ceilings '!$D$8:'Wage Ceilings '!$D$11),'Wage Ceilings '!$C$7+SUMIF('Wage Ceilings '!$B$8:'Wage Ceilings '!$B$11,"&lt;="&amp;$F$17,'Wage Ceilings '!$D$8:'Wage Ceilings '!$D$11),$F33)</f>
        <v>0</v>
      </c>
      <c r="AA33" s="91" cm="1">
        <f t="array" ref="AA33">INDEX(Appendix!$G$4:$J$8,_xlfn.IFS(Y33&lt;55,1,Y33&lt;60,2,Y33&lt;65,3,Y33&lt;70,4,TRUE,5),MATCH(YEAR($F$17),Appendix!$G$3:$L$3,0))</f>
        <v>0</v>
      </c>
      <c r="AB33" s="92">
        <f t="shared" si="0"/>
        <v>0</v>
      </c>
      <c r="AC33" s="89">
        <f t="shared" si="13"/>
        <v>125</v>
      </c>
      <c r="AD33" s="90">
        <f>IF($G33&gt;'Wage Ceilings '!$C$7+SUMIF('Wage Ceilings '!$B$8:'Wage Ceilings '!$B$11,"&lt;="&amp;$G$17,'Wage Ceilings '!$D$8:'Wage Ceilings '!$D$11),'Wage Ceilings '!$C$7+SUMIF('Wage Ceilings '!$B$8:'Wage Ceilings '!$B$11,"&lt;="&amp;$G$17,'Wage Ceilings '!$D$8:'Wage Ceilings '!$D$11),$G33)</f>
        <v>0</v>
      </c>
      <c r="AE33" s="91" cm="1">
        <f t="array" ref="AE33">INDEX(Appendix!$G$4:$J$8,_xlfn.IFS(AC33&lt;55,1,AC33&lt;60,2,AC33&lt;65,3,AC33&lt;70,4,TRUE,5),MATCH(YEAR($F$17),Appendix!$G$3:$L$3,0))</f>
        <v>0</v>
      </c>
      <c r="AF33" s="92">
        <f t="shared" si="1"/>
        <v>0</v>
      </c>
      <c r="AG33" s="89">
        <f t="shared" si="14"/>
        <v>125</v>
      </c>
      <c r="AH33" s="90">
        <f>IF($H33&gt;'Wage Ceilings '!$C$7+SUMIF('Wage Ceilings '!$B$8:'Wage Ceilings '!$B$11,"&lt;="&amp;$H$17,'Wage Ceilings '!$D$8:'Wage Ceilings '!$D$11),'Wage Ceilings '!$C$7+SUMIF('Wage Ceilings '!$B$8:'Wage Ceilings '!$B$11,"&lt;="&amp;$H$17,'Wage Ceilings '!$D$8:'Wage Ceilings '!$D$11),$H33)</f>
        <v>0</v>
      </c>
      <c r="AI33" s="91" cm="1">
        <f t="array" ref="AI33">INDEX(Appendix!$G$4:$J$8,_xlfn.IFS(AG33&lt;55,1,AG33&lt;60,2,AG33&lt;65,3,AG33&lt;70,4,TRUE,5),MATCH(YEAR($F$17),Appendix!$G$3:$L$3,0))</f>
        <v>0</v>
      </c>
      <c r="AJ33" s="92">
        <f t="shared" si="2"/>
        <v>0</v>
      </c>
      <c r="AK33" s="89">
        <f t="shared" si="15"/>
        <v>125</v>
      </c>
      <c r="AL33" s="90">
        <f>IF($I33&gt;'Wage Ceilings '!$C$7+SUMIF('Wage Ceilings '!$B$8:'Wage Ceilings '!$B$11,"&lt;="&amp;$I$17,'Wage Ceilings '!$D$8:'Wage Ceilings '!$D$11),'Wage Ceilings '!$C$7+SUMIF('Wage Ceilings '!$B$8:'Wage Ceilings '!$B$11,"&lt;="&amp;$I$17,'Wage Ceilings '!$D$8:'Wage Ceilings '!$D$11),$I33)</f>
        <v>0</v>
      </c>
      <c r="AM33" s="91" cm="1">
        <f t="array" ref="AM33">INDEX(Appendix!$G$4:$J$8,_xlfn.IFS(AK33&lt;55,1,AK33&lt;60,2,AK33&lt;65,3,AK33&lt;70,4,TRUE,5),MATCH(YEAR($F$17),Appendix!$G$3:$L$3,0))</f>
        <v>0</v>
      </c>
      <c r="AN33" s="92">
        <f t="shared" si="3"/>
        <v>0</v>
      </c>
      <c r="AO33" s="89">
        <f t="shared" si="16"/>
        <v>125</v>
      </c>
      <c r="AP33" s="90">
        <f>IF($J33&gt;'Wage Ceilings '!$C$7+SUMIF('Wage Ceilings '!$B$8:'Wage Ceilings '!$B$11,"&lt;="&amp;$J$17,'Wage Ceilings '!$D$8:'Wage Ceilings '!$D$11),'Wage Ceilings '!$C$7+SUMIF('Wage Ceilings '!$B$8:'Wage Ceilings '!$B$11,"&lt;="&amp;$J$17,'Wage Ceilings '!$D$8:'Wage Ceilings '!$D$11),$J33)</f>
        <v>0</v>
      </c>
      <c r="AQ33" s="91" cm="1">
        <f t="array" ref="AQ33">INDEX(Appendix!$G$4:$J$8,_xlfn.IFS(AO33&lt;55,1,AO33&lt;60,2,AO33&lt;65,3,AO33&lt;70,4,TRUE,5),MATCH(YEAR($F$17),Appendix!$G$3:$L$3,0))</f>
        <v>0</v>
      </c>
      <c r="AR33" s="92">
        <f t="shared" si="4"/>
        <v>0</v>
      </c>
      <c r="AS33" s="89">
        <f t="shared" si="31"/>
        <v>125</v>
      </c>
      <c r="AT33" s="90">
        <f>IF($K33&gt;'Wage Ceilings '!$C$7+SUMIF('Wage Ceilings '!$B$8:'Wage Ceilings '!$B$11,"&lt;="&amp;$K$17,'Wage Ceilings '!$D$8:'Wage Ceilings '!$D$11),'Wage Ceilings '!$C$7+SUMIF('Wage Ceilings '!$B$8:'Wage Ceilings '!$B$11,"&lt;="&amp;$K$17,'Wage Ceilings '!$D$8:'Wage Ceilings '!$D$11),$K33)</f>
        <v>0</v>
      </c>
      <c r="AU33" s="91" cm="1">
        <f t="array" ref="AU33">INDEX(Appendix!$G$4:$J$8,_xlfn.IFS(AS33&lt;55,1,AS33&lt;60,2,AS33&lt;65,3,AS33&lt;70,4,TRUE,5),MATCH(YEAR($F$17),Appendix!$G$3:$L$3,0))</f>
        <v>0</v>
      </c>
      <c r="AV33" s="92">
        <f t="shared" si="5"/>
        <v>0</v>
      </c>
      <c r="AW33" s="89" t="str">
        <f t="shared" si="17"/>
        <v>NA</v>
      </c>
      <c r="AX33" s="92">
        <f>IF(L33&gt;=('Wage Ceilings '!$C$3-SUM(Z33,AD33,AH33,AL33,AP33,AT33,BB33,BF33,BJ33,BN33,BR33,BV33)),('Wage Ceilings '!$C$3-SUM(Z33,AD33,AH33,AL33,AP33,AT33,BB33,BF33,BJ33,BN33,BR33,BV33)),L33)</f>
        <v>0</v>
      </c>
      <c r="AY33" s="91" cm="1">
        <f t="array" ref="AY33">INDEX(Appendix!$G$4:$J$8,_xlfn.IFS(AW33&lt;55,1,AW33&lt;60,2,AW33&lt;65,3,AW33&lt;70,4,TRUE,5),MATCH(YEAR($F$17),Appendix!$G$3:$L$3,0))</f>
        <v>0</v>
      </c>
      <c r="AZ33" s="92">
        <f t="shared" si="6"/>
        <v>0</v>
      </c>
      <c r="BA33" s="89">
        <f t="shared" si="18"/>
        <v>125</v>
      </c>
      <c r="BB33" s="90">
        <f>IF($M33&gt;'Wage Ceilings '!$C$7+SUMIF('Wage Ceilings '!$B$8:'Wage Ceilings '!$B$11,"&lt;="&amp;$M$17,'Wage Ceilings '!$D$8:'Wage Ceilings '!$D$11),'Wage Ceilings '!$C$7+SUMIF('Wage Ceilings '!$B$8:'Wage Ceilings '!$B$11,"&lt;="&amp;$M$17,'Wage Ceilings '!$D$8:'Wage Ceilings '!$D$11),$M33)</f>
        <v>0</v>
      </c>
      <c r="BC33" s="91" cm="1">
        <f t="array" ref="BC33">INDEX(Appendix!$G$4:$J$8,_xlfn.IFS(BA33&lt;55,1,BA33&lt;60,2,BA33&lt;65,3,BA33&lt;70,4,TRUE,5),MATCH(YEAR($F$17),Appendix!$G$3:$L$3,0))</f>
        <v>0</v>
      </c>
      <c r="BD33" s="92">
        <f t="shared" si="19"/>
        <v>0</v>
      </c>
      <c r="BE33" s="89">
        <f t="shared" si="20"/>
        <v>125</v>
      </c>
      <c r="BF33" s="90">
        <f>IF($N33&gt;'Wage Ceilings '!$C$7+SUMIF('Wage Ceilings '!$B$8:'Wage Ceilings '!$B$11,"&lt;="&amp;$N$17,'Wage Ceilings '!$D$8:'Wage Ceilings '!$D$11),'Wage Ceilings '!$C$7+SUMIF('Wage Ceilings '!$B$8:'Wage Ceilings '!$B$11,"&lt;="&amp;$N$17,'Wage Ceilings '!$D$8:'Wage Ceilings '!$D$11),$N33)</f>
        <v>0</v>
      </c>
      <c r="BG33" s="91" cm="1">
        <f t="array" ref="BG33">INDEX(Appendix!$G$4:$J$8,_xlfn.IFS(BE33&lt;55,1,BE33&lt;60,2,BE33&lt;65,3,BE33&lt;70,4,TRUE,5),MATCH(YEAR($F$17),Appendix!$G$3:$L$3,0))</f>
        <v>0</v>
      </c>
      <c r="BH33" s="92">
        <f t="shared" si="7"/>
        <v>0</v>
      </c>
      <c r="BI33" s="89">
        <f t="shared" si="21"/>
        <v>125</v>
      </c>
      <c r="BJ33" s="90">
        <f>IF($O33&gt;'Wage Ceilings '!$C$7+SUMIF('Wage Ceilings '!$B$8:'Wage Ceilings '!$B$11,"&lt;="&amp;$O$17,'Wage Ceilings '!$D$8:'Wage Ceilings '!$D$11),'Wage Ceilings '!$C$7+SUMIF('Wage Ceilings '!$B$8:'Wage Ceilings '!$B$11,"&lt;="&amp;$O$17,'Wage Ceilings '!$D$8:'Wage Ceilings '!$D$11),$O33)</f>
        <v>0</v>
      </c>
      <c r="BK33" s="91" cm="1">
        <f t="array" ref="BK33">INDEX(Appendix!$G$4:$J$8,_xlfn.IFS(BI33&lt;55,1,BI33&lt;60,2,BI33&lt;65,3,BI33&lt;70,4,TRUE,5),MATCH(YEAR($F$17),Appendix!$G$3:$L$3,0))</f>
        <v>0</v>
      </c>
      <c r="BL33" s="92">
        <f t="shared" si="8"/>
        <v>0</v>
      </c>
      <c r="BM33" s="89">
        <f t="shared" si="22"/>
        <v>125</v>
      </c>
      <c r="BN33" s="90">
        <f>IF($P33&gt;'Wage Ceilings '!$C$7+SUMIF('Wage Ceilings '!$B$8:'Wage Ceilings '!$B$11,"&lt;="&amp;$P$17,'Wage Ceilings '!$D$8:'Wage Ceilings '!$D$11),'Wage Ceilings '!$C$7+SUMIF('Wage Ceilings '!$B$8:'Wage Ceilings '!$B$11,"&lt;="&amp;$P$17,'Wage Ceilings '!$D$8:'Wage Ceilings '!$D$11),$P33)</f>
        <v>0</v>
      </c>
      <c r="BO33" s="91" cm="1">
        <f t="array" ref="BO33">INDEX(Appendix!$G$4:$J$8,_xlfn.IFS(BM33&lt;55,1,BM33&lt;60,2,BM33&lt;65,3,BM33&lt;70,4,TRUE,5),MATCH(YEAR($F$17),Appendix!$G$3:$L$3,0))</f>
        <v>0</v>
      </c>
      <c r="BP33" s="92">
        <f t="shared" si="9"/>
        <v>0</v>
      </c>
      <c r="BQ33" s="89">
        <f t="shared" si="23"/>
        <v>125</v>
      </c>
      <c r="BR33" s="90">
        <f>IF($Q33&gt;'Wage Ceilings '!$C$7+SUMIF('Wage Ceilings '!$B$8:'Wage Ceilings '!$B$11,"&lt;="&amp;$Q$17,'Wage Ceilings '!$D$8:'Wage Ceilings '!$D$11),'Wage Ceilings '!$C$7+SUMIF('Wage Ceilings '!$B$8:'Wage Ceilings '!$B$11,"&lt;="&amp;$Q$17,'Wage Ceilings '!$D$8:'Wage Ceilings '!$D$11),$Q33)</f>
        <v>0</v>
      </c>
      <c r="BS33" s="91" cm="1">
        <f t="array" ref="BS33">INDEX(Appendix!$G$4:$J$8,_xlfn.IFS(BQ33&lt;55,1,BQ33&lt;60,2,BQ33&lt;65,3,BQ33&lt;70,4,TRUE,5),MATCH(YEAR($F$17),Appendix!$G$3:$L$3,0))</f>
        <v>0</v>
      </c>
      <c r="BT33" s="92">
        <f t="shared" si="10"/>
        <v>0</v>
      </c>
      <c r="BU33" s="89">
        <f t="shared" si="24"/>
        <v>125</v>
      </c>
      <c r="BV33" s="90">
        <f>IF($R33&gt;'Wage Ceilings '!$C$7+SUMIF('Wage Ceilings '!$B$8:'Wage Ceilings '!$B$11,"&lt;="&amp;$R$17,'Wage Ceilings '!$D$8:'Wage Ceilings '!$D$11),'Wage Ceilings '!$C$7+SUMIF('Wage Ceilings '!$B$8:'Wage Ceilings '!$B$11,"&lt;="&amp;$R$17,'Wage Ceilings '!$D$8:'Wage Ceilings '!$D$11),$R33)</f>
        <v>0</v>
      </c>
      <c r="BW33" s="91" cm="1">
        <f t="array" ref="BW33">INDEX(Appendix!$G$4:$J$8,_xlfn.IFS(BU33&lt;55,1,BU33&lt;60,2,BU33&lt;65,3,BU33&lt;70,4,TRUE,5),MATCH(YEAR($F$17),Appendix!$G$3:$L$3,0))</f>
        <v>0</v>
      </c>
      <c r="BX33" s="92">
        <f t="shared" si="11"/>
        <v>0</v>
      </c>
      <c r="BY33" s="89" t="str">
        <f t="shared" si="25"/>
        <v>NA</v>
      </c>
      <c r="BZ33" s="92">
        <f>IF(S33&gt;=('Wage Ceilings '!$C$3-SUM(Z33,AD33,AH33,AL33,AP33,AX33,AT33,BB33,BF33,BJ33,BN33,BR33,BV33)),('Wage Ceilings '!$C$3-SUM(Z33,AD33,AH33,AL33,AP33,AX33,AT33,BB33,BF33,BJ33,BN33,BR33,BV33)),S33)</f>
        <v>0</v>
      </c>
      <c r="CA33" s="91" cm="1">
        <f t="array" ref="CA33">INDEX(Appendix!$G$4:$J$8,_xlfn.IFS(BY33&lt;55,1,BY33&lt;60,2,BY33&lt;65,3,BY33&lt;70,4,TRUE,5),MATCH(YEAR($F$17),Appendix!$G$3:$L$3,0))</f>
        <v>0</v>
      </c>
      <c r="CB33" s="92">
        <f t="shared" si="32"/>
        <v>0</v>
      </c>
      <c r="CC33" s="99"/>
    </row>
    <row r="34" spans="1:81" x14ac:dyDescent="0.2">
      <c r="A34" s="64" t="s">
        <v>32</v>
      </c>
      <c r="B34" s="65"/>
      <c r="C34" s="65"/>
      <c r="D34" s="66"/>
      <c r="E34" s="66"/>
      <c r="F34" s="67"/>
      <c r="G34" s="67"/>
      <c r="H34" s="67"/>
      <c r="I34" s="67"/>
      <c r="J34" s="67"/>
      <c r="K34" s="67"/>
      <c r="L34" s="67"/>
      <c r="M34" s="67"/>
      <c r="N34" s="67"/>
      <c r="O34" s="67"/>
      <c r="P34" s="67"/>
      <c r="Q34" s="67"/>
      <c r="R34" s="67"/>
      <c r="S34" s="67"/>
      <c r="T34" s="57">
        <f t="shared" si="26"/>
        <v>0</v>
      </c>
      <c r="U34" s="57">
        <f t="shared" si="27"/>
        <v>0</v>
      </c>
      <c r="V34" s="58">
        <f t="shared" si="28"/>
        <v>0</v>
      </c>
      <c r="W34" s="58">
        <f t="shared" si="29"/>
        <v>0</v>
      </c>
      <c r="X34" s="58">
        <f t="shared" si="30"/>
        <v>0</v>
      </c>
      <c r="Y34" s="89">
        <f t="shared" si="12"/>
        <v>124</v>
      </c>
      <c r="Z34" s="90">
        <f>IF($F34&gt;'Wage Ceilings '!$C$7+SUMIF('Wage Ceilings '!$B$8:'Wage Ceilings '!$B$11,"&lt;="&amp;$F$17,'Wage Ceilings '!$D$8:'Wage Ceilings '!$D$11),'Wage Ceilings '!$C$7+SUMIF('Wage Ceilings '!$B$8:'Wage Ceilings '!$B$11,"&lt;="&amp;$F$17,'Wage Ceilings '!$D$8:'Wage Ceilings '!$D$11),$F34)</f>
        <v>0</v>
      </c>
      <c r="AA34" s="91" cm="1">
        <f t="array" ref="AA34">INDEX(Appendix!$G$4:$J$8,_xlfn.IFS(Y34&lt;55,1,Y34&lt;60,2,Y34&lt;65,3,Y34&lt;70,4,TRUE,5),MATCH(YEAR($F$17),Appendix!$G$3:$L$3,0))</f>
        <v>0</v>
      </c>
      <c r="AB34" s="92">
        <f t="shared" si="0"/>
        <v>0</v>
      </c>
      <c r="AC34" s="89">
        <f t="shared" si="13"/>
        <v>125</v>
      </c>
      <c r="AD34" s="90">
        <f>IF($G34&gt;'Wage Ceilings '!$C$7+SUMIF('Wage Ceilings '!$B$8:'Wage Ceilings '!$B$11,"&lt;="&amp;$G$17,'Wage Ceilings '!$D$8:'Wage Ceilings '!$D$11),'Wage Ceilings '!$C$7+SUMIF('Wage Ceilings '!$B$8:'Wage Ceilings '!$B$11,"&lt;="&amp;$G$17,'Wage Ceilings '!$D$8:'Wage Ceilings '!$D$11),$G34)</f>
        <v>0</v>
      </c>
      <c r="AE34" s="91" cm="1">
        <f t="array" ref="AE34">INDEX(Appendix!$G$4:$J$8,_xlfn.IFS(AC34&lt;55,1,AC34&lt;60,2,AC34&lt;65,3,AC34&lt;70,4,TRUE,5),MATCH(YEAR($F$17),Appendix!$G$3:$L$3,0))</f>
        <v>0</v>
      </c>
      <c r="AF34" s="92">
        <f t="shared" si="1"/>
        <v>0</v>
      </c>
      <c r="AG34" s="89">
        <f t="shared" si="14"/>
        <v>125</v>
      </c>
      <c r="AH34" s="90">
        <f>IF($H34&gt;'Wage Ceilings '!$C$7+SUMIF('Wage Ceilings '!$B$8:'Wage Ceilings '!$B$11,"&lt;="&amp;$H$17,'Wage Ceilings '!$D$8:'Wage Ceilings '!$D$11),'Wage Ceilings '!$C$7+SUMIF('Wage Ceilings '!$B$8:'Wage Ceilings '!$B$11,"&lt;="&amp;$H$17,'Wage Ceilings '!$D$8:'Wage Ceilings '!$D$11),$H34)</f>
        <v>0</v>
      </c>
      <c r="AI34" s="91" cm="1">
        <f t="array" ref="AI34">INDEX(Appendix!$G$4:$J$8,_xlfn.IFS(AG34&lt;55,1,AG34&lt;60,2,AG34&lt;65,3,AG34&lt;70,4,TRUE,5),MATCH(YEAR($F$17),Appendix!$G$3:$L$3,0))</f>
        <v>0</v>
      </c>
      <c r="AJ34" s="92">
        <f t="shared" si="2"/>
        <v>0</v>
      </c>
      <c r="AK34" s="89">
        <f t="shared" si="15"/>
        <v>125</v>
      </c>
      <c r="AL34" s="90">
        <f>IF($I34&gt;'Wage Ceilings '!$C$7+SUMIF('Wage Ceilings '!$B$8:'Wage Ceilings '!$B$11,"&lt;="&amp;$I$17,'Wage Ceilings '!$D$8:'Wage Ceilings '!$D$11),'Wage Ceilings '!$C$7+SUMIF('Wage Ceilings '!$B$8:'Wage Ceilings '!$B$11,"&lt;="&amp;$I$17,'Wage Ceilings '!$D$8:'Wage Ceilings '!$D$11),$I34)</f>
        <v>0</v>
      </c>
      <c r="AM34" s="91" cm="1">
        <f t="array" ref="AM34">INDEX(Appendix!$G$4:$J$8,_xlfn.IFS(AK34&lt;55,1,AK34&lt;60,2,AK34&lt;65,3,AK34&lt;70,4,TRUE,5),MATCH(YEAR($F$17),Appendix!$G$3:$L$3,0))</f>
        <v>0</v>
      </c>
      <c r="AN34" s="92">
        <f t="shared" si="3"/>
        <v>0</v>
      </c>
      <c r="AO34" s="89">
        <f t="shared" si="16"/>
        <v>125</v>
      </c>
      <c r="AP34" s="90">
        <f>IF($J34&gt;'Wage Ceilings '!$C$7+SUMIF('Wage Ceilings '!$B$8:'Wage Ceilings '!$B$11,"&lt;="&amp;$J$17,'Wage Ceilings '!$D$8:'Wage Ceilings '!$D$11),'Wage Ceilings '!$C$7+SUMIF('Wage Ceilings '!$B$8:'Wage Ceilings '!$B$11,"&lt;="&amp;$J$17,'Wage Ceilings '!$D$8:'Wage Ceilings '!$D$11),$J34)</f>
        <v>0</v>
      </c>
      <c r="AQ34" s="91" cm="1">
        <f t="array" ref="AQ34">INDEX(Appendix!$G$4:$J$8,_xlfn.IFS(AO34&lt;55,1,AO34&lt;60,2,AO34&lt;65,3,AO34&lt;70,4,TRUE,5),MATCH(YEAR($F$17),Appendix!$G$3:$L$3,0))</f>
        <v>0</v>
      </c>
      <c r="AR34" s="92">
        <f t="shared" si="4"/>
        <v>0</v>
      </c>
      <c r="AS34" s="89">
        <f t="shared" si="31"/>
        <v>125</v>
      </c>
      <c r="AT34" s="90">
        <f>IF($K34&gt;'Wage Ceilings '!$C$7+SUMIF('Wage Ceilings '!$B$8:'Wage Ceilings '!$B$11,"&lt;="&amp;$K$17,'Wage Ceilings '!$D$8:'Wage Ceilings '!$D$11),'Wage Ceilings '!$C$7+SUMIF('Wage Ceilings '!$B$8:'Wage Ceilings '!$B$11,"&lt;="&amp;$K$17,'Wage Ceilings '!$D$8:'Wage Ceilings '!$D$11),$K34)</f>
        <v>0</v>
      </c>
      <c r="AU34" s="91" cm="1">
        <f t="array" ref="AU34">INDEX(Appendix!$G$4:$J$8,_xlfn.IFS(AS34&lt;55,1,AS34&lt;60,2,AS34&lt;65,3,AS34&lt;70,4,TRUE,5),MATCH(YEAR($F$17),Appendix!$G$3:$L$3,0))</f>
        <v>0</v>
      </c>
      <c r="AV34" s="92">
        <f t="shared" si="5"/>
        <v>0</v>
      </c>
      <c r="AW34" s="89" t="str">
        <f t="shared" si="17"/>
        <v>NA</v>
      </c>
      <c r="AX34" s="92">
        <f>IF(L34&gt;=('Wage Ceilings '!$C$3-SUM(Z34,AD34,AH34,AL34,AP34,AT34,BB34,BF34,BJ34,BN34,BR34,BV34)),('Wage Ceilings '!$C$3-SUM(Z34,AD34,AH34,AL34,AP34,AT34,BB34,BF34,BJ34,BN34,BR34,BV34)),L34)</f>
        <v>0</v>
      </c>
      <c r="AY34" s="91" cm="1">
        <f t="array" ref="AY34">INDEX(Appendix!$G$4:$J$8,_xlfn.IFS(AW34&lt;55,1,AW34&lt;60,2,AW34&lt;65,3,AW34&lt;70,4,TRUE,5),MATCH(YEAR($F$17),Appendix!$G$3:$L$3,0))</f>
        <v>0</v>
      </c>
      <c r="AZ34" s="92">
        <f t="shared" si="6"/>
        <v>0</v>
      </c>
      <c r="BA34" s="89">
        <f t="shared" si="18"/>
        <v>125</v>
      </c>
      <c r="BB34" s="90">
        <f>IF($M34&gt;'Wage Ceilings '!$C$7+SUMIF('Wage Ceilings '!$B$8:'Wage Ceilings '!$B$11,"&lt;="&amp;$M$17,'Wage Ceilings '!$D$8:'Wage Ceilings '!$D$11),'Wage Ceilings '!$C$7+SUMIF('Wage Ceilings '!$B$8:'Wage Ceilings '!$B$11,"&lt;="&amp;$M$17,'Wage Ceilings '!$D$8:'Wage Ceilings '!$D$11),$M34)</f>
        <v>0</v>
      </c>
      <c r="BC34" s="91" cm="1">
        <f t="array" ref="BC34">INDEX(Appendix!$G$4:$J$8,_xlfn.IFS(BA34&lt;55,1,BA34&lt;60,2,BA34&lt;65,3,BA34&lt;70,4,TRUE,5),MATCH(YEAR($F$17),Appendix!$G$3:$L$3,0))</f>
        <v>0</v>
      </c>
      <c r="BD34" s="92">
        <f t="shared" si="19"/>
        <v>0</v>
      </c>
      <c r="BE34" s="89">
        <f t="shared" si="20"/>
        <v>125</v>
      </c>
      <c r="BF34" s="90">
        <f>IF($N34&gt;'Wage Ceilings '!$C$7+SUMIF('Wage Ceilings '!$B$8:'Wage Ceilings '!$B$11,"&lt;="&amp;$N$17,'Wage Ceilings '!$D$8:'Wage Ceilings '!$D$11),'Wage Ceilings '!$C$7+SUMIF('Wage Ceilings '!$B$8:'Wage Ceilings '!$B$11,"&lt;="&amp;$N$17,'Wage Ceilings '!$D$8:'Wage Ceilings '!$D$11),$N34)</f>
        <v>0</v>
      </c>
      <c r="BG34" s="91" cm="1">
        <f t="array" ref="BG34">INDEX(Appendix!$G$4:$J$8,_xlfn.IFS(BE34&lt;55,1,BE34&lt;60,2,BE34&lt;65,3,BE34&lt;70,4,TRUE,5),MATCH(YEAR($F$17),Appendix!$G$3:$L$3,0))</f>
        <v>0</v>
      </c>
      <c r="BH34" s="92">
        <f t="shared" si="7"/>
        <v>0</v>
      </c>
      <c r="BI34" s="89">
        <f t="shared" si="21"/>
        <v>125</v>
      </c>
      <c r="BJ34" s="90">
        <f>IF($O34&gt;'Wage Ceilings '!$C$7+SUMIF('Wage Ceilings '!$B$8:'Wage Ceilings '!$B$11,"&lt;="&amp;$O$17,'Wage Ceilings '!$D$8:'Wage Ceilings '!$D$11),'Wage Ceilings '!$C$7+SUMIF('Wage Ceilings '!$B$8:'Wage Ceilings '!$B$11,"&lt;="&amp;$O$17,'Wage Ceilings '!$D$8:'Wage Ceilings '!$D$11),$O34)</f>
        <v>0</v>
      </c>
      <c r="BK34" s="91" cm="1">
        <f t="array" ref="BK34">INDEX(Appendix!$G$4:$J$8,_xlfn.IFS(BI34&lt;55,1,BI34&lt;60,2,BI34&lt;65,3,BI34&lt;70,4,TRUE,5),MATCH(YEAR($F$17),Appendix!$G$3:$L$3,0))</f>
        <v>0</v>
      </c>
      <c r="BL34" s="92">
        <f t="shared" si="8"/>
        <v>0</v>
      </c>
      <c r="BM34" s="89">
        <f t="shared" si="22"/>
        <v>125</v>
      </c>
      <c r="BN34" s="90">
        <f>IF($P34&gt;'Wage Ceilings '!$C$7+SUMIF('Wage Ceilings '!$B$8:'Wage Ceilings '!$B$11,"&lt;="&amp;$P$17,'Wage Ceilings '!$D$8:'Wage Ceilings '!$D$11),'Wage Ceilings '!$C$7+SUMIF('Wage Ceilings '!$B$8:'Wage Ceilings '!$B$11,"&lt;="&amp;$P$17,'Wage Ceilings '!$D$8:'Wage Ceilings '!$D$11),$P34)</f>
        <v>0</v>
      </c>
      <c r="BO34" s="91" cm="1">
        <f t="array" ref="BO34">INDEX(Appendix!$G$4:$J$8,_xlfn.IFS(BM34&lt;55,1,BM34&lt;60,2,BM34&lt;65,3,BM34&lt;70,4,TRUE,5),MATCH(YEAR($F$17),Appendix!$G$3:$L$3,0))</f>
        <v>0</v>
      </c>
      <c r="BP34" s="92">
        <f t="shared" si="9"/>
        <v>0</v>
      </c>
      <c r="BQ34" s="89">
        <f t="shared" si="23"/>
        <v>125</v>
      </c>
      <c r="BR34" s="90">
        <f>IF($Q34&gt;'Wage Ceilings '!$C$7+SUMIF('Wage Ceilings '!$B$8:'Wage Ceilings '!$B$11,"&lt;="&amp;$Q$17,'Wage Ceilings '!$D$8:'Wage Ceilings '!$D$11),'Wage Ceilings '!$C$7+SUMIF('Wage Ceilings '!$B$8:'Wage Ceilings '!$B$11,"&lt;="&amp;$Q$17,'Wage Ceilings '!$D$8:'Wage Ceilings '!$D$11),$Q34)</f>
        <v>0</v>
      </c>
      <c r="BS34" s="91" cm="1">
        <f t="array" ref="BS34">INDEX(Appendix!$G$4:$J$8,_xlfn.IFS(BQ34&lt;55,1,BQ34&lt;60,2,BQ34&lt;65,3,BQ34&lt;70,4,TRUE,5),MATCH(YEAR($F$17),Appendix!$G$3:$L$3,0))</f>
        <v>0</v>
      </c>
      <c r="BT34" s="92">
        <f t="shared" si="10"/>
        <v>0</v>
      </c>
      <c r="BU34" s="89">
        <f t="shared" si="24"/>
        <v>125</v>
      </c>
      <c r="BV34" s="90">
        <f>IF($R34&gt;'Wage Ceilings '!$C$7+SUMIF('Wage Ceilings '!$B$8:'Wage Ceilings '!$B$11,"&lt;="&amp;$R$17,'Wage Ceilings '!$D$8:'Wage Ceilings '!$D$11),'Wage Ceilings '!$C$7+SUMIF('Wage Ceilings '!$B$8:'Wage Ceilings '!$B$11,"&lt;="&amp;$R$17,'Wage Ceilings '!$D$8:'Wage Ceilings '!$D$11),$R34)</f>
        <v>0</v>
      </c>
      <c r="BW34" s="91" cm="1">
        <f t="array" ref="BW34">INDEX(Appendix!$G$4:$J$8,_xlfn.IFS(BU34&lt;55,1,BU34&lt;60,2,BU34&lt;65,3,BU34&lt;70,4,TRUE,5),MATCH(YEAR($F$17),Appendix!$G$3:$L$3,0))</f>
        <v>0</v>
      </c>
      <c r="BX34" s="92">
        <f t="shared" si="11"/>
        <v>0</v>
      </c>
      <c r="BY34" s="89" t="str">
        <f t="shared" si="25"/>
        <v>NA</v>
      </c>
      <c r="BZ34" s="92">
        <f>IF(S34&gt;=('Wage Ceilings '!$C$3-SUM(Z34,AD34,AH34,AL34,AP34,AX34,AT34,BB34,BF34,BJ34,BN34,BR34,BV34)),('Wage Ceilings '!$C$3-SUM(Z34,AD34,AH34,AL34,AP34,AX34,AT34,BB34,BF34,BJ34,BN34,BR34,BV34)),S34)</f>
        <v>0</v>
      </c>
      <c r="CA34" s="91" cm="1">
        <f t="array" ref="CA34">INDEX(Appendix!$G$4:$J$8,_xlfn.IFS(BY34&lt;55,1,BY34&lt;60,2,BY34&lt;65,3,BY34&lt;70,4,TRUE,5),MATCH(YEAR($F$17),Appendix!$G$3:$L$3,0))</f>
        <v>0</v>
      </c>
      <c r="CB34" s="92">
        <f t="shared" si="32"/>
        <v>0</v>
      </c>
      <c r="CC34" s="99"/>
    </row>
    <row r="35" spans="1:81" x14ac:dyDescent="0.2">
      <c r="A35" s="64" t="s">
        <v>33</v>
      </c>
      <c r="B35" s="65"/>
      <c r="C35" s="65"/>
      <c r="D35" s="66"/>
      <c r="E35" s="66"/>
      <c r="F35" s="67"/>
      <c r="G35" s="67"/>
      <c r="H35" s="67"/>
      <c r="I35" s="67"/>
      <c r="J35" s="67"/>
      <c r="K35" s="67"/>
      <c r="L35" s="67"/>
      <c r="M35" s="67"/>
      <c r="N35" s="67"/>
      <c r="O35" s="67"/>
      <c r="P35" s="67"/>
      <c r="Q35" s="67"/>
      <c r="R35" s="67"/>
      <c r="S35" s="67"/>
      <c r="T35" s="57">
        <f t="shared" si="26"/>
        <v>0</v>
      </c>
      <c r="U35" s="57">
        <f t="shared" si="27"/>
        <v>0</v>
      </c>
      <c r="V35" s="58">
        <f t="shared" si="28"/>
        <v>0</v>
      </c>
      <c r="W35" s="58">
        <f t="shared" si="29"/>
        <v>0</v>
      </c>
      <c r="X35" s="58">
        <f t="shared" si="30"/>
        <v>0</v>
      </c>
      <c r="Y35" s="89">
        <f t="shared" si="12"/>
        <v>124</v>
      </c>
      <c r="Z35" s="90">
        <f>IF($F35&gt;'Wage Ceilings '!$C$7+SUMIF('Wage Ceilings '!$B$8:'Wage Ceilings '!$B$11,"&lt;="&amp;$F$17,'Wage Ceilings '!$D$8:'Wage Ceilings '!$D$11),'Wage Ceilings '!$C$7+SUMIF('Wage Ceilings '!$B$8:'Wage Ceilings '!$B$11,"&lt;="&amp;$F$17,'Wage Ceilings '!$D$8:'Wage Ceilings '!$D$11),$F35)</f>
        <v>0</v>
      </c>
      <c r="AA35" s="91" cm="1">
        <f t="array" ref="AA35">INDEX(Appendix!$G$4:$J$8,_xlfn.IFS(Y35&lt;55,1,Y35&lt;60,2,Y35&lt;65,3,Y35&lt;70,4,TRUE,5),MATCH(YEAR($F$17),Appendix!$G$3:$L$3,0))</f>
        <v>0</v>
      </c>
      <c r="AB35" s="92">
        <f t="shared" si="0"/>
        <v>0</v>
      </c>
      <c r="AC35" s="89">
        <f t="shared" si="13"/>
        <v>125</v>
      </c>
      <c r="AD35" s="90">
        <f>IF($G35&gt;'Wage Ceilings '!$C$7+SUMIF('Wage Ceilings '!$B$8:'Wage Ceilings '!$B$11,"&lt;="&amp;$G$17,'Wage Ceilings '!$D$8:'Wage Ceilings '!$D$11),'Wage Ceilings '!$C$7+SUMIF('Wage Ceilings '!$B$8:'Wage Ceilings '!$B$11,"&lt;="&amp;$G$17,'Wage Ceilings '!$D$8:'Wage Ceilings '!$D$11),$G35)</f>
        <v>0</v>
      </c>
      <c r="AE35" s="91" cm="1">
        <f t="array" ref="AE35">INDEX(Appendix!$G$4:$J$8,_xlfn.IFS(AC35&lt;55,1,AC35&lt;60,2,AC35&lt;65,3,AC35&lt;70,4,TRUE,5),MATCH(YEAR($F$17),Appendix!$G$3:$L$3,0))</f>
        <v>0</v>
      </c>
      <c r="AF35" s="92">
        <f t="shared" si="1"/>
        <v>0</v>
      </c>
      <c r="AG35" s="89">
        <f t="shared" si="14"/>
        <v>125</v>
      </c>
      <c r="AH35" s="90">
        <f>IF($H35&gt;'Wage Ceilings '!$C$7+SUMIF('Wage Ceilings '!$B$8:'Wage Ceilings '!$B$11,"&lt;="&amp;$H$17,'Wage Ceilings '!$D$8:'Wage Ceilings '!$D$11),'Wage Ceilings '!$C$7+SUMIF('Wage Ceilings '!$B$8:'Wage Ceilings '!$B$11,"&lt;="&amp;$H$17,'Wage Ceilings '!$D$8:'Wage Ceilings '!$D$11),$H35)</f>
        <v>0</v>
      </c>
      <c r="AI35" s="91" cm="1">
        <f t="array" ref="AI35">INDEX(Appendix!$G$4:$J$8,_xlfn.IFS(AG35&lt;55,1,AG35&lt;60,2,AG35&lt;65,3,AG35&lt;70,4,TRUE,5),MATCH(YEAR($F$17),Appendix!$G$3:$L$3,0))</f>
        <v>0</v>
      </c>
      <c r="AJ35" s="92">
        <f t="shared" si="2"/>
        <v>0</v>
      </c>
      <c r="AK35" s="89">
        <f t="shared" si="15"/>
        <v>125</v>
      </c>
      <c r="AL35" s="90">
        <f>IF($I35&gt;'Wage Ceilings '!$C$7+SUMIF('Wage Ceilings '!$B$8:'Wage Ceilings '!$B$11,"&lt;="&amp;$I$17,'Wage Ceilings '!$D$8:'Wage Ceilings '!$D$11),'Wage Ceilings '!$C$7+SUMIF('Wage Ceilings '!$B$8:'Wage Ceilings '!$B$11,"&lt;="&amp;$I$17,'Wage Ceilings '!$D$8:'Wage Ceilings '!$D$11),$I35)</f>
        <v>0</v>
      </c>
      <c r="AM35" s="91" cm="1">
        <f t="array" ref="AM35">INDEX(Appendix!$G$4:$J$8,_xlfn.IFS(AK35&lt;55,1,AK35&lt;60,2,AK35&lt;65,3,AK35&lt;70,4,TRUE,5),MATCH(YEAR($F$17),Appendix!$G$3:$L$3,0))</f>
        <v>0</v>
      </c>
      <c r="AN35" s="92">
        <f t="shared" si="3"/>
        <v>0</v>
      </c>
      <c r="AO35" s="89">
        <f t="shared" si="16"/>
        <v>125</v>
      </c>
      <c r="AP35" s="90">
        <f>IF($J35&gt;'Wage Ceilings '!$C$7+SUMIF('Wage Ceilings '!$B$8:'Wage Ceilings '!$B$11,"&lt;="&amp;$J$17,'Wage Ceilings '!$D$8:'Wage Ceilings '!$D$11),'Wage Ceilings '!$C$7+SUMIF('Wage Ceilings '!$B$8:'Wage Ceilings '!$B$11,"&lt;="&amp;$J$17,'Wage Ceilings '!$D$8:'Wage Ceilings '!$D$11),$J35)</f>
        <v>0</v>
      </c>
      <c r="AQ35" s="91" cm="1">
        <f t="array" ref="AQ35">INDEX(Appendix!$G$4:$J$8,_xlfn.IFS(AO35&lt;55,1,AO35&lt;60,2,AO35&lt;65,3,AO35&lt;70,4,TRUE,5),MATCH(YEAR($F$17),Appendix!$G$3:$L$3,0))</f>
        <v>0</v>
      </c>
      <c r="AR35" s="92">
        <f t="shared" si="4"/>
        <v>0</v>
      </c>
      <c r="AS35" s="89">
        <f t="shared" si="31"/>
        <v>125</v>
      </c>
      <c r="AT35" s="90">
        <f>IF($K35&gt;'Wage Ceilings '!$C$7+SUMIF('Wage Ceilings '!$B$8:'Wage Ceilings '!$B$11,"&lt;="&amp;$K$17,'Wage Ceilings '!$D$8:'Wage Ceilings '!$D$11),'Wage Ceilings '!$C$7+SUMIF('Wage Ceilings '!$B$8:'Wage Ceilings '!$B$11,"&lt;="&amp;$K$17,'Wage Ceilings '!$D$8:'Wage Ceilings '!$D$11),$K35)</f>
        <v>0</v>
      </c>
      <c r="AU35" s="91" cm="1">
        <f t="array" ref="AU35">INDEX(Appendix!$G$4:$J$8,_xlfn.IFS(AS35&lt;55,1,AS35&lt;60,2,AS35&lt;65,3,AS35&lt;70,4,TRUE,5),MATCH(YEAR($F$17),Appendix!$G$3:$L$3,0))</f>
        <v>0</v>
      </c>
      <c r="AV35" s="92">
        <f t="shared" si="5"/>
        <v>0</v>
      </c>
      <c r="AW35" s="89" t="str">
        <f t="shared" si="17"/>
        <v>NA</v>
      </c>
      <c r="AX35" s="92">
        <f>IF(L35&gt;=('Wage Ceilings '!$C$3-SUM(Z35,AD35,AH35,AL35,AP35,AT35,BB35,BF35,BJ35,BN35,BR35,BV35)),('Wage Ceilings '!$C$3-SUM(Z35,AD35,AH35,AL35,AP35,AT35,BB35,BF35,BJ35,BN35,BR35,BV35)),L35)</f>
        <v>0</v>
      </c>
      <c r="AY35" s="91" cm="1">
        <f t="array" ref="AY35">INDEX(Appendix!$G$4:$J$8,_xlfn.IFS(AW35&lt;55,1,AW35&lt;60,2,AW35&lt;65,3,AW35&lt;70,4,TRUE,5),MATCH(YEAR($F$17),Appendix!$G$3:$L$3,0))</f>
        <v>0</v>
      </c>
      <c r="AZ35" s="92">
        <f t="shared" si="6"/>
        <v>0</v>
      </c>
      <c r="BA35" s="89">
        <f t="shared" si="18"/>
        <v>125</v>
      </c>
      <c r="BB35" s="90">
        <f>IF($M35&gt;'Wage Ceilings '!$C$7+SUMIF('Wage Ceilings '!$B$8:'Wage Ceilings '!$B$11,"&lt;="&amp;$M$17,'Wage Ceilings '!$D$8:'Wage Ceilings '!$D$11),'Wage Ceilings '!$C$7+SUMIF('Wage Ceilings '!$B$8:'Wage Ceilings '!$B$11,"&lt;="&amp;$M$17,'Wage Ceilings '!$D$8:'Wage Ceilings '!$D$11),$M35)</f>
        <v>0</v>
      </c>
      <c r="BC35" s="91" cm="1">
        <f t="array" ref="BC35">INDEX(Appendix!$G$4:$J$8,_xlfn.IFS(BA35&lt;55,1,BA35&lt;60,2,BA35&lt;65,3,BA35&lt;70,4,TRUE,5),MATCH(YEAR($F$17),Appendix!$G$3:$L$3,0))</f>
        <v>0</v>
      </c>
      <c r="BD35" s="92">
        <f t="shared" si="19"/>
        <v>0</v>
      </c>
      <c r="BE35" s="89">
        <f t="shared" si="20"/>
        <v>125</v>
      </c>
      <c r="BF35" s="90">
        <f>IF($N35&gt;'Wage Ceilings '!$C$7+SUMIF('Wage Ceilings '!$B$8:'Wage Ceilings '!$B$11,"&lt;="&amp;$N$17,'Wage Ceilings '!$D$8:'Wage Ceilings '!$D$11),'Wage Ceilings '!$C$7+SUMIF('Wage Ceilings '!$B$8:'Wage Ceilings '!$B$11,"&lt;="&amp;$N$17,'Wage Ceilings '!$D$8:'Wage Ceilings '!$D$11),$N35)</f>
        <v>0</v>
      </c>
      <c r="BG35" s="91" cm="1">
        <f t="array" ref="BG35">INDEX(Appendix!$G$4:$J$8,_xlfn.IFS(BE35&lt;55,1,BE35&lt;60,2,BE35&lt;65,3,BE35&lt;70,4,TRUE,5),MATCH(YEAR($F$17),Appendix!$G$3:$L$3,0))</f>
        <v>0</v>
      </c>
      <c r="BH35" s="92">
        <f t="shared" si="7"/>
        <v>0</v>
      </c>
      <c r="BI35" s="89">
        <f t="shared" si="21"/>
        <v>125</v>
      </c>
      <c r="BJ35" s="90">
        <f>IF($O35&gt;'Wage Ceilings '!$C$7+SUMIF('Wage Ceilings '!$B$8:'Wage Ceilings '!$B$11,"&lt;="&amp;$O$17,'Wage Ceilings '!$D$8:'Wage Ceilings '!$D$11),'Wage Ceilings '!$C$7+SUMIF('Wage Ceilings '!$B$8:'Wage Ceilings '!$B$11,"&lt;="&amp;$O$17,'Wage Ceilings '!$D$8:'Wage Ceilings '!$D$11),$O35)</f>
        <v>0</v>
      </c>
      <c r="BK35" s="91" cm="1">
        <f t="array" ref="BK35">INDEX(Appendix!$G$4:$J$8,_xlfn.IFS(BI35&lt;55,1,BI35&lt;60,2,BI35&lt;65,3,BI35&lt;70,4,TRUE,5),MATCH(YEAR($F$17),Appendix!$G$3:$L$3,0))</f>
        <v>0</v>
      </c>
      <c r="BL35" s="92">
        <f t="shared" si="8"/>
        <v>0</v>
      </c>
      <c r="BM35" s="89">
        <f t="shared" si="22"/>
        <v>125</v>
      </c>
      <c r="BN35" s="90">
        <f>IF($P35&gt;'Wage Ceilings '!$C$7+SUMIF('Wage Ceilings '!$B$8:'Wage Ceilings '!$B$11,"&lt;="&amp;$P$17,'Wage Ceilings '!$D$8:'Wage Ceilings '!$D$11),'Wage Ceilings '!$C$7+SUMIF('Wage Ceilings '!$B$8:'Wage Ceilings '!$B$11,"&lt;="&amp;$P$17,'Wage Ceilings '!$D$8:'Wage Ceilings '!$D$11),$P35)</f>
        <v>0</v>
      </c>
      <c r="BO35" s="91" cm="1">
        <f t="array" ref="BO35">INDEX(Appendix!$G$4:$J$8,_xlfn.IFS(BM35&lt;55,1,BM35&lt;60,2,BM35&lt;65,3,BM35&lt;70,4,TRUE,5),MATCH(YEAR($F$17),Appendix!$G$3:$L$3,0))</f>
        <v>0</v>
      </c>
      <c r="BP35" s="92">
        <f t="shared" si="9"/>
        <v>0</v>
      </c>
      <c r="BQ35" s="89">
        <f t="shared" si="23"/>
        <v>125</v>
      </c>
      <c r="BR35" s="90">
        <f>IF($Q35&gt;'Wage Ceilings '!$C$7+SUMIF('Wage Ceilings '!$B$8:'Wage Ceilings '!$B$11,"&lt;="&amp;$Q$17,'Wage Ceilings '!$D$8:'Wage Ceilings '!$D$11),'Wage Ceilings '!$C$7+SUMIF('Wage Ceilings '!$B$8:'Wage Ceilings '!$B$11,"&lt;="&amp;$Q$17,'Wage Ceilings '!$D$8:'Wage Ceilings '!$D$11),$Q35)</f>
        <v>0</v>
      </c>
      <c r="BS35" s="91" cm="1">
        <f t="array" ref="BS35">INDEX(Appendix!$G$4:$J$8,_xlfn.IFS(BQ35&lt;55,1,BQ35&lt;60,2,BQ35&lt;65,3,BQ35&lt;70,4,TRUE,5),MATCH(YEAR($F$17),Appendix!$G$3:$L$3,0))</f>
        <v>0</v>
      </c>
      <c r="BT35" s="92">
        <f t="shared" si="10"/>
        <v>0</v>
      </c>
      <c r="BU35" s="89">
        <f t="shared" si="24"/>
        <v>125</v>
      </c>
      <c r="BV35" s="90">
        <f>IF($R35&gt;'Wage Ceilings '!$C$7+SUMIF('Wage Ceilings '!$B$8:'Wage Ceilings '!$B$11,"&lt;="&amp;$R$17,'Wage Ceilings '!$D$8:'Wage Ceilings '!$D$11),'Wage Ceilings '!$C$7+SUMIF('Wage Ceilings '!$B$8:'Wage Ceilings '!$B$11,"&lt;="&amp;$R$17,'Wage Ceilings '!$D$8:'Wage Ceilings '!$D$11),$R35)</f>
        <v>0</v>
      </c>
      <c r="BW35" s="91" cm="1">
        <f t="array" ref="BW35">INDEX(Appendix!$G$4:$J$8,_xlfn.IFS(BU35&lt;55,1,BU35&lt;60,2,BU35&lt;65,3,BU35&lt;70,4,TRUE,5),MATCH(YEAR($F$17),Appendix!$G$3:$L$3,0))</f>
        <v>0</v>
      </c>
      <c r="BX35" s="92">
        <f t="shared" si="11"/>
        <v>0</v>
      </c>
      <c r="BY35" s="89" t="str">
        <f t="shared" si="25"/>
        <v>NA</v>
      </c>
      <c r="BZ35" s="92">
        <f>IF(S35&gt;=('Wage Ceilings '!$C$3-SUM(Z35,AD35,AH35,AL35,AP35,AX35,AT35,BB35,BF35,BJ35,BN35,BR35,BV35)),('Wage Ceilings '!$C$3-SUM(Z35,AD35,AH35,AL35,AP35,AX35,AT35,BB35,BF35,BJ35,BN35,BR35,BV35)),S35)</f>
        <v>0</v>
      </c>
      <c r="CA35" s="91" cm="1">
        <f t="array" ref="CA35">INDEX(Appendix!$G$4:$J$8,_xlfn.IFS(BY35&lt;55,1,BY35&lt;60,2,BY35&lt;65,3,BY35&lt;70,4,TRUE,5),MATCH(YEAR($F$17),Appendix!$G$3:$L$3,0))</f>
        <v>0</v>
      </c>
      <c r="CB35" s="92">
        <f t="shared" si="32"/>
        <v>0</v>
      </c>
      <c r="CC35" s="99"/>
    </row>
    <row r="36" spans="1:81" x14ac:dyDescent="0.2">
      <c r="A36" s="64" t="s">
        <v>34</v>
      </c>
      <c r="B36" s="65"/>
      <c r="C36" s="65"/>
      <c r="D36" s="66"/>
      <c r="E36" s="66"/>
      <c r="F36" s="67"/>
      <c r="G36" s="67"/>
      <c r="H36" s="67"/>
      <c r="I36" s="67"/>
      <c r="J36" s="67"/>
      <c r="K36" s="67"/>
      <c r="L36" s="67"/>
      <c r="M36" s="67"/>
      <c r="N36" s="67"/>
      <c r="O36" s="67"/>
      <c r="P36" s="67"/>
      <c r="Q36" s="67"/>
      <c r="R36" s="67"/>
      <c r="S36" s="67"/>
      <c r="T36" s="57">
        <f t="shared" si="26"/>
        <v>0</v>
      </c>
      <c r="U36" s="57">
        <f t="shared" si="27"/>
        <v>0</v>
      </c>
      <c r="V36" s="58">
        <f t="shared" si="28"/>
        <v>0</v>
      </c>
      <c r="W36" s="58">
        <f t="shared" si="29"/>
        <v>0</v>
      </c>
      <c r="X36" s="58">
        <f t="shared" si="30"/>
        <v>0</v>
      </c>
      <c r="Y36" s="89">
        <f t="shared" si="12"/>
        <v>124</v>
      </c>
      <c r="Z36" s="90">
        <f>IF($F36&gt;'Wage Ceilings '!$C$7+SUMIF('Wage Ceilings '!$B$8:'Wage Ceilings '!$B$11,"&lt;="&amp;$F$17,'Wage Ceilings '!$D$8:'Wage Ceilings '!$D$11),'Wage Ceilings '!$C$7+SUMIF('Wage Ceilings '!$B$8:'Wage Ceilings '!$B$11,"&lt;="&amp;$F$17,'Wage Ceilings '!$D$8:'Wage Ceilings '!$D$11),$F36)</f>
        <v>0</v>
      </c>
      <c r="AA36" s="91" cm="1">
        <f t="array" ref="AA36">INDEX(Appendix!$G$4:$J$8,_xlfn.IFS(Y36&lt;55,1,Y36&lt;60,2,Y36&lt;65,3,Y36&lt;70,4,TRUE,5),MATCH(YEAR($F$17),Appendix!$G$3:$L$3,0))</f>
        <v>0</v>
      </c>
      <c r="AB36" s="92">
        <f t="shared" si="0"/>
        <v>0</v>
      </c>
      <c r="AC36" s="89">
        <f t="shared" si="13"/>
        <v>125</v>
      </c>
      <c r="AD36" s="90">
        <f>IF($G36&gt;'Wage Ceilings '!$C$7+SUMIF('Wage Ceilings '!$B$8:'Wage Ceilings '!$B$11,"&lt;="&amp;$G$17,'Wage Ceilings '!$D$8:'Wage Ceilings '!$D$11),'Wage Ceilings '!$C$7+SUMIF('Wage Ceilings '!$B$8:'Wage Ceilings '!$B$11,"&lt;="&amp;$G$17,'Wage Ceilings '!$D$8:'Wage Ceilings '!$D$11),$G36)</f>
        <v>0</v>
      </c>
      <c r="AE36" s="91" cm="1">
        <f t="array" ref="AE36">INDEX(Appendix!$G$4:$J$8,_xlfn.IFS(AC36&lt;55,1,AC36&lt;60,2,AC36&lt;65,3,AC36&lt;70,4,TRUE,5),MATCH(YEAR($F$17),Appendix!$G$3:$L$3,0))</f>
        <v>0</v>
      </c>
      <c r="AF36" s="92">
        <f t="shared" si="1"/>
        <v>0</v>
      </c>
      <c r="AG36" s="89">
        <f t="shared" si="14"/>
        <v>125</v>
      </c>
      <c r="AH36" s="90">
        <f>IF($H36&gt;'Wage Ceilings '!$C$7+SUMIF('Wage Ceilings '!$B$8:'Wage Ceilings '!$B$11,"&lt;="&amp;$H$17,'Wage Ceilings '!$D$8:'Wage Ceilings '!$D$11),'Wage Ceilings '!$C$7+SUMIF('Wage Ceilings '!$B$8:'Wage Ceilings '!$B$11,"&lt;="&amp;$H$17,'Wage Ceilings '!$D$8:'Wage Ceilings '!$D$11),$H36)</f>
        <v>0</v>
      </c>
      <c r="AI36" s="91" cm="1">
        <f t="array" ref="AI36">INDEX(Appendix!$G$4:$J$8,_xlfn.IFS(AG36&lt;55,1,AG36&lt;60,2,AG36&lt;65,3,AG36&lt;70,4,TRUE,5),MATCH(YEAR($F$17),Appendix!$G$3:$L$3,0))</f>
        <v>0</v>
      </c>
      <c r="AJ36" s="92">
        <f t="shared" si="2"/>
        <v>0</v>
      </c>
      <c r="AK36" s="89">
        <f t="shared" si="15"/>
        <v>125</v>
      </c>
      <c r="AL36" s="90">
        <f>IF($I36&gt;'Wage Ceilings '!$C$7+SUMIF('Wage Ceilings '!$B$8:'Wage Ceilings '!$B$11,"&lt;="&amp;$I$17,'Wage Ceilings '!$D$8:'Wage Ceilings '!$D$11),'Wage Ceilings '!$C$7+SUMIF('Wage Ceilings '!$B$8:'Wage Ceilings '!$B$11,"&lt;="&amp;$I$17,'Wage Ceilings '!$D$8:'Wage Ceilings '!$D$11),$I36)</f>
        <v>0</v>
      </c>
      <c r="AM36" s="91" cm="1">
        <f t="array" ref="AM36">INDEX(Appendix!$G$4:$J$8,_xlfn.IFS(AK36&lt;55,1,AK36&lt;60,2,AK36&lt;65,3,AK36&lt;70,4,TRUE,5),MATCH(YEAR($F$17),Appendix!$G$3:$L$3,0))</f>
        <v>0</v>
      </c>
      <c r="AN36" s="92">
        <f t="shared" si="3"/>
        <v>0</v>
      </c>
      <c r="AO36" s="89">
        <f t="shared" si="16"/>
        <v>125</v>
      </c>
      <c r="AP36" s="90">
        <f>IF($J36&gt;'Wage Ceilings '!$C$7+SUMIF('Wage Ceilings '!$B$8:'Wage Ceilings '!$B$11,"&lt;="&amp;$J$17,'Wage Ceilings '!$D$8:'Wage Ceilings '!$D$11),'Wage Ceilings '!$C$7+SUMIF('Wage Ceilings '!$B$8:'Wage Ceilings '!$B$11,"&lt;="&amp;$J$17,'Wage Ceilings '!$D$8:'Wage Ceilings '!$D$11),$J36)</f>
        <v>0</v>
      </c>
      <c r="AQ36" s="91" cm="1">
        <f t="array" ref="AQ36">INDEX(Appendix!$G$4:$J$8,_xlfn.IFS(AO36&lt;55,1,AO36&lt;60,2,AO36&lt;65,3,AO36&lt;70,4,TRUE,5),MATCH(YEAR($F$17),Appendix!$G$3:$L$3,0))</f>
        <v>0</v>
      </c>
      <c r="AR36" s="92">
        <f t="shared" si="4"/>
        <v>0</v>
      </c>
      <c r="AS36" s="89">
        <f t="shared" si="31"/>
        <v>125</v>
      </c>
      <c r="AT36" s="90">
        <f>IF($K36&gt;'Wage Ceilings '!$C$7+SUMIF('Wage Ceilings '!$B$8:'Wage Ceilings '!$B$11,"&lt;="&amp;$K$17,'Wage Ceilings '!$D$8:'Wage Ceilings '!$D$11),'Wage Ceilings '!$C$7+SUMIF('Wage Ceilings '!$B$8:'Wage Ceilings '!$B$11,"&lt;="&amp;$K$17,'Wage Ceilings '!$D$8:'Wage Ceilings '!$D$11),$K36)</f>
        <v>0</v>
      </c>
      <c r="AU36" s="91" cm="1">
        <f t="array" ref="AU36">INDEX(Appendix!$G$4:$J$8,_xlfn.IFS(AS36&lt;55,1,AS36&lt;60,2,AS36&lt;65,3,AS36&lt;70,4,TRUE,5),MATCH(YEAR($F$17),Appendix!$G$3:$L$3,0))</f>
        <v>0</v>
      </c>
      <c r="AV36" s="92">
        <f t="shared" si="5"/>
        <v>0</v>
      </c>
      <c r="AW36" s="89" t="str">
        <f t="shared" si="17"/>
        <v>NA</v>
      </c>
      <c r="AX36" s="92">
        <f>IF(L36&gt;=('Wage Ceilings '!$C$3-SUM(Z36,AD36,AH36,AL36,AP36,AT36,BB36,BF36,BJ36,BN36,BR36,BV36)),('Wage Ceilings '!$C$3-SUM(Z36,AD36,AH36,AL36,AP36,AT36,BB36,BF36,BJ36,BN36,BR36,BV36)),L36)</f>
        <v>0</v>
      </c>
      <c r="AY36" s="91" cm="1">
        <f t="array" ref="AY36">INDEX(Appendix!$G$4:$J$8,_xlfn.IFS(AW36&lt;55,1,AW36&lt;60,2,AW36&lt;65,3,AW36&lt;70,4,TRUE,5),MATCH(YEAR($F$17),Appendix!$G$3:$L$3,0))</f>
        <v>0</v>
      </c>
      <c r="AZ36" s="92">
        <f t="shared" si="6"/>
        <v>0</v>
      </c>
      <c r="BA36" s="89">
        <f t="shared" si="18"/>
        <v>125</v>
      </c>
      <c r="BB36" s="90">
        <f>IF($M36&gt;'Wage Ceilings '!$C$7+SUMIF('Wage Ceilings '!$B$8:'Wage Ceilings '!$B$11,"&lt;="&amp;$M$17,'Wage Ceilings '!$D$8:'Wage Ceilings '!$D$11),'Wage Ceilings '!$C$7+SUMIF('Wage Ceilings '!$B$8:'Wage Ceilings '!$B$11,"&lt;="&amp;$M$17,'Wage Ceilings '!$D$8:'Wage Ceilings '!$D$11),$M36)</f>
        <v>0</v>
      </c>
      <c r="BC36" s="91" cm="1">
        <f t="array" ref="BC36">INDEX(Appendix!$G$4:$J$8,_xlfn.IFS(BA36&lt;55,1,BA36&lt;60,2,BA36&lt;65,3,BA36&lt;70,4,TRUE,5),MATCH(YEAR($F$17),Appendix!$G$3:$L$3,0))</f>
        <v>0</v>
      </c>
      <c r="BD36" s="92">
        <f t="shared" si="19"/>
        <v>0</v>
      </c>
      <c r="BE36" s="89">
        <f t="shared" si="20"/>
        <v>125</v>
      </c>
      <c r="BF36" s="90">
        <f>IF($N36&gt;'Wage Ceilings '!$C$7+SUMIF('Wage Ceilings '!$B$8:'Wage Ceilings '!$B$11,"&lt;="&amp;$N$17,'Wage Ceilings '!$D$8:'Wage Ceilings '!$D$11),'Wage Ceilings '!$C$7+SUMIF('Wage Ceilings '!$B$8:'Wage Ceilings '!$B$11,"&lt;="&amp;$N$17,'Wage Ceilings '!$D$8:'Wage Ceilings '!$D$11),$N36)</f>
        <v>0</v>
      </c>
      <c r="BG36" s="91" cm="1">
        <f t="array" ref="BG36">INDEX(Appendix!$G$4:$J$8,_xlfn.IFS(BE36&lt;55,1,BE36&lt;60,2,BE36&lt;65,3,BE36&lt;70,4,TRUE,5),MATCH(YEAR($F$17),Appendix!$G$3:$L$3,0))</f>
        <v>0</v>
      </c>
      <c r="BH36" s="92">
        <f t="shared" si="7"/>
        <v>0</v>
      </c>
      <c r="BI36" s="89">
        <f t="shared" si="21"/>
        <v>125</v>
      </c>
      <c r="BJ36" s="90">
        <f>IF($O36&gt;'Wage Ceilings '!$C$7+SUMIF('Wage Ceilings '!$B$8:'Wage Ceilings '!$B$11,"&lt;="&amp;$O$17,'Wage Ceilings '!$D$8:'Wage Ceilings '!$D$11),'Wage Ceilings '!$C$7+SUMIF('Wage Ceilings '!$B$8:'Wage Ceilings '!$B$11,"&lt;="&amp;$O$17,'Wage Ceilings '!$D$8:'Wage Ceilings '!$D$11),$O36)</f>
        <v>0</v>
      </c>
      <c r="BK36" s="91" cm="1">
        <f t="array" ref="BK36">INDEX(Appendix!$G$4:$J$8,_xlfn.IFS(BI36&lt;55,1,BI36&lt;60,2,BI36&lt;65,3,BI36&lt;70,4,TRUE,5),MATCH(YEAR($F$17),Appendix!$G$3:$L$3,0))</f>
        <v>0</v>
      </c>
      <c r="BL36" s="92">
        <f t="shared" si="8"/>
        <v>0</v>
      </c>
      <c r="BM36" s="89">
        <f t="shared" si="22"/>
        <v>125</v>
      </c>
      <c r="BN36" s="90">
        <f>IF($P36&gt;'Wage Ceilings '!$C$7+SUMIF('Wage Ceilings '!$B$8:'Wage Ceilings '!$B$11,"&lt;="&amp;$P$17,'Wage Ceilings '!$D$8:'Wage Ceilings '!$D$11),'Wage Ceilings '!$C$7+SUMIF('Wage Ceilings '!$B$8:'Wage Ceilings '!$B$11,"&lt;="&amp;$P$17,'Wage Ceilings '!$D$8:'Wage Ceilings '!$D$11),$P36)</f>
        <v>0</v>
      </c>
      <c r="BO36" s="91" cm="1">
        <f t="array" ref="BO36">INDEX(Appendix!$G$4:$J$8,_xlfn.IFS(BM36&lt;55,1,BM36&lt;60,2,BM36&lt;65,3,BM36&lt;70,4,TRUE,5),MATCH(YEAR($F$17),Appendix!$G$3:$L$3,0))</f>
        <v>0</v>
      </c>
      <c r="BP36" s="92">
        <f t="shared" si="9"/>
        <v>0</v>
      </c>
      <c r="BQ36" s="89">
        <f t="shared" si="23"/>
        <v>125</v>
      </c>
      <c r="BR36" s="90">
        <f>IF($Q36&gt;'Wage Ceilings '!$C$7+SUMIF('Wage Ceilings '!$B$8:'Wage Ceilings '!$B$11,"&lt;="&amp;$Q$17,'Wage Ceilings '!$D$8:'Wage Ceilings '!$D$11),'Wage Ceilings '!$C$7+SUMIF('Wage Ceilings '!$B$8:'Wage Ceilings '!$B$11,"&lt;="&amp;$Q$17,'Wage Ceilings '!$D$8:'Wage Ceilings '!$D$11),$Q36)</f>
        <v>0</v>
      </c>
      <c r="BS36" s="91" cm="1">
        <f t="array" ref="BS36">INDEX(Appendix!$G$4:$J$8,_xlfn.IFS(BQ36&lt;55,1,BQ36&lt;60,2,BQ36&lt;65,3,BQ36&lt;70,4,TRUE,5),MATCH(YEAR($F$17),Appendix!$G$3:$L$3,0))</f>
        <v>0</v>
      </c>
      <c r="BT36" s="92">
        <f t="shared" si="10"/>
        <v>0</v>
      </c>
      <c r="BU36" s="89">
        <f t="shared" si="24"/>
        <v>125</v>
      </c>
      <c r="BV36" s="90">
        <f>IF($R36&gt;'Wage Ceilings '!$C$7+SUMIF('Wage Ceilings '!$B$8:'Wage Ceilings '!$B$11,"&lt;="&amp;$R$17,'Wage Ceilings '!$D$8:'Wage Ceilings '!$D$11),'Wage Ceilings '!$C$7+SUMIF('Wage Ceilings '!$B$8:'Wage Ceilings '!$B$11,"&lt;="&amp;$R$17,'Wage Ceilings '!$D$8:'Wage Ceilings '!$D$11),$R36)</f>
        <v>0</v>
      </c>
      <c r="BW36" s="91" cm="1">
        <f t="array" ref="BW36">INDEX(Appendix!$G$4:$J$8,_xlfn.IFS(BU36&lt;55,1,BU36&lt;60,2,BU36&lt;65,3,BU36&lt;70,4,TRUE,5),MATCH(YEAR($F$17),Appendix!$G$3:$L$3,0))</f>
        <v>0</v>
      </c>
      <c r="BX36" s="92">
        <f t="shared" si="11"/>
        <v>0</v>
      </c>
      <c r="BY36" s="89" t="str">
        <f t="shared" si="25"/>
        <v>NA</v>
      </c>
      <c r="BZ36" s="92">
        <f>IF(S36&gt;=('Wage Ceilings '!$C$3-SUM(Z36,AD36,AH36,AL36,AP36,AX36,AT36,BB36,BF36,BJ36,BN36,BR36,BV36)),('Wage Ceilings '!$C$3-SUM(Z36,AD36,AH36,AL36,AP36,AX36,AT36,BB36,BF36,BJ36,BN36,BR36,BV36)),S36)</f>
        <v>0</v>
      </c>
      <c r="CA36" s="91" cm="1">
        <f t="array" ref="CA36">INDEX(Appendix!$G$4:$J$8,_xlfn.IFS(BY36&lt;55,1,BY36&lt;60,2,BY36&lt;65,3,BY36&lt;70,4,TRUE,5),MATCH(YEAR($F$17),Appendix!$G$3:$L$3,0))</f>
        <v>0</v>
      </c>
      <c r="CB36" s="92">
        <f t="shared" si="32"/>
        <v>0</v>
      </c>
      <c r="CC36" s="99"/>
    </row>
    <row r="37" spans="1:81" x14ac:dyDescent="0.2">
      <c r="A37" s="64" t="s">
        <v>35</v>
      </c>
      <c r="B37" s="65"/>
      <c r="C37" s="65"/>
      <c r="D37" s="66"/>
      <c r="E37" s="66"/>
      <c r="F37" s="67"/>
      <c r="G37" s="67"/>
      <c r="H37" s="67"/>
      <c r="I37" s="67"/>
      <c r="J37" s="67"/>
      <c r="K37" s="67"/>
      <c r="L37" s="67"/>
      <c r="M37" s="67"/>
      <c r="N37" s="67"/>
      <c r="O37" s="67"/>
      <c r="P37" s="67"/>
      <c r="Q37" s="67"/>
      <c r="R37" s="67"/>
      <c r="S37" s="67"/>
      <c r="T37" s="57">
        <f t="shared" si="26"/>
        <v>0</v>
      </c>
      <c r="U37" s="57">
        <f t="shared" si="27"/>
        <v>0</v>
      </c>
      <c r="V37" s="58">
        <f t="shared" si="28"/>
        <v>0</v>
      </c>
      <c r="W37" s="58">
        <f t="shared" si="29"/>
        <v>0</v>
      </c>
      <c r="X37" s="58">
        <f t="shared" si="30"/>
        <v>0</v>
      </c>
      <c r="Y37" s="89">
        <f t="shared" si="12"/>
        <v>124</v>
      </c>
      <c r="Z37" s="90">
        <f>IF($F37&gt;'Wage Ceilings '!$C$7+SUMIF('Wage Ceilings '!$B$8:'Wage Ceilings '!$B$11,"&lt;="&amp;$F$17,'Wage Ceilings '!$D$8:'Wage Ceilings '!$D$11),'Wage Ceilings '!$C$7+SUMIF('Wage Ceilings '!$B$8:'Wage Ceilings '!$B$11,"&lt;="&amp;$F$17,'Wage Ceilings '!$D$8:'Wage Ceilings '!$D$11),$F37)</f>
        <v>0</v>
      </c>
      <c r="AA37" s="91" cm="1">
        <f t="array" ref="AA37">INDEX(Appendix!$G$4:$J$8,_xlfn.IFS(Y37&lt;55,1,Y37&lt;60,2,Y37&lt;65,3,Y37&lt;70,4,TRUE,5),MATCH(YEAR($F$17),Appendix!$G$3:$L$3,0))</f>
        <v>0</v>
      </c>
      <c r="AB37" s="92">
        <f t="shared" si="0"/>
        <v>0</v>
      </c>
      <c r="AC37" s="89">
        <f t="shared" si="13"/>
        <v>125</v>
      </c>
      <c r="AD37" s="90">
        <f>IF($G37&gt;'Wage Ceilings '!$C$7+SUMIF('Wage Ceilings '!$B$8:'Wage Ceilings '!$B$11,"&lt;="&amp;$G$17,'Wage Ceilings '!$D$8:'Wage Ceilings '!$D$11),'Wage Ceilings '!$C$7+SUMIF('Wage Ceilings '!$B$8:'Wage Ceilings '!$B$11,"&lt;="&amp;$G$17,'Wage Ceilings '!$D$8:'Wage Ceilings '!$D$11),$G37)</f>
        <v>0</v>
      </c>
      <c r="AE37" s="91" cm="1">
        <f t="array" ref="AE37">INDEX(Appendix!$G$4:$J$8,_xlfn.IFS(AC37&lt;55,1,AC37&lt;60,2,AC37&lt;65,3,AC37&lt;70,4,TRUE,5),MATCH(YEAR($F$17),Appendix!$G$3:$L$3,0))</f>
        <v>0</v>
      </c>
      <c r="AF37" s="92">
        <f t="shared" si="1"/>
        <v>0</v>
      </c>
      <c r="AG37" s="89">
        <f t="shared" si="14"/>
        <v>125</v>
      </c>
      <c r="AH37" s="90">
        <f>IF($H37&gt;'Wage Ceilings '!$C$7+SUMIF('Wage Ceilings '!$B$8:'Wage Ceilings '!$B$11,"&lt;="&amp;$H$17,'Wage Ceilings '!$D$8:'Wage Ceilings '!$D$11),'Wage Ceilings '!$C$7+SUMIF('Wage Ceilings '!$B$8:'Wage Ceilings '!$B$11,"&lt;="&amp;$H$17,'Wage Ceilings '!$D$8:'Wage Ceilings '!$D$11),$H37)</f>
        <v>0</v>
      </c>
      <c r="AI37" s="91" cm="1">
        <f t="array" ref="AI37">INDEX(Appendix!$G$4:$J$8,_xlfn.IFS(AG37&lt;55,1,AG37&lt;60,2,AG37&lt;65,3,AG37&lt;70,4,TRUE,5),MATCH(YEAR($F$17),Appendix!$G$3:$L$3,0))</f>
        <v>0</v>
      </c>
      <c r="AJ37" s="92">
        <f t="shared" si="2"/>
        <v>0</v>
      </c>
      <c r="AK37" s="89">
        <f t="shared" si="15"/>
        <v>125</v>
      </c>
      <c r="AL37" s="90">
        <f>IF($I37&gt;'Wage Ceilings '!$C$7+SUMIF('Wage Ceilings '!$B$8:'Wage Ceilings '!$B$11,"&lt;="&amp;$I$17,'Wage Ceilings '!$D$8:'Wage Ceilings '!$D$11),'Wage Ceilings '!$C$7+SUMIF('Wage Ceilings '!$B$8:'Wage Ceilings '!$B$11,"&lt;="&amp;$I$17,'Wage Ceilings '!$D$8:'Wage Ceilings '!$D$11),$I37)</f>
        <v>0</v>
      </c>
      <c r="AM37" s="91" cm="1">
        <f t="array" ref="AM37">INDEX(Appendix!$G$4:$J$8,_xlfn.IFS(AK37&lt;55,1,AK37&lt;60,2,AK37&lt;65,3,AK37&lt;70,4,TRUE,5),MATCH(YEAR($F$17),Appendix!$G$3:$L$3,0))</f>
        <v>0</v>
      </c>
      <c r="AN37" s="92">
        <f t="shared" si="3"/>
        <v>0</v>
      </c>
      <c r="AO37" s="89">
        <f t="shared" si="16"/>
        <v>125</v>
      </c>
      <c r="AP37" s="90">
        <f>IF($J37&gt;'Wage Ceilings '!$C$7+SUMIF('Wage Ceilings '!$B$8:'Wage Ceilings '!$B$11,"&lt;="&amp;$J$17,'Wage Ceilings '!$D$8:'Wage Ceilings '!$D$11),'Wage Ceilings '!$C$7+SUMIF('Wage Ceilings '!$B$8:'Wage Ceilings '!$B$11,"&lt;="&amp;$J$17,'Wage Ceilings '!$D$8:'Wage Ceilings '!$D$11),$J37)</f>
        <v>0</v>
      </c>
      <c r="AQ37" s="91" cm="1">
        <f t="array" ref="AQ37">INDEX(Appendix!$G$4:$J$8,_xlfn.IFS(AO37&lt;55,1,AO37&lt;60,2,AO37&lt;65,3,AO37&lt;70,4,TRUE,5),MATCH(YEAR($F$17),Appendix!$G$3:$L$3,0))</f>
        <v>0</v>
      </c>
      <c r="AR37" s="92">
        <f t="shared" si="4"/>
        <v>0</v>
      </c>
      <c r="AS37" s="89">
        <f t="shared" si="31"/>
        <v>125</v>
      </c>
      <c r="AT37" s="90">
        <f>IF($K37&gt;'Wage Ceilings '!$C$7+SUMIF('Wage Ceilings '!$B$8:'Wage Ceilings '!$B$11,"&lt;="&amp;$K$17,'Wage Ceilings '!$D$8:'Wage Ceilings '!$D$11),'Wage Ceilings '!$C$7+SUMIF('Wage Ceilings '!$B$8:'Wage Ceilings '!$B$11,"&lt;="&amp;$K$17,'Wage Ceilings '!$D$8:'Wage Ceilings '!$D$11),$K37)</f>
        <v>0</v>
      </c>
      <c r="AU37" s="91" cm="1">
        <f t="array" ref="AU37">INDEX(Appendix!$G$4:$J$8,_xlfn.IFS(AS37&lt;55,1,AS37&lt;60,2,AS37&lt;65,3,AS37&lt;70,4,TRUE,5),MATCH(YEAR($F$17),Appendix!$G$3:$L$3,0))</f>
        <v>0</v>
      </c>
      <c r="AV37" s="92">
        <f t="shared" si="5"/>
        <v>0</v>
      </c>
      <c r="AW37" s="89" t="str">
        <f t="shared" si="17"/>
        <v>NA</v>
      </c>
      <c r="AX37" s="92">
        <f>IF(L37&gt;=('Wage Ceilings '!$C$3-SUM(Z37,AD37,AH37,AL37,AP37,AT37,BB37,BF37,BJ37,BN37,BR37,BV37)),('Wage Ceilings '!$C$3-SUM(Z37,AD37,AH37,AL37,AP37,AT37,BB37,BF37,BJ37,BN37,BR37,BV37)),L37)</f>
        <v>0</v>
      </c>
      <c r="AY37" s="91" cm="1">
        <f t="array" ref="AY37">INDEX(Appendix!$G$4:$J$8,_xlfn.IFS(AW37&lt;55,1,AW37&lt;60,2,AW37&lt;65,3,AW37&lt;70,4,TRUE,5),MATCH(YEAR($F$17),Appendix!$G$3:$L$3,0))</f>
        <v>0</v>
      </c>
      <c r="AZ37" s="92">
        <f t="shared" si="6"/>
        <v>0</v>
      </c>
      <c r="BA37" s="89">
        <f t="shared" si="18"/>
        <v>125</v>
      </c>
      <c r="BB37" s="90">
        <f>IF($M37&gt;'Wage Ceilings '!$C$7+SUMIF('Wage Ceilings '!$B$8:'Wage Ceilings '!$B$11,"&lt;="&amp;$M$17,'Wage Ceilings '!$D$8:'Wage Ceilings '!$D$11),'Wage Ceilings '!$C$7+SUMIF('Wage Ceilings '!$B$8:'Wage Ceilings '!$B$11,"&lt;="&amp;$M$17,'Wage Ceilings '!$D$8:'Wage Ceilings '!$D$11),$M37)</f>
        <v>0</v>
      </c>
      <c r="BC37" s="91" cm="1">
        <f t="array" ref="BC37">INDEX(Appendix!$G$4:$J$8,_xlfn.IFS(BA37&lt;55,1,BA37&lt;60,2,BA37&lt;65,3,BA37&lt;70,4,TRUE,5),MATCH(YEAR($F$17),Appendix!$G$3:$L$3,0))</f>
        <v>0</v>
      </c>
      <c r="BD37" s="92">
        <f t="shared" si="19"/>
        <v>0</v>
      </c>
      <c r="BE37" s="89">
        <f t="shared" si="20"/>
        <v>125</v>
      </c>
      <c r="BF37" s="90">
        <f>IF($N37&gt;'Wage Ceilings '!$C$7+SUMIF('Wage Ceilings '!$B$8:'Wage Ceilings '!$B$11,"&lt;="&amp;$N$17,'Wage Ceilings '!$D$8:'Wage Ceilings '!$D$11),'Wage Ceilings '!$C$7+SUMIF('Wage Ceilings '!$B$8:'Wage Ceilings '!$B$11,"&lt;="&amp;$N$17,'Wage Ceilings '!$D$8:'Wage Ceilings '!$D$11),$N37)</f>
        <v>0</v>
      </c>
      <c r="BG37" s="91" cm="1">
        <f t="array" ref="BG37">INDEX(Appendix!$G$4:$J$8,_xlfn.IFS(BE37&lt;55,1,BE37&lt;60,2,BE37&lt;65,3,BE37&lt;70,4,TRUE,5),MATCH(YEAR($F$17),Appendix!$G$3:$L$3,0))</f>
        <v>0</v>
      </c>
      <c r="BH37" s="92">
        <f t="shared" si="7"/>
        <v>0</v>
      </c>
      <c r="BI37" s="89">
        <f t="shared" si="21"/>
        <v>125</v>
      </c>
      <c r="BJ37" s="90">
        <f>IF($O37&gt;'Wage Ceilings '!$C$7+SUMIF('Wage Ceilings '!$B$8:'Wage Ceilings '!$B$11,"&lt;="&amp;$O$17,'Wage Ceilings '!$D$8:'Wage Ceilings '!$D$11),'Wage Ceilings '!$C$7+SUMIF('Wage Ceilings '!$B$8:'Wage Ceilings '!$B$11,"&lt;="&amp;$O$17,'Wage Ceilings '!$D$8:'Wage Ceilings '!$D$11),$O37)</f>
        <v>0</v>
      </c>
      <c r="BK37" s="91" cm="1">
        <f t="array" ref="BK37">INDEX(Appendix!$G$4:$J$8,_xlfn.IFS(BI37&lt;55,1,BI37&lt;60,2,BI37&lt;65,3,BI37&lt;70,4,TRUE,5),MATCH(YEAR($F$17),Appendix!$G$3:$L$3,0))</f>
        <v>0</v>
      </c>
      <c r="BL37" s="92">
        <f t="shared" si="8"/>
        <v>0</v>
      </c>
      <c r="BM37" s="89">
        <f t="shared" si="22"/>
        <v>125</v>
      </c>
      <c r="BN37" s="90">
        <f>IF($P37&gt;'Wage Ceilings '!$C$7+SUMIF('Wage Ceilings '!$B$8:'Wage Ceilings '!$B$11,"&lt;="&amp;$P$17,'Wage Ceilings '!$D$8:'Wage Ceilings '!$D$11),'Wage Ceilings '!$C$7+SUMIF('Wage Ceilings '!$B$8:'Wage Ceilings '!$B$11,"&lt;="&amp;$P$17,'Wage Ceilings '!$D$8:'Wage Ceilings '!$D$11),$P37)</f>
        <v>0</v>
      </c>
      <c r="BO37" s="91" cm="1">
        <f t="array" ref="BO37">INDEX(Appendix!$G$4:$J$8,_xlfn.IFS(BM37&lt;55,1,BM37&lt;60,2,BM37&lt;65,3,BM37&lt;70,4,TRUE,5),MATCH(YEAR($F$17),Appendix!$G$3:$L$3,0))</f>
        <v>0</v>
      </c>
      <c r="BP37" s="92">
        <f t="shared" si="9"/>
        <v>0</v>
      </c>
      <c r="BQ37" s="89">
        <f t="shared" si="23"/>
        <v>125</v>
      </c>
      <c r="BR37" s="90">
        <f>IF($Q37&gt;'Wage Ceilings '!$C$7+SUMIF('Wage Ceilings '!$B$8:'Wage Ceilings '!$B$11,"&lt;="&amp;$Q$17,'Wage Ceilings '!$D$8:'Wage Ceilings '!$D$11),'Wage Ceilings '!$C$7+SUMIF('Wage Ceilings '!$B$8:'Wage Ceilings '!$B$11,"&lt;="&amp;$Q$17,'Wage Ceilings '!$D$8:'Wage Ceilings '!$D$11),$Q37)</f>
        <v>0</v>
      </c>
      <c r="BS37" s="91" cm="1">
        <f t="array" ref="BS37">INDEX(Appendix!$G$4:$J$8,_xlfn.IFS(BQ37&lt;55,1,BQ37&lt;60,2,BQ37&lt;65,3,BQ37&lt;70,4,TRUE,5),MATCH(YEAR($F$17),Appendix!$G$3:$L$3,0))</f>
        <v>0</v>
      </c>
      <c r="BT37" s="92">
        <f t="shared" si="10"/>
        <v>0</v>
      </c>
      <c r="BU37" s="89">
        <f t="shared" si="24"/>
        <v>125</v>
      </c>
      <c r="BV37" s="90">
        <f>IF($R37&gt;'Wage Ceilings '!$C$7+SUMIF('Wage Ceilings '!$B$8:'Wage Ceilings '!$B$11,"&lt;="&amp;$R$17,'Wage Ceilings '!$D$8:'Wage Ceilings '!$D$11),'Wage Ceilings '!$C$7+SUMIF('Wage Ceilings '!$B$8:'Wage Ceilings '!$B$11,"&lt;="&amp;$R$17,'Wage Ceilings '!$D$8:'Wage Ceilings '!$D$11),$R37)</f>
        <v>0</v>
      </c>
      <c r="BW37" s="91" cm="1">
        <f t="array" ref="BW37">INDEX(Appendix!$G$4:$J$8,_xlfn.IFS(BU37&lt;55,1,BU37&lt;60,2,BU37&lt;65,3,BU37&lt;70,4,TRUE,5),MATCH(YEAR($F$17),Appendix!$G$3:$L$3,0))</f>
        <v>0</v>
      </c>
      <c r="BX37" s="92">
        <f t="shared" si="11"/>
        <v>0</v>
      </c>
      <c r="BY37" s="89" t="str">
        <f t="shared" si="25"/>
        <v>NA</v>
      </c>
      <c r="BZ37" s="92">
        <f>IF(S37&gt;=('Wage Ceilings '!$C$3-SUM(Z37,AD37,AH37,AL37,AP37,AX37,AT37,BB37,BF37,BJ37,BN37,BR37,BV37)),('Wage Ceilings '!$C$3-SUM(Z37,AD37,AH37,AL37,AP37,AX37,AT37,BB37,BF37,BJ37,BN37,BR37,BV37)),S37)</f>
        <v>0</v>
      </c>
      <c r="CA37" s="91" cm="1">
        <f t="array" ref="CA37">INDEX(Appendix!$G$4:$J$8,_xlfn.IFS(BY37&lt;55,1,BY37&lt;60,2,BY37&lt;65,3,BY37&lt;70,4,TRUE,5),MATCH(YEAR($F$17),Appendix!$G$3:$L$3,0))</f>
        <v>0</v>
      </c>
      <c r="CB37" s="92">
        <f t="shared" si="32"/>
        <v>0</v>
      </c>
      <c r="CC37" s="99"/>
    </row>
    <row r="38" spans="1:81" x14ac:dyDescent="0.2">
      <c r="A38" s="64" t="s">
        <v>36</v>
      </c>
      <c r="B38" s="65"/>
      <c r="C38" s="65"/>
      <c r="D38" s="66"/>
      <c r="E38" s="66"/>
      <c r="F38" s="67"/>
      <c r="G38" s="67"/>
      <c r="H38" s="67"/>
      <c r="I38" s="67"/>
      <c r="J38" s="67"/>
      <c r="K38" s="67"/>
      <c r="L38" s="67"/>
      <c r="M38" s="67"/>
      <c r="N38" s="67"/>
      <c r="O38" s="67"/>
      <c r="P38" s="67"/>
      <c r="Q38" s="67"/>
      <c r="R38" s="67"/>
      <c r="S38" s="67"/>
      <c r="T38" s="57">
        <f t="shared" si="26"/>
        <v>0</v>
      </c>
      <c r="U38" s="57">
        <f t="shared" si="27"/>
        <v>0</v>
      </c>
      <c r="V38" s="58">
        <f t="shared" si="28"/>
        <v>0</v>
      </c>
      <c r="W38" s="58">
        <f t="shared" si="29"/>
        <v>0</v>
      </c>
      <c r="X38" s="58">
        <f t="shared" si="30"/>
        <v>0</v>
      </c>
      <c r="Y38" s="89">
        <f t="shared" si="12"/>
        <v>124</v>
      </c>
      <c r="Z38" s="90">
        <f>IF($F38&gt;'Wage Ceilings '!$C$7+SUMIF('Wage Ceilings '!$B$8:'Wage Ceilings '!$B$11,"&lt;="&amp;$F$17,'Wage Ceilings '!$D$8:'Wage Ceilings '!$D$11),'Wage Ceilings '!$C$7+SUMIF('Wage Ceilings '!$B$8:'Wage Ceilings '!$B$11,"&lt;="&amp;$F$17,'Wage Ceilings '!$D$8:'Wage Ceilings '!$D$11),$F38)</f>
        <v>0</v>
      </c>
      <c r="AA38" s="91" cm="1">
        <f t="array" ref="AA38">INDEX(Appendix!$G$4:$J$8,_xlfn.IFS(Y38&lt;55,1,Y38&lt;60,2,Y38&lt;65,3,Y38&lt;70,4,TRUE,5),MATCH(YEAR($F$17),Appendix!$G$3:$L$3,0))</f>
        <v>0</v>
      </c>
      <c r="AB38" s="92">
        <f t="shared" si="0"/>
        <v>0</v>
      </c>
      <c r="AC38" s="89">
        <f t="shared" si="13"/>
        <v>125</v>
      </c>
      <c r="AD38" s="90">
        <f>IF($G38&gt;'Wage Ceilings '!$C$7+SUMIF('Wage Ceilings '!$B$8:'Wage Ceilings '!$B$11,"&lt;="&amp;$G$17,'Wage Ceilings '!$D$8:'Wage Ceilings '!$D$11),'Wage Ceilings '!$C$7+SUMIF('Wage Ceilings '!$B$8:'Wage Ceilings '!$B$11,"&lt;="&amp;$G$17,'Wage Ceilings '!$D$8:'Wage Ceilings '!$D$11),$G38)</f>
        <v>0</v>
      </c>
      <c r="AE38" s="91" cm="1">
        <f t="array" ref="AE38">INDEX(Appendix!$G$4:$J$8,_xlfn.IFS(AC38&lt;55,1,AC38&lt;60,2,AC38&lt;65,3,AC38&lt;70,4,TRUE,5),MATCH(YEAR($F$17),Appendix!$G$3:$L$3,0))</f>
        <v>0</v>
      </c>
      <c r="AF38" s="92">
        <f t="shared" si="1"/>
        <v>0</v>
      </c>
      <c r="AG38" s="89">
        <f t="shared" si="14"/>
        <v>125</v>
      </c>
      <c r="AH38" s="90">
        <f>IF($H38&gt;'Wage Ceilings '!$C$7+SUMIF('Wage Ceilings '!$B$8:'Wage Ceilings '!$B$11,"&lt;="&amp;$H$17,'Wage Ceilings '!$D$8:'Wage Ceilings '!$D$11),'Wage Ceilings '!$C$7+SUMIF('Wage Ceilings '!$B$8:'Wage Ceilings '!$B$11,"&lt;="&amp;$H$17,'Wage Ceilings '!$D$8:'Wage Ceilings '!$D$11),$H38)</f>
        <v>0</v>
      </c>
      <c r="AI38" s="91" cm="1">
        <f t="array" ref="AI38">INDEX(Appendix!$G$4:$J$8,_xlfn.IFS(AG38&lt;55,1,AG38&lt;60,2,AG38&lt;65,3,AG38&lt;70,4,TRUE,5),MATCH(YEAR($F$17),Appendix!$G$3:$L$3,0))</f>
        <v>0</v>
      </c>
      <c r="AJ38" s="92">
        <f t="shared" si="2"/>
        <v>0</v>
      </c>
      <c r="AK38" s="89">
        <f t="shared" si="15"/>
        <v>125</v>
      </c>
      <c r="AL38" s="90">
        <f>IF($I38&gt;'Wage Ceilings '!$C$7+SUMIF('Wage Ceilings '!$B$8:'Wage Ceilings '!$B$11,"&lt;="&amp;$I$17,'Wage Ceilings '!$D$8:'Wage Ceilings '!$D$11),'Wage Ceilings '!$C$7+SUMIF('Wage Ceilings '!$B$8:'Wage Ceilings '!$B$11,"&lt;="&amp;$I$17,'Wage Ceilings '!$D$8:'Wage Ceilings '!$D$11),$I38)</f>
        <v>0</v>
      </c>
      <c r="AM38" s="91" cm="1">
        <f t="array" ref="AM38">INDEX(Appendix!$G$4:$J$8,_xlfn.IFS(AK38&lt;55,1,AK38&lt;60,2,AK38&lt;65,3,AK38&lt;70,4,TRUE,5),MATCH(YEAR($F$17),Appendix!$G$3:$L$3,0))</f>
        <v>0</v>
      </c>
      <c r="AN38" s="92">
        <f t="shared" si="3"/>
        <v>0</v>
      </c>
      <c r="AO38" s="89">
        <f t="shared" si="16"/>
        <v>125</v>
      </c>
      <c r="AP38" s="90">
        <f>IF($J38&gt;'Wage Ceilings '!$C$7+SUMIF('Wage Ceilings '!$B$8:'Wage Ceilings '!$B$11,"&lt;="&amp;$J$17,'Wage Ceilings '!$D$8:'Wage Ceilings '!$D$11),'Wage Ceilings '!$C$7+SUMIF('Wage Ceilings '!$B$8:'Wage Ceilings '!$B$11,"&lt;="&amp;$J$17,'Wage Ceilings '!$D$8:'Wage Ceilings '!$D$11),$J38)</f>
        <v>0</v>
      </c>
      <c r="AQ38" s="91" cm="1">
        <f t="array" ref="AQ38">INDEX(Appendix!$G$4:$J$8,_xlfn.IFS(AO38&lt;55,1,AO38&lt;60,2,AO38&lt;65,3,AO38&lt;70,4,TRUE,5),MATCH(YEAR($F$17),Appendix!$G$3:$L$3,0))</f>
        <v>0</v>
      </c>
      <c r="AR38" s="92">
        <f t="shared" si="4"/>
        <v>0</v>
      </c>
      <c r="AS38" s="89">
        <f t="shared" si="31"/>
        <v>125</v>
      </c>
      <c r="AT38" s="90">
        <f>IF($K38&gt;'Wage Ceilings '!$C$7+SUMIF('Wage Ceilings '!$B$8:'Wage Ceilings '!$B$11,"&lt;="&amp;$K$17,'Wage Ceilings '!$D$8:'Wage Ceilings '!$D$11),'Wage Ceilings '!$C$7+SUMIF('Wage Ceilings '!$B$8:'Wage Ceilings '!$B$11,"&lt;="&amp;$K$17,'Wage Ceilings '!$D$8:'Wage Ceilings '!$D$11),$K38)</f>
        <v>0</v>
      </c>
      <c r="AU38" s="91" cm="1">
        <f t="array" ref="AU38">INDEX(Appendix!$G$4:$J$8,_xlfn.IFS(AS38&lt;55,1,AS38&lt;60,2,AS38&lt;65,3,AS38&lt;70,4,TRUE,5),MATCH(YEAR($F$17),Appendix!$G$3:$L$3,0))</f>
        <v>0</v>
      </c>
      <c r="AV38" s="92">
        <f t="shared" si="5"/>
        <v>0</v>
      </c>
      <c r="AW38" s="89" t="str">
        <f t="shared" si="17"/>
        <v>NA</v>
      </c>
      <c r="AX38" s="92">
        <f>IF(L38&gt;=('Wage Ceilings '!$C$3-SUM(Z38,AD38,AH38,AL38,AP38,AT38,BB38,BF38,BJ38,BN38,BR38,BV38)),('Wage Ceilings '!$C$3-SUM(Z38,AD38,AH38,AL38,AP38,AT38,BB38,BF38,BJ38,BN38,BR38,BV38)),L38)</f>
        <v>0</v>
      </c>
      <c r="AY38" s="91" cm="1">
        <f t="array" ref="AY38">INDEX(Appendix!$G$4:$J$8,_xlfn.IFS(AW38&lt;55,1,AW38&lt;60,2,AW38&lt;65,3,AW38&lt;70,4,TRUE,5),MATCH(YEAR($F$17),Appendix!$G$3:$L$3,0))</f>
        <v>0</v>
      </c>
      <c r="AZ38" s="92">
        <f t="shared" si="6"/>
        <v>0</v>
      </c>
      <c r="BA38" s="89">
        <f t="shared" si="18"/>
        <v>125</v>
      </c>
      <c r="BB38" s="90">
        <f>IF($M38&gt;'Wage Ceilings '!$C$7+SUMIF('Wage Ceilings '!$B$8:'Wage Ceilings '!$B$11,"&lt;="&amp;$M$17,'Wage Ceilings '!$D$8:'Wage Ceilings '!$D$11),'Wage Ceilings '!$C$7+SUMIF('Wage Ceilings '!$B$8:'Wage Ceilings '!$B$11,"&lt;="&amp;$M$17,'Wage Ceilings '!$D$8:'Wage Ceilings '!$D$11),$M38)</f>
        <v>0</v>
      </c>
      <c r="BC38" s="91" cm="1">
        <f t="array" ref="BC38">INDEX(Appendix!$G$4:$J$8,_xlfn.IFS(BA38&lt;55,1,BA38&lt;60,2,BA38&lt;65,3,BA38&lt;70,4,TRUE,5),MATCH(YEAR($F$17),Appendix!$G$3:$L$3,0))</f>
        <v>0</v>
      </c>
      <c r="BD38" s="92">
        <f t="shared" si="19"/>
        <v>0</v>
      </c>
      <c r="BE38" s="89">
        <f t="shared" si="20"/>
        <v>125</v>
      </c>
      <c r="BF38" s="90">
        <f>IF($N38&gt;'Wage Ceilings '!$C$7+SUMIF('Wage Ceilings '!$B$8:'Wage Ceilings '!$B$11,"&lt;="&amp;$N$17,'Wage Ceilings '!$D$8:'Wage Ceilings '!$D$11),'Wage Ceilings '!$C$7+SUMIF('Wage Ceilings '!$B$8:'Wage Ceilings '!$B$11,"&lt;="&amp;$N$17,'Wage Ceilings '!$D$8:'Wage Ceilings '!$D$11),$N38)</f>
        <v>0</v>
      </c>
      <c r="BG38" s="91" cm="1">
        <f t="array" ref="BG38">INDEX(Appendix!$G$4:$J$8,_xlfn.IFS(BE38&lt;55,1,BE38&lt;60,2,BE38&lt;65,3,BE38&lt;70,4,TRUE,5),MATCH(YEAR($F$17),Appendix!$G$3:$L$3,0))</f>
        <v>0</v>
      </c>
      <c r="BH38" s="92">
        <f t="shared" si="7"/>
        <v>0</v>
      </c>
      <c r="BI38" s="89">
        <f t="shared" si="21"/>
        <v>125</v>
      </c>
      <c r="BJ38" s="90">
        <f>IF($O38&gt;'Wage Ceilings '!$C$7+SUMIF('Wage Ceilings '!$B$8:'Wage Ceilings '!$B$11,"&lt;="&amp;$O$17,'Wage Ceilings '!$D$8:'Wage Ceilings '!$D$11),'Wage Ceilings '!$C$7+SUMIF('Wage Ceilings '!$B$8:'Wage Ceilings '!$B$11,"&lt;="&amp;$O$17,'Wage Ceilings '!$D$8:'Wage Ceilings '!$D$11),$O38)</f>
        <v>0</v>
      </c>
      <c r="BK38" s="91" cm="1">
        <f t="array" ref="BK38">INDEX(Appendix!$G$4:$J$8,_xlfn.IFS(BI38&lt;55,1,BI38&lt;60,2,BI38&lt;65,3,BI38&lt;70,4,TRUE,5),MATCH(YEAR($F$17),Appendix!$G$3:$L$3,0))</f>
        <v>0</v>
      </c>
      <c r="BL38" s="92">
        <f t="shared" si="8"/>
        <v>0</v>
      </c>
      <c r="BM38" s="89">
        <f t="shared" si="22"/>
        <v>125</v>
      </c>
      <c r="BN38" s="90">
        <f>IF($P38&gt;'Wage Ceilings '!$C$7+SUMIF('Wage Ceilings '!$B$8:'Wage Ceilings '!$B$11,"&lt;="&amp;$P$17,'Wage Ceilings '!$D$8:'Wage Ceilings '!$D$11),'Wage Ceilings '!$C$7+SUMIF('Wage Ceilings '!$B$8:'Wage Ceilings '!$B$11,"&lt;="&amp;$P$17,'Wage Ceilings '!$D$8:'Wage Ceilings '!$D$11),$P38)</f>
        <v>0</v>
      </c>
      <c r="BO38" s="91" cm="1">
        <f t="array" ref="BO38">INDEX(Appendix!$G$4:$J$8,_xlfn.IFS(BM38&lt;55,1,BM38&lt;60,2,BM38&lt;65,3,BM38&lt;70,4,TRUE,5),MATCH(YEAR($F$17),Appendix!$G$3:$L$3,0))</f>
        <v>0</v>
      </c>
      <c r="BP38" s="92">
        <f t="shared" si="9"/>
        <v>0</v>
      </c>
      <c r="BQ38" s="89">
        <f t="shared" si="23"/>
        <v>125</v>
      </c>
      <c r="BR38" s="90">
        <f>IF($Q38&gt;'Wage Ceilings '!$C$7+SUMIF('Wage Ceilings '!$B$8:'Wage Ceilings '!$B$11,"&lt;="&amp;$Q$17,'Wage Ceilings '!$D$8:'Wage Ceilings '!$D$11),'Wage Ceilings '!$C$7+SUMIF('Wage Ceilings '!$B$8:'Wage Ceilings '!$B$11,"&lt;="&amp;$Q$17,'Wage Ceilings '!$D$8:'Wage Ceilings '!$D$11),$Q38)</f>
        <v>0</v>
      </c>
      <c r="BS38" s="91" cm="1">
        <f t="array" ref="BS38">INDEX(Appendix!$G$4:$J$8,_xlfn.IFS(BQ38&lt;55,1,BQ38&lt;60,2,BQ38&lt;65,3,BQ38&lt;70,4,TRUE,5),MATCH(YEAR($F$17),Appendix!$G$3:$L$3,0))</f>
        <v>0</v>
      </c>
      <c r="BT38" s="92">
        <f t="shared" si="10"/>
        <v>0</v>
      </c>
      <c r="BU38" s="89">
        <f t="shared" si="24"/>
        <v>125</v>
      </c>
      <c r="BV38" s="90">
        <f>IF($R38&gt;'Wage Ceilings '!$C$7+SUMIF('Wage Ceilings '!$B$8:'Wage Ceilings '!$B$11,"&lt;="&amp;$R$17,'Wage Ceilings '!$D$8:'Wage Ceilings '!$D$11),'Wage Ceilings '!$C$7+SUMIF('Wage Ceilings '!$B$8:'Wage Ceilings '!$B$11,"&lt;="&amp;$R$17,'Wage Ceilings '!$D$8:'Wage Ceilings '!$D$11),$R38)</f>
        <v>0</v>
      </c>
      <c r="BW38" s="91" cm="1">
        <f t="array" ref="BW38">INDEX(Appendix!$G$4:$J$8,_xlfn.IFS(BU38&lt;55,1,BU38&lt;60,2,BU38&lt;65,3,BU38&lt;70,4,TRUE,5),MATCH(YEAR($F$17),Appendix!$G$3:$L$3,0))</f>
        <v>0</v>
      </c>
      <c r="BX38" s="92">
        <f t="shared" si="11"/>
        <v>0</v>
      </c>
      <c r="BY38" s="89" t="str">
        <f t="shared" si="25"/>
        <v>NA</v>
      </c>
      <c r="BZ38" s="92">
        <f>IF(S38&gt;=('Wage Ceilings '!$C$3-SUM(Z38,AD38,AH38,AL38,AP38,AX38,AT38,BB38,BF38,BJ38,BN38,BR38,BV38)),('Wage Ceilings '!$C$3-SUM(Z38,AD38,AH38,AL38,AP38,AX38,AT38,BB38,BF38,BJ38,BN38,BR38,BV38)),S38)</f>
        <v>0</v>
      </c>
      <c r="CA38" s="91" cm="1">
        <f t="array" ref="CA38">INDEX(Appendix!$G$4:$J$8,_xlfn.IFS(BY38&lt;55,1,BY38&lt;60,2,BY38&lt;65,3,BY38&lt;70,4,TRUE,5),MATCH(YEAR($F$17),Appendix!$G$3:$L$3,0))</f>
        <v>0</v>
      </c>
      <c r="CB38" s="92">
        <f t="shared" si="32"/>
        <v>0</v>
      </c>
      <c r="CC38" s="99"/>
    </row>
    <row r="39" spans="1:81" x14ac:dyDescent="0.2">
      <c r="A39" s="64" t="s">
        <v>37</v>
      </c>
      <c r="B39" s="65"/>
      <c r="C39" s="65"/>
      <c r="D39" s="66"/>
      <c r="E39" s="66"/>
      <c r="F39" s="67"/>
      <c r="G39" s="67"/>
      <c r="H39" s="67"/>
      <c r="I39" s="67"/>
      <c r="J39" s="67"/>
      <c r="K39" s="67"/>
      <c r="L39" s="67"/>
      <c r="M39" s="67"/>
      <c r="N39" s="67"/>
      <c r="O39" s="67"/>
      <c r="P39" s="67"/>
      <c r="Q39" s="67"/>
      <c r="R39" s="67"/>
      <c r="S39" s="67"/>
      <c r="T39" s="57">
        <f t="shared" si="26"/>
        <v>0</v>
      </c>
      <c r="U39" s="57">
        <f t="shared" si="27"/>
        <v>0</v>
      </c>
      <c r="V39" s="58">
        <f t="shared" si="28"/>
        <v>0</v>
      </c>
      <c r="W39" s="58">
        <f t="shared" si="29"/>
        <v>0</v>
      </c>
      <c r="X39" s="58">
        <f t="shared" si="30"/>
        <v>0</v>
      </c>
      <c r="Y39" s="89">
        <f t="shared" si="12"/>
        <v>124</v>
      </c>
      <c r="Z39" s="90">
        <f>IF($F39&gt;'Wage Ceilings '!$C$7+SUMIF('Wage Ceilings '!$B$8:'Wage Ceilings '!$B$11,"&lt;="&amp;$F$17,'Wage Ceilings '!$D$8:'Wage Ceilings '!$D$11),'Wage Ceilings '!$C$7+SUMIF('Wage Ceilings '!$B$8:'Wage Ceilings '!$B$11,"&lt;="&amp;$F$17,'Wage Ceilings '!$D$8:'Wage Ceilings '!$D$11),$F39)</f>
        <v>0</v>
      </c>
      <c r="AA39" s="91" cm="1">
        <f t="array" ref="AA39">INDEX(Appendix!$G$4:$J$8,_xlfn.IFS(Y39&lt;55,1,Y39&lt;60,2,Y39&lt;65,3,Y39&lt;70,4,TRUE,5),MATCH(YEAR($F$17),Appendix!$G$3:$L$3,0))</f>
        <v>0</v>
      </c>
      <c r="AB39" s="92">
        <f t="shared" si="0"/>
        <v>0</v>
      </c>
      <c r="AC39" s="89">
        <f t="shared" si="13"/>
        <v>125</v>
      </c>
      <c r="AD39" s="90">
        <f>IF($G39&gt;'Wage Ceilings '!$C$7+SUMIF('Wage Ceilings '!$B$8:'Wage Ceilings '!$B$11,"&lt;="&amp;$G$17,'Wage Ceilings '!$D$8:'Wage Ceilings '!$D$11),'Wage Ceilings '!$C$7+SUMIF('Wage Ceilings '!$B$8:'Wage Ceilings '!$B$11,"&lt;="&amp;$G$17,'Wage Ceilings '!$D$8:'Wage Ceilings '!$D$11),$G39)</f>
        <v>0</v>
      </c>
      <c r="AE39" s="91" cm="1">
        <f t="array" ref="AE39">INDEX(Appendix!$G$4:$J$8,_xlfn.IFS(AC39&lt;55,1,AC39&lt;60,2,AC39&lt;65,3,AC39&lt;70,4,TRUE,5),MATCH(YEAR($F$17),Appendix!$G$3:$L$3,0))</f>
        <v>0</v>
      </c>
      <c r="AF39" s="92">
        <f t="shared" si="1"/>
        <v>0</v>
      </c>
      <c r="AG39" s="89">
        <f t="shared" si="14"/>
        <v>125</v>
      </c>
      <c r="AH39" s="90">
        <f>IF($H39&gt;'Wage Ceilings '!$C$7+SUMIF('Wage Ceilings '!$B$8:'Wage Ceilings '!$B$11,"&lt;="&amp;$H$17,'Wage Ceilings '!$D$8:'Wage Ceilings '!$D$11),'Wage Ceilings '!$C$7+SUMIF('Wage Ceilings '!$B$8:'Wage Ceilings '!$B$11,"&lt;="&amp;$H$17,'Wage Ceilings '!$D$8:'Wage Ceilings '!$D$11),$H39)</f>
        <v>0</v>
      </c>
      <c r="AI39" s="91" cm="1">
        <f t="array" ref="AI39">INDEX(Appendix!$G$4:$J$8,_xlfn.IFS(AG39&lt;55,1,AG39&lt;60,2,AG39&lt;65,3,AG39&lt;70,4,TRUE,5),MATCH(YEAR($F$17),Appendix!$G$3:$L$3,0))</f>
        <v>0</v>
      </c>
      <c r="AJ39" s="92">
        <f t="shared" si="2"/>
        <v>0</v>
      </c>
      <c r="AK39" s="89">
        <f t="shared" si="15"/>
        <v>125</v>
      </c>
      <c r="AL39" s="90">
        <f>IF($I39&gt;'Wage Ceilings '!$C$7+SUMIF('Wage Ceilings '!$B$8:'Wage Ceilings '!$B$11,"&lt;="&amp;$I$17,'Wage Ceilings '!$D$8:'Wage Ceilings '!$D$11),'Wage Ceilings '!$C$7+SUMIF('Wage Ceilings '!$B$8:'Wage Ceilings '!$B$11,"&lt;="&amp;$I$17,'Wage Ceilings '!$D$8:'Wage Ceilings '!$D$11),$I39)</f>
        <v>0</v>
      </c>
      <c r="AM39" s="91" cm="1">
        <f t="array" ref="AM39">INDEX(Appendix!$G$4:$J$8,_xlfn.IFS(AK39&lt;55,1,AK39&lt;60,2,AK39&lt;65,3,AK39&lt;70,4,TRUE,5),MATCH(YEAR($F$17),Appendix!$G$3:$L$3,0))</f>
        <v>0</v>
      </c>
      <c r="AN39" s="92">
        <f t="shared" si="3"/>
        <v>0</v>
      </c>
      <c r="AO39" s="89">
        <f t="shared" si="16"/>
        <v>125</v>
      </c>
      <c r="AP39" s="90">
        <f>IF($J39&gt;'Wage Ceilings '!$C$7+SUMIF('Wage Ceilings '!$B$8:'Wage Ceilings '!$B$11,"&lt;="&amp;$J$17,'Wage Ceilings '!$D$8:'Wage Ceilings '!$D$11),'Wage Ceilings '!$C$7+SUMIF('Wage Ceilings '!$B$8:'Wage Ceilings '!$B$11,"&lt;="&amp;$J$17,'Wage Ceilings '!$D$8:'Wage Ceilings '!$D$11),$J39)</f>
        <v>0</v>
      </c>
      <c r="AQ39" s="91" cm="1">
        <f t="array" ref="AQ39">INDEX(Appendix!$G$4:$J$8,_xlfn.IFS(AO39&lt;55,1,AO39&lt;60,2,AO39&lt;65,3,AO39&lt;70,4,TRUE,5),MATCH(YEAR($F$17),Appendix!$G$3:$L$3,0))</f>
        <v>0</v>
      </c>
      <c r="AR39" s="92">
        <f t="shared" si="4"/>
        <v>0</v>
      </c>
      <c r="AS39" s="89">
        <f t="shared" si="31"/>
        <v>125</v>
      </c>
      <c r="AT39" s="90">
        <f>IF($K39&gt;'Wage Ceilings '!$C$7+SUMIF('Wage Ceilings '!$B$8:'Wage Ceilings '!$B$11,"&lt;="&amp;$K$17,'Wage Ceilings '!$D$8:'Wage Ceilings '!$D$11),'Wage Ceilings '!$C$7+SUMIF('Wage Ceilings '!$B$8:'Wage Ceilings '!$B$11,"&lt;="&amp;$K$17,'Wage Ceilings '!$D$8:'Wage Ceilings '!$D$11),$K39)</f>
        <v>0</v>
      </c>
      <c r="AU39" s="91" cm="1">
        <f t="array" ref="AU39">INDEX(Appendix!$G$4:$J$8,_xlfn.IFS(AS39&lt;55,1,AS39&lt;60,2,AS39&lt;65,3,AS39&lt;70,4,TRUE,5),MATCH(YEAR($F$17),Appendix!$G$3:$L$3,0))</f>
        <v>0</v>
      </c>
      <c r="AV39" s="92">
        <f t="shared" si="5"/>
        <v>0</v>
      </c>
      <c r="AW39" s="89" t="str">
        <f t="shared" si="17"/>
        <v>NA</v>
      </c>
      <c r="AX39" s="92">
        <f>IF(L39&gt;=('Wage Ceilings '!$C$3-SUM(Z39,AD39,AH39,AL39,AP39,AT39,BB39,BF39,BJ39,BN39,BR39,BV39)),('Wage Ceilings '!$C$3-SUM(Z39,AD39,AH39,AL39,AP39,AT39,BB39,BF39,BJ39,BN39,BR39,BV39)),L39)</f>
        <v>0</v>
      </c>
      <c r="AY39" s="91" cm="1">
        <f t="array" ref="AY39">INDEX(Appendix!$G$4:$J$8,_xlfn.IFS(AW39&lt;55,1,AW39&lt;60,2,AW39&lt;65,3,AW39&lt;70,4,TRUE,5),MATCH(YEAR($F$17),Appendix!$G$3:$L$3,0))</f>
        <v>0</v>
      </c>
      <c r="AZ39" s="92">
        <f t="shared" si="6"/>
        <v>0</v>
      </c>
      <c r="BA39" s="89">
        <f t="shared" si="18"/>
        <v>125</v>
      </c>
      <c r="BB39" s="90">
        <f>IF($M39&gt;'Wage Ceilings '!$C$7+SUMIF('Wage Ceilings '!$B$8:'Wage Ceilings '!$B$11,"&lt;="&amp;$M$17,'Wage Ceilings '!$D$8:'Wage Ceilings '!$D$11),'Wage Ceilings '!$C$7+SUMIF('Wage Ceilings '!$B$8:'Wage Ceilings '!$B$11,"&lt;="&amp;$M$17,'Wage Ceilings '!$D$8:'Wage Ceilings '!$D$11),$M39)</f>
        <v>0</v>
      </c>
      <c r="BC39" s="91" cm="1">
        <f t="array" ref="BC39">INDEX(Appendix!$G$4:$J$8,_xlfn.IFS(BA39&lt;55,1,BA39&lt;60,2,BA39&lt;65,3,BA39&lt;70,4,TRUE,5),MATCH(YEAR($F$17),Appendix!$G$3:$L$3,0))</f>
        <v>0</v>
      </c>
      <c r="BD39" s="92">
        <f t="shared" si="19"/>
        <v>0</v>
      </c>
      <c r="BE39" s="89">
        <f t="shared" si="20"/>
        <v>125</v>
      </c>
      <c r="BF39" s="90">
        <f>IF($N39&gt;'Wage Ceilings '!$C$7+SUMIF('Wage Ceilings '!$B$8:'Wage Ceilings '!$B$11,"&lt;="&amp;$N$17,'Wage Ceilings '!$D$8:'Wage Ceilings '!$D$11),'Wage Ceilings '!$C$7+SUMIF('Wage Ceilings '!$B$8:'Wage Ceilings '!$B$11,"&lt;="&amp;$N$17,'Wage Ceilings '!$D$8:'Wage Ceilings '!$D$11),$N39)</f>
        <v>0</v>
      </c>
      <c r="BG39" s="91" cm="1">
        <f t="array" ref="BG39">INDEX(Appendix!$G$4:$J$8,_xlfn.IFS(BE39&lt;55,1,BE39&lt;60,2,BE39&lt;65,3,BE39&lt;70,4,TRUE,5),MATCH(YEAR($F$17),Appendix!$G$3:$L$3,0))</f>
        <v>0</v>
      </c>
      <c r="BH39" s="92">
        <f t="shared" si="7"/>
        <v>0</v>
      </c>
      <c r="BI39" s="89">
        <f t="shared" si="21"/>
        <v>125</v>
      </c>
      <c r="BJ39" s="90">
        <f>IF($O39&gt;'Wage Ceilings '!$C$7+SUMIF('Wage Ceilings '!$B$8:'Wage Ceilings '!$B$11,"&lt;="&amp;$O$17,'Wage Ceilings '!$D$8:'Wage Ceilings '!$D$11),'Wage Ceilings '!$C$7+SUMIF('Wage Ceilings '!$B$8:'Wage Ceilings '!$B$11,"&lt;="&amp;$O$17,'Wage Ceilings '!$D$8:'Wage Ceilings '!$D$11),$O39)</f>
        <v>0</v>
      </c>
      <c r="BK39" s="91" cm="1">
        <f t="array" ref="BK39">INDEX(Appendix!$G$4:$J$8,_xlfn.IFS(BI39&lt;55,1,BI39&lt;60,2,BI39&lt;65,3,BI39&lt;70,4,TRUE,5),MATCH(YEAR($F$17),Appendix!$G$3:$L$3,0))</f>
        <v>0</v>
      </c>
      <c r="BL39" s="92">
        <f t="shared" si="8"/>
        <v>0</v>
      </c>
      <c r="BM39" s="89">
        <f t="shared" si="22"/>
        <v>125</v>
      </c>
      <c r="BN39" s="90">
        <f>IF($P39&gt;'Wage Ceilings '!$C$7+SUMIF('Wage Ceilings '!$B$8:'Wage Ceilings '!$B$11,"&lt;="&amp;$P$17,'Wage Ceilings '!$D$8:'Wage Ceilings '!$D$11),'Wage Ceilings '!$C$7+SUMIF('Wage Ceilings '!$B$8:'Wage Ceilings '!$B$11,"&lt;="&amp;$P$17,'Wage Ceilings '!$D$8:'Wage Ceilings '!$D$11),$P39)</f>
        <v>0</v>
      </c>
      <c r="BO39" s="91" cm="1">
        <f t="array" ref="BO39">INDEX(Appendix!$G$4:$J$8,_xlfn.IFS(BM39&lt;55,1,BM39&lt;60,2,BM39&lt;65,3,BM39&lt;70,4,TRUE,5),MATCH(YEAR($F$17),Appendix!$G$3:$L$3,0))</f>
        <v>0</v>
      </c>
      <c r="BP39" s="92">
        <f t="shared" si="9"/>
        <v>0</v>
      </c>
      <c r="BQ39" s="89">
        <f t="shared" si="23"/>
        <v>125</v>
      </c>
      <c r="BR39" s="90">
        <f>IF($Q39&gt;'Wage Ceilings '!$C$7+SUMIF('Wage Ceilings '!$B$8:'Wage Ceilings '!$B$11,"&lt;="&amp;$Q$17,'Wage Ceilings '!$D$8:'Wage Ceilings '!$D$11),'Wage Ceilings '!$C$7+SUMIF('Wage Ceilings '!$B$8:'Wage Ceilings '!$B$11,"&lt;="&amp;$Q$17,'Wage Ceilings '!$D$8:'Wage Ceilings '!$D$11),$Q39)</f>
        <v>0</v>
      </c>
      <c r="BS39" s="91" cm="1">
        <f t="array" ref="BS39">INDEX(Appendix!$G$4:$J$8,_xlfn.IFS(BQ39&lt;55,1,BQ39&lt;60,2,BQ39&lt;65,3,BQ39&lt;70,4,TRUE,5),MATCH(YEAR($F$17),Appendix!$G$3:$L$3,0))</f>
        <v>0</v>
      </c>
      <c r="BT39" s="92">
        <f t="shared" si="10"/>
        <v>0</v>
      </c>
      <c r="BU39" s="89">
        <f t="shared" si="24"/>
        <v>125</v>
      </c>
      <c r="BV39" s="90">
        <f>IF($R39&gt;'Wage Ceilings '!$C$7+SUMIF('Wage Ceilings '!$B$8:'Wage Ceilings '!$B$11,"&lt;="&amp;$R$17,'Wage Ceilings '!$D$8:'Wage Ceilings '!$D$11),'Wage Ceilings '!$C$7+SUMIF('Wage Ceilings '!$B$8:'Wage Ceilings '!$B$11,"&lt;="&amp;$R$17,'Wage Ceilings '!$D$8:'Wage Ceilings '!$D$11),$R39)</f>
        <v>0</v>
      </c>
      <c r="BW39" s="91" cm="1">
        <f t="array" ref="BW39">INDEX(Appendix!$G$4:$J$8,_xlfn.IFS(BU39&lt;55,1,BU39&lt;60,2,BU39&lt;65,3,BU39&lt;70,4,TRUE,5),MATCH(YEAR($F$17),Appendix!$G$3:$L$3,0))</f>
        <v>0</v>
      </c>
      <c r="BX39" s="92">
        <f t="shared" si="11"/>
        <v>0</v>
      </c>
      <c r="BY39" s="89" t="str">
        <f t="shared" si="25"/>
        <v>NA</v>
      </c>
      <c r="BZ39" s="92">
        <f>IF(S39&gt;=('Wage Ceilings '!$C$3-SUM(Z39,AD39,AH39,AL39,AP39,AX39,AT39,BB39,BF39,BJ39,BN39,BR39,BV39)),('Wage Ceilings '!$C$3-SUM(Z39,AD39,AH39,AL39,AP39,AX39,AT39,BB39,BF39,BJ39,BN39,BR39,BV39)),S39)</f>
        <v>0</v>
      </c>
      <c r="CA39" s="91" cm="1">
        <f t="array" ref="CA39">INDEX(Appendix!$G$4:$J$8,_xlfn.IFS(BY39&lt;55,1,BY39&lt;60,2,BY39&lt;65,3,BY39&lt;70,4,TRUE,5),MATCH(YEAR($F$17),Appendix!$G$3:$L$3,0))</f>
        <v>0</v>
      </c>
      <c r="CB39" s="92">
        <f t="shared" si="32"/>
        <v>0</v>
      </c>
      <c r="CC39" s="99"/>
    </row>
    <row r="40" spans="1:81" x14ac:dyDescent="0.2">
      <c r="A40" s="64" t="s">
        <v>38</v>
      </c>
      <c r="B40" s="65"/>
      <c r="C40" s="65"/>
      <c r="D40" s="66"/>
      <c r="E40" s="66"/>
      <c r="F40" s="67"/>
      <c r="G40" s="67"/>
      <c r="H40" s="67"/>
      <c r="I40" s="67"/>
      <c r="J40" s="67"/>
      <c r="K40" s="67"/>
      <c r="L40" s="67"/>
      <c r="M40" s="67"/>
      <c r="N40" s="67"/>
      <c r="O40" s="67"/>
      <c r="P40" s="67"/>
      <c r="Q40" s="67"/>
      <c r="R40" s="67"/>
      <c r="S40" s="67"/>
      <c r="T40" s="57">
        <f t="shared" si="26"/>
        <v>0</v>
      </c>
      <c r="U40" s="57">
        <f t="shared" si="27"/>
        <v>0</v>
      </c>
      <c r="V40" s="58">
        <f t="shared" si="28"/>
        <v>0</v>
      </c>
      <c r="W40" s="58">
        <f t="shared" si="29"/>
        <v>0</v>
      </c>
      <c r="X40" s="58">
        <f t="shared" si="30"/>
        <v>0</v>
      </c>
      <c r="Y40" s="89">
        <f t="shared" si="12"/>
        <v>124</v>
      </c>
      <c r="Z40" s="90">
        <f>IF($F40&gt;'Wage Ceilings '!$C$7+SUMIF('Wage Ceilings '!$B$8:'Wage Ceilings '!$B$11,"&lt;="&amp;$F$17,'Wage Ceilings '!$D$8:'Wage Ceilings '!$D$11),'Wage Ceilings '!$C$7+SUMIF('Wage Ceilings '!$B$8:'Wage Ceilings '!$B$11,"&lt;="&amp;$F$17,'Wage Ceilings '!$D$8:'Wage Ceilings '!$D$11),$F40)</f>
        <v>0</v>
      </c>
      <c r="AA40" s="91" cm="1">
        <f t="array" ref="AA40">INDEX(Appendix!$G$4:$J$8,_xlfn.IFS(Y40&lt;55,1,Y40&lt;60,2,Y40&lt;65,3,Y40&lt;70,4,TRUE,5),MATCH(YEAR($F$17),Appendix!$G$3:$L$3,0))</f>
        <v>0</v>
      </c>
      <c r="AB40" s="92">
        <f t="shared" si="0"/>
        <v>0</v>
      </c>
      <c r="AC40" s="89">
        <f t="shared" si="13"/>
        <v>125</v>
      </c>
      <c r="AD40" s="90">
        <f>IF($G40&gt;'Wage Ceilings '!$C$7+SUMIF('Wage Ceilings '!$B$8:'Wage Ceilings '!$B$11,"&lt;="&amp;$G$17,'Wage Ceilings '!$D$8:'Wage Ceilings '!$D$11),'Wage Ceilings '!$C$7+SUMIF('Wage Ceilings '!$B$8:'Wage Ceilings '!$B$11,"&lt;="&amp;$G$17,'Wage Ceilings '!$D$8:'Wage Ceilings '!$D$11),$G40)</f>
        <v>0</v>
      </c>
      <c r="AE40" s="91" cm="1">
        <f t="array" ref="AE40">INDEX(Appendix!$G$4:$J$8,_xlfn.IFS(AC40&lt;55,1,AC40&lt;60,2,AC40&lt;65,3,AC40&lt;70,4,TRUE,5),MATCH(YEAR($F$17),Appendix!$G$3:$L$3,0))</f>
        <v>0</v>
      </c>
      <c r="AF40" s="92">
        <f t="shared" si="1"/>
        <v>0</v>
      </c>
      <c r="AG40" s="89">
        <f t="shared" si="14"/>
        <v>125</v>
      </c>
      <c r="AH40" s="90">
        <f>IF($H40&gt;'Wage Ceilings '!$C$7+SUMIF('Wage Ceilings '!$B$8:'Wage Ceilings '!$B$11,"&lt;="&amp;$H$17,'Wage Ceilings '!$D$8:'Wage Ceilings '!$D$11),'Wage Ceilings '!$C$7+SUMIF('Wage Ceilings '!$B$8:'Wage Ceilings '!$B$11,"&lt;="&amp;$H$17,'Wage Ceilings '!$D$8:'Wage Ceilings '!$D$11),$H40)</f>
        <v>0</v>
      </c>
      <c r="AI40" s="91" cm="1">
        <f t="array" ref="AI40">INDEX(Appendix!$G$4:$J$8,_xlfn.IFS(AG40&lt;55,1,AG40&lt;60,2,AG40&lt;65,3,AG40&lt;70,4,TRUE,5),MATCH(YEAR($F$17),Appendix!$G$3:$L$3,0))</f>
        <v>0</v>
      </c>
      <c r="AJ40" s="92">
        <f t="shared" si="2"/>
        <v>0</v>
      </c>
      <c r="AK40" s="89">
        <f t="shared" si="15"/>
        <v>125</v>
      </c>
      <c r="AL40" s="90">
        <f>IF($I40&gt;'Wage Ceilings '!$C$7+SUMIF('Wage Ceilings '!$B$8:'Wage Ceilings '!$B$11,"&lt;="&amp;$I$17,'Wage Ceilings '!$D$8:'Wage Ceilings '!$D$11),'Wage Ceilings '!$C$7+SUMIF('Wage Ceilings '!$B$8:'Wage Ceilings '!$B$11,"&lt;="&amp;$I$17,'Wage Ceilings '!$D$8:'Wage Ceilings '!$D$11),$I40)</f>
        <v>0</v>
      </c>
      <c r="AM40" s="91" cm="1">
        <f t="array" ref="AM40">INDEX(Appendix!$G$4:$J$8,_xlfn.IFS(AK40&lt;55,1,AK40&lt;60,2,AK40&lt;65,3,AK40&lt;70,4,TRUE,5),MATCH(YEAR($F$17),Appendix!$G$3:$L$3,0))</f>
        <v>0</v>
      </c>
      <c r="AN40" s="92">
        <f t="shared" si="3"/>
        <v>0</v>
      </c>
      <c r="AO40" s="89">
        <f t="shared" si="16"/>
        <v>125</v>
      </c>
      <c r="AP40" s="90">
        <f>IF($J40&gt;'Wage Ceilings '!$C$7+SUMIF('Wage Ceilings '!$B$8:'Wage Ceilings '!$B$11,"&lt;="&amp;$J$17,'Wage Ceilings '!$D$8:'Wage Ceilings '!$D$11),'Wage Ceilings '!$C$7+SUMIF('Wage Ceilings '!$B$8:'Wage Ceilings '!$B$11,"&lt;="&amp;$J$17,'Wage Ceilings '!$D$8:'Wage Ceilings '!$D$11),$J40)</f>
        <v>0</v>
      </c>
      <c r="AQ40" s="91" cm="1">
        <f t="array" ref="AQ40">INDEX(Appendix!$G$4:$J$8,_xlfn.IFS(AO40&lt;55,1,AO40&lt;60,2,AO40&lt;65,3,AO40&lt;70,4,TRUE,5),MATCH(YEAR($F$17),Appendix!$G$3:$L$3,0))</f>
        <v>0</v>
      </c>
      <c r="AR40" s="92">
        <f t="shared" si="4"/>
        <v>0</v>
      </c>
      <c r="AS40" s="89">
        <f t="shared" si="31"/>
        <v>125</v>
      </c>
      <c r="AT40" s="90">
        <f>IF($K40&gt;'Wage Ceilings '!$C$7+SUMIF('Wage Ceilings '!$B$8:'Wage Ceilings '!$B$11,"&lt;="&amp;$K$17,'Wage Ceilings '!$D$8:'Wage Ceilings '!$D$11),'Wage Ceilings '!$C$7+SUMIF('Wage Ceilings '!$B$8:'Wage Ceilings '!$B$11,"&lt;="&amp;$K$17,'Wage Ceilings '!$D$8:'Wage Ceilings '!$D$11),$K40)</f>
        <v>0</v>
      </c>
      <c r="AU40" s="91" cm="1">
        <f t="array" ref="AU40">INDEX(Appendix!$G$4:$J$8,_xlfn.IFS(AS40&lt;55,1,AS40&lt;60,2,AS40&lt;65,3,AS40&lt;70,4,TRUE,5),MATCH(YEAR($F$17),Appendix!$G$3:$L$3,0))</f>
        <v>0</v>
      </c>
      <c r="AV40" s="92">
        <f t="shared" si="5"/>
        <v>0</v>
      </c>
      <c r="AW40" s="89" t="str">
        <f t="shared" si="17"/>
        <v>NA</v>
      </c>
      <c r="AX40" s="92">
        <f>IF(L40&gt;=('Wage Ceilings '!$C$3-SUM(Z40,AD40,AH40,AL40,AP40,AT40,BB40,BF40,BJ40,BN40,BR40,BV40)),('Wage Ceilings '!$C$3-SUM(Z40,AD40,AH40,AL40,AP40,AT40,BB40,BF40,BJ40,BN40,BR40,BV40)),L40)</f>
        <v>0</v>
      </c>
      <c r="AY40" s="91" cm="1">
        <f t="array" ref="AY40">INDEX(Appendix!$G$4:$J$8,_xlfn.IFS(AW40&lt;55,1,AW40&lt;60,2,AW40&lt;65,3,AW40&lt;70,4,TRUE,5),MATCH(YEAR($F$17),Appendix!$G$3:$L$3,0))</f>
        <v>0</v>
      </c>
      <c r="AZ40" s="92">
        <f t="shared" si="6"/>
        <v>0</v>
      </c>
      <c r="BA40" s="89">
        <f t="shared" si="18"/>
        <v>125</v>
      </c>
      <c r="BB40" s="90">
        <f>IF($M40&gt;'Wage Ceilings '!$C$7+SUMIF('Wage Ceilings '!$B$8:'Wage Ceilings '!$B$11,"&lt;="&amp;$M$17,'Wage Ceilings '!$D$8:'Wage Ceilings '!$D$11),'Wage Ceilings '!$C$7+SUMIF('Wage Ceilings '!$B$8:'Wage Ceilings '!$B$11,"&lt;="&amp;$M$17,'Wage Ceilings '!$D$8:'Wage Ceilings '!$D$11),$M40)</f>
        <v>0</v>
      </c>
      <c r="BC40" s="91" cm="1">
        <f t="array" ref="BC40">INDEX(Appendix!$G$4:$J$8,_xlfn.IFS(BA40&lt;55,1,BA40&lt;60,2,BA40&lt;65,3,BA40&lt;70,4,TRUE,5),MATCH(YEAR($F$17),Appendix!$G$3:$L$3,0))</f>
        <v>0</v>
      </c>
      <c r="BD40" s="92">
        <f t="shared" si="19"/>
        <v>0</v>
      </c>
      <c r="BE40" s="89">
        <f t="shared" si="20"/>
        <v>125</v>
      </c>
      <c r="BF40" s="90">
        <f>IF($N40&gt;'Wage Ceilings '!$C$7+SUMIF('Wage Ceilings '!$B$8:'Wage Ceilings '!$B$11,"&lt;="&amp;$N$17,'Wage Ceilings '!$D$8:'Wage Ceilings '!$D$11),'Wage Ceilings '!$C$7+SUMIF('Wage Ceilings '!$B$8:'Wage Ceilings '!$B$11,"&lt;="&amp;$N$17,'Wage Ceilings '!$D$8:'Wage Ceilings '!$D$11),$N40)</f>
        <v>0</v>
      </c>
      <c r="BG40" s="91" cm="1">
        <f t="array" ref="BG40">INDEX(Appendix!$G$4:$J$8,_xlfn.IFS(BE40&lt;55,1,BE40&lt;60,2,BE40&lt;65,3,BE40&lt;70,4,TRUE,5),MATCH(YEAR($F$17),Appendix!$G$3:$L$3,0))</f>
        <v>0</v>
      </c>
      <c r="BH40" s="92">
        <f t="shared" si="7"/>
        <v>0</v>
      </c>
      <c r="BI40" s="89">
        <f t="shared" si="21"/>
        <v>125</v>
      </c>
      <c r="BJ40" s="90">
        <f>IF($O40&gt;'Wage Ceilings '!$C$7+SUMIF('Wage Ceilings '!$B$8:'Wage Ceilings '!$B$11,"&lt;="&amp;$O$17,'Wage Ceilings '!$D$8:'Wage Ceilings '!$D$11),'Wage Ceilings '!$C$7+SUMIF('Wage Ceilings '!$B$8:'Wage Ceilings '!$B$11,"&lt;="&amp;$O$17,'Wage Ceilings '!$D$8:'Wage Ceilings '!$D$11),$O40)</f>
        <v>0</v>
      </c>
      <c r="BK40" s="91" cm="1">
        <f t="array" ref="BK40">INDEX(Appendix!$G$4:$J$8,_xlfn.IFS(BI40&lt;55,1,BI40&lt;60,2,BI40&lt;65,3,BI40&lt;70,4,TRUE,5),MATCH(YEAR($F$17),Appendix!$G$3:$L$3,0))</f>
        <v>0</v>
      </c>
      <c r="BL40" s="92">
        <f t="shared" si="8"/>
        <v>0</v>
      </c>
      <c r="BM40" s="89">
        <f t="shared" si="22"/>
        <v>125</v>
      </c>
      <c r="BN40" s="90">
        <f>IF($P40&gt;'Wage Ceilings '!$C$7+SUMIF('Wage Ceilings '!$B$8:'Wage Ceilings '!$B$11,"&lt;="&amp;$P$17,'Wage Ceilings '!$D$8:'Wage Ceilings '!$D$11),'Wage Ceilings '!$C$7+SUMIF('Wage Ceilings '!$B$8:'Wage Ceilings '!$B$11,"&lt;="&amp;$P$17,'Wage Ceilings '!$D$8:'Wage Ceilings '!$D$11),$P40)</f>
        <v>0</v>
      </c>
      <c r="BO40" s="91" cm="1">
        <f t="array" ref="BO40">INDEX(Appendix!$G$4:$J$8,_xlfn.IFS(BM40&lt;55,1,BM40&lt;60,2,BM40&lt;65,3,BM40&lt;70,4,TRUE,5),MATCH(YEAR($F$17),Appendix!$G$3:$L$3,0))</f>
        <v>0</v>
      </c>
      <c r="BP40" s="92">
        <f t="shared" si="9"/>
        <v>0</v>
      </c>
      <c r="BQ40" s="89">
        <f t="shared" si="23"/>
        <v>125</v>
      </c>
      <c r="BR40" s="90">
        <f>IF($Q40&gt;'Wage Ceilings '!$C$7+SUMIF('Wage Ceilings '!$B$8:'Wage Ceilings '!$B$11,"&lt;="&amp;$Q$17,'Wage Ceilings '!$D$8:'Wage Ceilings '!$D$11),'Wage Ceilings '!$C$7+SUMIF('Wage Ceilings '!$B$8:'Wage Ceilings '!$B$11,"&lt;="&amp;$Q$17,'Wage Ceilings '!$D$8:'Wage Ceilings '!$D$11),$Q40)</f>
        <v>0</v>
      </c>
      <c r="BS40" s="91" cm="1">
        <f t="array" ref="BS40">INDEX(Appendix!$G$4:$J$8,_xlfn.IFS(BQ40&lt;55,1,BQ40&lt;60,2,BQ40&lt;65,3,BQ40&lt;70,4,TRUE,5),MATCH(YEAR($F$17),Appendix!$G$3:$L$3,0))</f>
        <v>0</v>
      </c>
      <c r="BT40" s="92">
        <f t="shared" si="10"/>
        <v>0</v>
      </c>
      <c r="BU40" s="89">
        <f t="shared" si="24"/>
        <v>125</v>
      </c>
      <c r="BV40" s="90">
        <f>IF($R40&gt;'Wage Ceilings '!$C$7+SUMIF('Wage Ceilings '!$B$8:'Wage Ceilings '!$B$11,"&lt;="&amp;$R$17,'Wage Ceilings '!$D$8:'Wage Ceilings '!$D$11),'Wage Ceilings '!$C$7+SUMIF('Wage Ceilings '!$B$8:'Wage Ceilings '!$B$11,"&lt;="&amp;$R$17,'Wage Ceilings '!$D$8:'Wage Ceilings '!$D$11),$R40)</f>
        <v>0</v>
      </c>
      <c r="BW40" s="91" cm="1">
        <f t="array" ref="BW40">INDEX(Appendix!$G$4:$J$8,_xlfn.IFS(BU40&lt;55,1,BU40&lt;60,2,BU40&lt;65,3,BU40&lt;70,4,TRUE,5),MATCH(YEAR($F$17),Appendix!$G$3:$L$3,0))</f>
        <v>0</v>
      </c>
      <c r="BX40" s="92">
        <f t="shared" si="11"/>
        <v>0</v>
      </c>
      <c r="BY40" s="89" t="str">
        <f t="shared" si="25"/>
        <v>NA</v>
      </c>
      <c r="BZ40" s="92">
        <f>IF(S40&gt;=('Wage Ceilings '!$C$3-SUM(Z40,AD40,AH40,AL40,AP40,AX40,AT40,BB40,BF40,BJ40,BN40,BR40,BV40)),('Wage Ceilings '!$C$3-SUM(Z40,AD40,AH40,AL40,AP40,AX40,AT40,BB40,BF40,BJ40,BN40,BR40,BV40)),S40)</f>
        <v>0</v>
      </c>
      <c r="CA40" s="91" cm="1">
        <f t="array" ref="CA40">INDEX(Appendix!$G$4:$J$8,_xlfn.IFS(BY40&lt;55,1,BY40&lt;60,2,BY40&lt;65,3,BY40&lt;70,4,TRUE,5),MATCH(YEAR($F$17),Appendix!$G$3:$L$3,0))</f>
        <v>0</v>
      </c>
      <c r="CB40" s="92">
        <f t="shared" si="32"/>
        <v>0</v>
      </c>
      <c r="CC40" s="99"/>
    </row>
    <row r="41" spans="1:81" x14ac:dyDescent="0.2">
      <c r="A41" s="64" t="s">
        <v>39</v>
      </c>
      <c r="B41" s="65"/>
      <c r="C41" s="65"/>
      <c r="D41" s="66"/>
      <c r="E41" s="66"/>
      <c r="F41" s="67"/>
      <c r="G41" s="67"/>
      <c r="H41" s="67"/>
      <c r="I41" s="67"/>
      <c r="J41" s="67"/>
      <c r="K41" s="67"/>
      <c r="L41" s="67"/>
      <c r="M41" s="67"/>
      <c r="N41" s="67"/>
      <c r="O41" s="67"/>
      <c r="P41" s="67"/>
      <c r="Q41" s="67"/>
      <c r="R41" s="67"/>
      <c r="S41" s="67"/>
      <c r="T41" s="57">
        <f t="shared" si="26"/>
        <v>0</v>
      </c>
      <c r="U41" s="57">
        <f t="shared" si="27"/>
        <v>0</v>
      </c>
      <c r="V41" s="58">
        <f t="shared" si="28"/>
        <v>0</v>
      </c>
      <c r="W41" s="58">
        <f t="shared" si="29"/>
        <v>0</v>
      </c>
      <c r="X41" s="58">
        <f t="shared" si="30"/>
        <v>0</v>
      </c>
      <c r="Y41" s="89">
        <f t="shared" si="12"/>
        <v>124</v>
      </c>
      <c r="Z41" s="90">
        <f>IF($F41&gt;'Wage Ceilings '!$C$7+SUMIF('Wage Ceilings '!$B$8:'Wage Ceilings '!$B$11,"&lt;="&amp;$F$17,'Wage Ceilings '!$D$8:'Wage Ceilings '!$D$11),'Wage Ceilings '!$C$7+SUMIF('Wage Ceilings '!$B$8:'Wage Ceilings '!$B$11,"&lt;="&amp;$F$17,'Wage Ceilings '!$D$8:'Wage Ceilings '!$D$11),$F41)</f>
        <v>0</v>
      </c>
      <c r="AA41" s="91" cm="1">
        <f t="array" ref="AA41">INDEX(Appendix!$G$4:$J$8,_xlfn.IFS(Y41&lt;55,1,Y41&lt;60,2,Y41&lt;65,3,Y41&lt;70,4,TRUE,5),MATCH(YEAR($F$17),Appendix!$G$3:$L$3,0))</f>
        <v>0</v>
      </c>
      <c r="AB41" s="92">
        <f t="shared" si="0"/>
        <v>0</v>
      </c>
      <c r="AC41" s="89">
        <f t="shared" si="13"/>
        <v>125</v>
      </c>
      <c r="AD41" s="90">
        <f>IF($G41&gt;'Wage Ceilings '!$C$7+SUMIF('Wage Ceilings '!$B$8:'Wage Ceilings '!$B$11,"&lt;="&amp;$G$17,'Wage Ceilings '!$D$8:'Wage Ceilings '!$D$11),'Wage Ceilings '!$C$7+SUMIF('Wage Ceilings '!$B$8:'Wage Ceilings '!$B$11,"&lt;="&amp;$G$17,'Wage Ceilings '!$D$8:'Wage Ceilings '!$D$11),$G41)</f>
        <v>0</v>
      </c>
      <c r="AE41" s="91" cm="1">
        <f t="array" ref="AE41">INDEX(Appendix!$G$4:$J$8,_xlfn.IFS(AC41&lt;55,1,AC41&lt;60,2,AC41&lt;65,3,AC41&lt;70,4,TRUE,5),MATCH(YEAR($F$17),Appendix!$G$3:$L$3,0))</f>
        <v>0</v>
      </c>
      <c r="AF41" s="92">
        <f t="shared" si="1"/>
        <v>0</v>
      </c>
      <c r="AG41" s="89">
        <f t="shared" si="14"/>
        <v>125</v>
      </c>
      <c r="AH41" s="90">
        <f>IF($H41&gt;'Wage Ceilings '!$C$7+SUMIF('Wage Ceilings '!$B$8:'Wage Ceilings '!$B$11,"&lt;="&amp;$H$17,'Wage Ceilings '!$D$8:'Wage Ceilings '!$D$11),'Wage Ceilings '!$C$7+SUMIF('Wage Ceilings '!$B$8:'Wage Ceilings '!$B$11,"&lt;="&amp;$H$17,'Wage Ceilings '!$D$8:'Wage Ceilings '!$D$11),$H41)</f>
        <v>0</v>
      </c>
      <c r="AI41" s="91" cm="1">
        <f t="array" ref="AI41">INDEX(Appendix!$G$4:$J$8,_xlfn.IFS(AG41&lt;55,1,AG41&lt;60,2,AG41&lt;65,3,AG41&lt;70,4,TRUE,5),MATCH(YEAR($F$17),Appendix!$G$3:$L$3,0))</f>
        <v>0</v>
      </c>
      <c r="AJ41" s="92">
        <f t="shared" si="2"/>
        <v>0</v>
      </c>
      <c r="AK41" s="89">
        <f t="shared" si="15"/>
        <v>125</v>
      </c>
      <c r="AL41" s="90">
        <f>IF($I41&gt;'Wage Ceilings '!$C$7+SUMIF('Wage Ceilings '!$B$8:'Wage Ceilings '!$B$11,"&lt;="&amp;$I$17,'Wage Ceilings '!$D$8:'Wage Ceilings '!$D$11),'Wage Ceilings '!$C$7+SUMIF('Wage Ceilings '!$B$8:'Wage Ceilings '!$B$11,"&lt;="&amp;$I$17,'Wage Ceilings '!$D$8:'Wage Ceilings '!$D$11),$I41)</f>
        <v>0</v>
      </c>
      <c r="AM41" s="91" cm="1">
        <f t="array" ref="AM41">INDEX(Appendix!$G$4:$J$8,_xlfn.IFS(AK41&lt;55,1,AK41&lt;60,2,AK41&lt;65,3,AK41&lt;70,4,TRUE,5),MATCH(YEAR($F$17),Appendix!$G$3:$L$3,0))</f>
        <v>0</v>
      </c>
      <c r="AN41" s="92">
        <f t="shared" si="3"/>
        <v>0</v>
      </c>
      <c r="AO41" s="89">
        <f t="shared" si="16"/>
        <v>125</v>
      </c>
      <c r="AP41" s="90">
        <f>IF($J41&gt;'Wage Ceilings '!$C$7+SUMIF('Wage Ceilings '!$B$8:'Wage Ceilings '!$B$11,"&lt;="&amp;$J$17,'Wage Ceilings '!$D$8:'Wage Ceilings '!$D$11),'Wage Ceilings '!$C$7+SUMIF('Wage Ceilings '!$B$8:'Wage Ceilings '!$B$11,"&lt;="&amp;$J$17,'Wage Ceilings '!$D$8:'Wage Ceilings '!$D$11),$J41)</f>
        <v>0</v>
      </c>
      <c r="AQ41" s="91" cm="1">
        <f t="array" ref="AQ41">INDEX(Appendix!$G$4:$J$8,_xlfn.IFS(AO41&lt;55,1,AO41&lt;60,2,AO41&lt;65,3,AO41&lt;70,4,TRUE,5),MATCH(YEAR($F$17),Appendix!$G$3:$L$3,0))</f>
        <v>0</v>
      </c>
      <c r="AR41" s="92">
        <f t="shared" si="4"/>
        <v>0</v>
      </c>
      <c r="AS41" s="89">
        <f t="shared" si="31"/>
        <v>125</v>
      </c>
      <c r="AT41" s="90">
        <f>IF($K41&gt;'Wage Ceilings '!$C$7+SUMIF('Wage Ceilings '!$B$8:'Wage Ceilings '!$B$11,"&lt;="&amp;$K$17,'Wage Ceilings '!$D$8:'Wage Ceilings '!$D$11),'Wage Ceilings '!$C$7+SUMIF('Wage Ceilings '!$B$8:'Wage Ceilings '!$B$11,"&lt;="&amp;$K$17,'Wage Ceilings '!$D$8:'Wage Ceilings '!$D$11),$K41)</f>
        <v>0</v>
      </c>
      <c r="AU41" s="91" cm="1">
        <f t="array" ref="AU41">INDEX(Appendix!$G$4:$J$8,_xlfn.IFS(AS41&lt;55,1,AS41&lt;60,2,AS41&lt;65,3,AS41&lt;70,4,TRUE,5),MATCH(YEAR($F$17),Appendix!$G$3:$L$3,0))</f>
        <v>0</v>
      </c>
      <c r="AV41" s="92">
        <f t="shared" si="5"/>
        <v>0</v>
      </c>
      <c r="AW41" s="89" t="str">
        <f t="shared" si="17"/>
        <v>NA</v>
      </c>
      <c r="AX41" s="92">
        <f>IF(L41&gt;=('Wage Ceilings '!$C$3-SUM(Z41,AD41,AH41,AL41,AP41,AT41,BB41,BF41,BJ41,BN41,BR41,BV41)),('Wage Ceilings '!$C$3-SUM(Z41,AD41,AH41,AL41,AP41,AT41,BB41,BF41,BJ41,BN41,BR41,BV41)),L41)</f>
        <v>0</v>
      </c>
      <c r="AY41" s="91" cm="1">
        <f t="array" ref="AY41">INDEX(Appendix!$G$4:$J$8,_xlfn.IFS(AW41&lt;55,1,AW41&lt;60,2,AW41&lt;65,3,AW41&lt;70,4,TRUE,5),MATCH(YEAR($F$17),Appendix!$G$3:$L$3,0))</f>
        <v>0</v>
      </c>
      <c r="AZ41" s="92">
        <f t="shared" si="6"/>
        <v>0</v>
      </c>
      <c r="BA41" s="89">
        <f t="shared" si="18"/>
        <v>125</v>
      </c>
      <c r="BB41" s="90">
        <f>IF($M41&gt;'Wage Ceilings '!$C$7+SUMIF('Wage Ceilings '!$B$8:'Wage Ceilings '!$B$11,"&lt;="&amp;$M$17,'Wage Ceilings '!$D$8:'Wage Ceilings '!$D$11),'Wage Ceilings '!$C$7+SUMIF('Wage Ceilings '!$B$8:'Wage Ceilings '!$B$11,"&lt;="&amp;$M$17,'Wage Ceilings '!$D$8:'Wage Ceilings '!$D$11),$M41)</f>
        <v>0</v>
      </c>
      <c r="BC41" s="91" cm="1">
        <f t="array" ref="BC41">INDEX(Appendix!$G$4:$J$8,_xlfn.IFS(BA41&lt;55,1,BA41&lt;60,2,BA41&lt;65,3,BA41&lt;70,4,TRUE,5),MATCH(YEAR($F$17),Appendix!$G$3:$L$3,0))</f>
        <v>0</v>
      </c>
      <c r="BD41" s="92">
        <f t="shared" si="19"/>
        <v>0</v>
      </c>
      <c r="BE41" s="89">
        <f t="shared" si="20"/>
        <v>125</v>
      </c>
      <c r="BF41" s="90">
        <f>IF($N41&gt;'Wage Ceilings '!$C$7+SUMIF('Wage Ceilings '!$B$8:'Wage Ceilings '!$B$11,"&lt;="&amp;$N$17,'Wage Ceilings '!$D$8:'Wage Ceilings '!$D$11),'Wage Ceilings '!$C$7+SUMIF('Wage Ceilings '!$B$8:'Wage Ceilings '!$B$11,"&lt;="&amp;$N$17,'Wage Ceilings '!$D$8:'Wage Ceilings '!$D$11),$N41)</f>
        <v>0</v>
      </c>
      <c r="BG41" s="91" cm="1">
        <f t="array" ref="BG41">INDEX(Appendix!$G$4:$J$8,_xlfn.IFS(BE41&lt;55,1,BE41&lt;60,2,BE41&lt;65,3,BE41&lt;70,4,TRUE,5),MATCH(YEAR($F$17),Appendix!$G$3:$L$3,0))</f>
        <v>0</v>
      </c>
      <c r="BH41" s="92">
        <f t="shared" si="7"/>
        <v>0</v>
      </c>
      <c r="BI41" s="89">
        <f t="shared" si="21"/>
        <v>125</v>
      </c>
      <c r="BJ41" s="90">
        <f>IF($O41&gt;'Wage Ceilings '!$C$7+SUMIF('Wage Ceilings '!$B$8:'Wage Ceilings '!$B$11,"&lt;="&amp;$O$17,'Wage Ceilings '!$D$8:'Wage Ceilings '!$D$11),'Wage Ceilings '!$C$7+SUMIF('Wage Ceilings '!$B$8:'Wage Ceilings '!$B$11,"&lt;="&amp;$O$17,'Wage Ceilings '!$D$8:'Wage Ceilings '!$D$11),$O41)</f>
        <v>0</v>
      </c>
      <c r="BK41" s="91" cm="1">
        <f t="array" ref="BK41">INDEX(Appendix!$G$4:$J$8,_xlfn.IFS(BI41&lt;55,1,BI41&lt;60,2,BI41&lt;65,3,BI41&lt;70,4,TRUE,5),MATCH(YEAR($F$17),Appendix!$G$3:$L$3,0))</f>
        <v>0</v>
      </c>
      <c r="BL41" s="92">
        <f t="shared" si="8"/>
        <v>0</v>
      </c>
      <c r="BM41" s="89">
        <f t="shared" si="22"/>
        <v>125</v>
      </c>
      <c r="BN41" s="90">
        <f>IF($P41&gt;'Wage Ceilings '!$C$7+SUMIF('Wage Ceilings '!$B$8:'Wage Ceilings '!$B$11,"&lt;="&amp;$P$17,'Wage Ceilings '!$D$8:'Wage Ceilings '!$D$11),'Wage Ceilings '!$C$7+SUMIF('Wage Ceilings '!$B$8:'Wage Ceilings '!$B$11,"&lt;="&amp;$P$17,'Wage Ceilings '!$D$8:'Wage Ceilings '!$D$11),$P41)</f>
        <v>0</v>
      </c>
      <c r="BO41" s="91" cm="1">
        <f t="array" ref="BO41">INDEX(Appendix!$G$4:$J$8,_xlfn.IFS(BM41&lt;55,1,BM41&lt;60,2,BM41&lt;65,3,BM41&lt;70,4,TRUE,5),MATCH(YEAR($F$17),Appendix!$G$3:$L$3,0))</f>
        <v>0</v>
      </c>
      <c r="BP41" s="92">
        <f t="shared" si="9"/>
        <v>0</v>
      </c>
      <c r="BQ41" s="89">
        <f t="shared" si="23"/>
        <v>125</v>
      </c>
      <c r="BR41" s="90">
        <f>IF($Q41&gt;'Wage Ceilings '!$C$7+SUMIF('Wage Ceilings '!$B$8:'Wage Ceilings '!$B$11,"&lt;="&amp;$Q$17,'Wage Ceilings '!$D$8:'Wage Ceilings '!$D$11),'Wage Ceilings '!$C$7+SUMIF('Wage Ceilings '!$B$8:'Wage Ceilings '!$B$11,"&lt;="&amp;$Q$17,'Wage Ceilings '!$D$8:'Wage Ceilings '!$D$11),$Q41)</f>
        <v>0</v>
      </c>
      <c r="BS41" s="91" cm="1">
        <f t="array" ref="BS41">INDEX(Appendix!$G$4:$J$8,_xlfn.IFS(BQ41&lt;55,1,BQ41&lt;60,2,BQ41&lt;65,3,BQ41&lt;70,4,TRUE,5),MATCH(YEAR($F$17),Appendix!$G$3:$L$3,0))</f>
        <v>0</v>
      </c>
      <c r="BT41" s="92">
        <f t="shared" si="10"/>
        <v>0</v>
      </c>
      <c r="BU41" s="89">
        <f t="shared" si="24"/>
        <v>125</v>
      </c>
      <c r="BV41" s="90">
        <f>IF($R41&gt;'Wage Ceilings '!$C$7+SUMIF('Wage Ceilings '!$B$8:'Wage Ceilings '!$B$11,"&lt;="&amp;$R$17,'Wage Ceilings '!$D$8:'Wage Ceilings '!$D$11),'Wage Ceilings '!$C$7+SUMIF('Wage Ceilings '!$B$8:'Wage Ceilings '!$B$11,"&lt;="&amp;$R$17,'Wage Ceilings '!$D$8:'Wage Ceilings '!$D$11),$R41)</f>
        <v>0</v>
      </c>
      <c r="BW41" s="91" cm="1">
        <f t="array" ref="BW41">INDEX(Appendix!$G$4:$J$8,_xlfn.IFS(BU41&lt;55,1,BU41&lt;60,2,BU41&lt;65,3,BU41&lt;70,4,TRUE,5),MATCH(YEAR($F$17),Appendix!$G$3:$L$3,0))</f>
        <v>0</v>
      </c>
      <c r="BX41" s="92">
        <f t="shared" si="11"/>
        <v>0</v>
      </c>
      <c r="BY41" s="89" t="str">
        <f t="shared" si="25"/>
        <v>NA</v>
      </c>
      <c r="BZ41" s="92">
        <f>IF(S41&gt;=('Wage Ceilings '!$C$3-SUM(Z41,AD41,AH41,AL41,AP41,AX41,AT41,BB41,BF41,BJ41,BN41,BR41,BV41)),('Wage Ceilings '!$C$3-SUM(Z41,AD41,AH41,AL41,AP41,AX41,AT41,BB41,BF41,BJ41,BN41,BR41,BV41)),S41)</f>
        <v>0</v>
      </c>
      <c r="CA41" s="91" cm="1">
        <f t="array" ref="CA41">INDEX(Appendix!$G$4:$J$8,_xlfn.IFS(BY41&lt;55,1,BY41&lt;60,2,BY41&lt;65,3,BY41&lt;70,4,TRUE,5),MATCH(YEAR($F$17),Appendix!$G$3:$L$3,0))</f>
        <v>0</v>
      </c>
      <c r="CB41" s="92">
        <f t="shared" si="32"/>
        <v>0</v>
      </c>
      <c r="CC41" s="99"/>
    </row>
    <row r="42" spans="1:81" x14ac:dyDescent="0.2">
      <c r="A42" s="64" t="s">
        <v>40</v>
      </c>
      <c r="B42" s="65"/>
      <c r="C42" s="65"/>
      <c r="D42" s="66"/>
      <c r="E42" s="66"/>
      <c r="F42" s="67"/>
      <c r="G42" s="67"/>
      <c r="H42" s="67"/>
      <c r="I42" s="67"/>
      <c r="J42" s="67"/>
      <c r="K42" s="67"/>
      <c r="L42" s="67"/>
      <c r="M42" s="67"/>
      <c r="N42" s="67"/>
      <c r="O42" s="67"/>
      <c r="P42" s="67"/>
      <c r="Q42" s="67"/>
      <c r="R42" s="67"/>
      <c r="S42" s="67"/>
      <c r="T42" s="57">
        <f t="shared" si="26"/>
        <v>0</v>
      </c>
      <c r="U42" s="57">
        <f t="shared" si="27"/>
        <v>0</v>
      </c>
      <c r="V42" s="58">
        <f t="shared" si="28"/>
        <v>0</v>
      </c>
      <c r="W42" s="58">
        <f t="shared" si="29"/>
        <v>0</v>
      </c>
      <c r="X42" s="58">
        <f t="shared" si="30"/>
        <v>0</v>
      </c>
      <c r="Y42" s="89">
        <f t="shared" si="12"/>
        <v>124</v>
      </c>
      <c r="Z42" s="90">
        <f>IF($F42&gt;'Wage Ceilings '!$C$7+SUMIF('Wage Ceilings '!$B$8:'Wage Ceilings '!$B$11,"&lt;="&amp;$F$17,'Wage Ceilings '!$D$8:'Wage Ceilings '!$D$11),'Wage Ceilings '!$C$7+SUMIF('Wage Ceilings '!$B$8:'Wage Ceilings '!$B$11,"&lt;="&amp;$F$17,'Wage Ceilings '!$D$8:'Wage Ceilings '!$D$11),$F42)</f>
        <v>0</v>
      </c>
      <c r="AA42" s="91" cm="1">
        <f t="array" ref="AA42">INDEX(Appendix!$G$4:$J$8,_xlfn.IFS(Y42&lt;55,1,Y42&lt;60,2,Y42&lt;65,3,Y42&lt;70,4,TRUE,5),MATCH(YEAR($F$17),Appendix!$G$3:$L$3,0))</f>
        <v>0</v>
      </c>
      <c r="AB42" s="92">
        <f t="shared" si="0"/>
        <v>0</v>
      </c>
      <c r="AC42" s="89">
        <f t="shared" si="13"/>
        <v>125</v>
      </c>
      <c r="AD42" s="90">
        <f>IF($G42&gt;'Wage Ceilings '!$C$7+SUMIF('Wage Ceilings '!$B$8:'Wage Ceilings '!$B$11,"&lt;="&amp;$G$17,'Wage Ceilings '!$D$8:'Wage Ceilings '!$D$11),'Wage Ceilings '!$C$7+SUMIF('Wage Ceilings '!$B$8:'Wage Ceilings '!$B$11,"&lt;="&amp;$G$17,'Wage Ceilings '!$D$8:'Wage Ceilings '!$D$11),$G42)</f>
        <v>0</v>
      </c>
      <c r="AE42" s="91" cm="1">
        <f t="array" ref="AE42">INDEX(Appendix!$G$4:$J$8,_xlfn.IFS(AC42&lt;55,1,AC42&lt;60,2,AC42&lt;65,3,AC42&lt;70,4,TRUE,5),MATCH(YEAR($F$17),Appendix!$G$3:$L$3,0))</f>
        <v>0</v>
      </c>
      <c r="AF42" s="92">
        <f t="shared" si="1"/>
        <v>0</v>
      </c>
      <c r="AG42" s="89">
        <f t="shared" si="14"/>
        <v>125</v>
      </c>
      <c r="AH42" s="90">
        <f>IF($H42&gt;'Wage Ceilings '!$C$7+SUMIF('Wage Ceilings '!$B$8:'Wage Ceilings '!$B$11,"&lt;="&amp;$H$17,'Wage Ceilings '!$D$8:'Wage Ceilings '!$D$11),'Wage Ceilings '!$C$7+SUMIF('Wage Ceilings '!$B$8:'Wage Ceilings '!$B$11,"&lt;="&amp;$H$17,'Wage Ceilings '!$D$8:'Wage Ceilings '!$D$11),$H42)</f>
        <v>0</v>
      </c>
      <c r="AI42" s="91" cm="1">
        <f t="array" ref="AI42">INDEX(Appendix!$G$4:$J$8,_xlfn.IFS(AG42&lt;55,1,AG42&lt;60,2,AG42&lt;65,3,AG42&lt;70,4,TRUE,5),MATCH(YEAR($F$17),Appendix!$G$3:$L$3,0))</f>
        <v>0</v>
      </c>
      <c r="AJ42" s="92">
        <f t="shared" si="2"/>
        <v>0</v>
      </c>
      <c r="AK42" s="89">
        <f t="shared" si="15"/>
        <v>125</v>
      </c>
      <c r="AL42" s="90">
        <f>IF($I42&gt;'Wage Ceilings '!$C$7+SUMIF('Wage Ceilings '!$B$8:'Wage Ceilings '!$B$11,"&lt;="&amp;$I$17,'Wage Ceilings '!$D$8:'Wage Ceilings '!$D$11),'Wage Ceilings '!$C$7+SUMIF('Wage Ceilings '!$B$8:'Wage Ceilings '!$B$11,"&lt;="&amp;$I$17,'Wage Ceilings '!$D$8:'Wage Ceilings '!$D$11),$I42)</f>
        <v>0</v>
      </c>
      <c r="AM42" s="91" cm="1">
        <f t="array" ref="AM42">INDEX(Appendix!$G$4:$J$8,_xlfn.IFS(AK42&lt;55,1,AK42&lt;60,2,AK42&lt;65,3,AK42&lt;70,4,TRUE,5),MATCH(YEAR($F$17),Appendix!$G$3:$L$3,0))</f>
        <v>0</v>
      </c>
      <c r="AN42" s="92">
        <f t="shared" si="3"/>
        <v>0</v>
      </c>
      <c r="AO42" s="89">
        <f t="shared" si="16"/>
        <v>125</v>
      </c>
      <c r="AP42" s="90">
        <f>IF($J42&gt;'Wage Ceilings '!$C$7+SUMIF('Wage Ceilings '!$B$8:'Wage Ceilings '!$B$11,"&lt;="&amp;$J$17,'Wage Ceilings '!$D$8:'Wage Ceilings '!$D$11),'Wage Ceilings '!$C$7+SUMIF('Wage Ceilings '!$B$8:'Wage Ceilings '!$B$11,"&lt;="&amp;$J$17,'Wage Ceilings '!$D$8:'Wage Ceilings '!$D$11),$J42)</f>
        <v>0</v>
      </c>
      <c r="AQ42" s="91" cm="1">
        <f t="array" ref="AQ42">INDEX(Appendix!$G$4:$J$8,_xlfn.IFS(AO42&lt;55,1,AO42&lt;60,2,AO42&lt;65,3,AO42&lt;70,4,TRUE,5),MATCH(YEAR($F$17),Appendix!$G$3:$L$3,0))</f>
        <v>0</v>
      </c>
      <c r="AR42" s="92">
        <f t="shared" si="4"/>
        <v>0</v>
      </c>
      <c r="AS42" s="89">
        <f t="shared" si="31"/>
        <v>125</v>
      </c>
      <c r="AT42" s="90">
        <f>IF($K42&gt;'Wage Ceilings '!$C$7+SUMIF('Wage Ceilings '!$B$8:'Wage Ceilings '!$B$11,"&lt;="&amp;$K$17,'Wage Ceilings '!$D$8:'Wage Ceilings '!$D$11),'Wage Ceilings '!$C$7+SUMIF('Wage Ceilings '!$B$8:'Wage Ceilings '!$B$11,"&lt;="&amp;$K$17,'Wage Ceilings '!$D$8:'Wage Ceilings '!$D$11),$K42)</f>
        <v>0</v>
      </c>
      <c r="AU42" s="91" cm="1">
        <f t="array" ref="AU42">INDEX(Appendix!$G$4:$J$8,_xlfn.IFS(AS42&lt;55,1,AS42&lt;60,2,AS42&lt;65,3,AS42&lt;70,4,TRUE,5),MATCH(YEAR($F$17),Appendix!$G$3:$L$3,0))</f>
        <v>0</v>
      </c>
      <c r="AV42" s="92">
        <f t="shared" si="5"/>
        <v>0</v>
      </c>
      <c r="AW42" s="89" t="str">
        <f t="shared" si="17"/>
        <v>NA</v>
      </c>
      <c r="AX42" s="92">
        <f>IF(L42&gt;=('Wage Ceilings '!$C$3-SUM(Z42,AD42,AH42,AL42,AP42,AT42,BB42,BF42,BJ42,BN42,BR42,BV42)),('Wage Ceilings '!$C$3-SUM(Z42,AD42,AH42,AL42,AP42,AT42,BB42,BF42,BJ42,BN42,BR42,BV42)),L42)</f>
        <v>0</v>
      </c>
      <c r="AY42" s="91" cm="1">
        <f t="array" ref="AY42">INDEX(Appendix!$G$4:$J$8,_xlfn.IFS(AW42&lt;55,1,AW42&lt;60,2,AW42&lt;65,3,AW42&lt;70,4,TRUE,5),MATCH(YEAR($F$17),Appendix!$G$3:$L$3,0))</f>
        <v>0</v>
      </c>
      <c r="AZ42" s="92">
        <f t="shared" si="6"/>
        <v>0</v>
      </c>
      <c r="BA42" s="89">
        <f t="shared" si="18"/>
        <v>125</v>
      </c>
      <c r="BB42" s="90">
        <f>IF($M42&gt;'Wage Ceilings '!$C$7+SUMIF('Wage Ceilings '!$B$8:'Wage Ceilings '!$B$11,"&lt;="&amp;$M$17,'Wage Ceilings '!$D$8:'Wage Ceilings '!$D$11),'Wage Ceilings '!$C$7+SUMIF('Wage Ceilings '!$B$8:'Wage Ceilings '!$B$11,"&lt;="&amp;$M$17,'Wage Ceilings '!$D$8:'Wage Ceilings '!$D$11),$M42)</f>
        <v>0</v>
      </c>
      <c r="BC42" s="91" cm="1">
        <f t="array" ref="BC42">INDEX(Appendix!$G$4:$J$8,_xlfn.IFS(BA42&lt;55,1,BA42&lt;60,2,BA42&lt;65,3,BA42&lt;70,4,TRUE,5),MATCH(YEAR($F$17),Appendix!$G$3:$L$3,0))</f>
        <v>0</v>
      </c>
      <c r="BD42" s="92">
        <f t="shared" si="19"/>
        <v>0</v>
      </c>
      <c r="BE42" s="89">
        <f t="shared" si="20"/>
        <v>125</v>
      </c>
      <c r="BF42" s="90">
        <f>IF($N42&gt;'Wage Ceilings '!$C$7+SUMIF('Wage Ceilings '!$B$8:'Wage Ceilings '!$B$11,"&lt;="&amp;$N$17,'Wage Ceilings '!$D$8:'Wage Ceilings '!$D$11),'Wage Ceilings '!$C$7+SUMIF('Wage Ceilings '!$B$8:'Wage Ceilings '!$B$11,"&lt;="&amp;$N$17,'Wage Ceilings '!$D$8:'Wage Ceilings '!$D$11),$N42)</f>
        <v>0</v>
      </c>
      <c r="BG42" s="91" cm="1">
        <f t="array" ref="BG42">INDEX(Appendix!$G$4:$J$8,_xlfn.IFS(BE42&lt;55,1,BE42&lt;60,2,BE42&lt;65,3,BE42&lt;70,4,TRUE,5),MATCH(YEAR($F$17),Appendix!$G$3:$L$3,0))</f>
        <v>0</v>
      </c>
      <c r="BH42" s="92">
        <f t="shared" si="7"/>
        <v>0</v>
      </c>
      <c r="BI42" s="89">
        <f t="shared" si="21"/>
        <v>125</v>
      </c>
      <c r="BJ42" s="90">
        <f>IF($O42&gt;'Wage Ceilings '!$C$7+SUMIF('Wage Ceilings '!$B$8:'Wage Ceilings '!$B$11,"&lt;="&amp;$O$17,'Wage Ceilings '!$D$8:'Wage Ceilings '!$D$11),'Wage Ceilings '!$C$7+SUMIF('Wage Ceilings '!$B$8:'Wage Ceilings '!$B$11,"&lt;="&amp;$O$17,'Wage Ceilings '!$D$8:'Wage Ceilings '!$D$11),$O42)</f>
        <v>0</v>
      </c>
      <c r="BK42" s="91" cm="1">
        <f t="array" ref="BK42">INDEX(Appendix!$G$4:$J$8,_xlfn.IFS(BI42&lt;55,1,BI42&lt;60,2,BI42&lt;65,3,BI42&lt;70,4,TRUE,5),MATCH(YEAR($F$17),Appendix!$G$3:$L$3,0))</f>
        <v>0</v>
      </c>
      <c r="BL42" s="92">
        <f t="shared" si="8"/>
        <v>0</v>
      </c>
      <c r="BM42" s="89">
        <f t="shared" si="22"/>
        <v>125</v>
      </c>
      <c r="BN42" s="90">
        <f>IF($P42&gt;'Wage Ceilings '!$C$7+SUMIF('Wage Ceilings '!$B$8:'Wage Ceilings '!$B$11,"&lt;="&amp;$P$17,'Wage Ceilings '!$D$8:'Wage Ceilings '!$D$11),'Wage Ceilings '!$C$7+SUMIF('Wage Ceilings '!$B$8:'Wage Ceilings '!$B$11,"&lt;="&amp;$P$17,'Wage Ceilings '!$D$8:'Wage Ceilings '!$D$11),$P42)</f>
        <v>0</v>
      </c>
      <c r="BO42" s="91" cm="1">
        <f t="array" ref="BO42">INDEX(Appendix!$G$4:$J$8,_xlfn.IFS(BM42&lt;55,1,BM42&lt;60,2,BM42&lt;65,3,BM42&lt;70,4,TRUE,5),MATCH(YEAR($F$17),Appendix!$G$3:$L$3,0))</f>
        <v>0</v>
      </c>
      <c r="BP42" s="92">
        <f t="shared" si="9"/>
        <v>0</v>
      </c>
      <c r="BQ42" s="89">
        <f t="shared" si="23"/>
        <v>125</v>
      </c>
      <c r="BR42" s="90">
        <f>IF($Q42&gt;'Wage Ceilings '!$C$7+SUMIF('Wage Ceilings '!$B$8:'Wage Ceilings '!$B$11,"&lt;="&amp;$Q$17,'Wage Ceilings '!$D$8:'Wage Ceilings '!$D$11),'Wage Ceilings '!$C$7+SUMIF('Wage Ceilings '!$B$8:'Wage Ceilings '!$B$11,"&lt;="&amp;$Q$17,'Wage Ceilings '!$D$8:'Wage Ceilings '!$D$11),$Q42)</f>
        <v>0</v>
      </c>
      <c r="BS42" s="91" cm="1">
        <f t="array" ref="BS42">INDEX(Appendix!$G$4:$J$8,_xlfn.IFS(BQ42&lt;55,1,BQ42&lt;60,2,BQ42&lt;65,3,BQ42&lt;70,4,TRUE,5),MATCH(YEAR($F$17),Appendix!$G$3:$L$3,0))</f>
        <v>0</v>
      </c>
      <c r="BT42" s="92">
        <f t="shared" si="10"/>
        <v>0</v>
      </c>
      <c r="BU42" s="89">
        <f t="shared" si="24"/>
        <v>125</v>
      </c>
      <c r="BV42" s="90">
        <f>IF($R42&gt;'Wage Ceilings '!$C$7+SUMIF('Wage Ceilings '!$B$8:'Wage Ceilings '!$B$11,"&lt;="&amp;$R$17,'Wage Ceilings '!$D$8:'Wage Ceilings '!$D$11),'Wage Ceilings '!$C$7+SUMIF('Wage Ceilings '!$B$8:'Wage Ceilings '!$B$11,"&lt;="&amp;$R$17,'Wage Ceilings '!$D$8:'Wage Ceilings '!$D$11),$R42)</f>
        <v>0</v>
      </c>
      <c r="BW42" s="91" cm="1">
        <f t="array" ref="BW42">INDEX(Appendix!$G$4:$J$8,_xlfn.IFS(BU42&lt;55,1,BU42&lt;60,2,BU42&lt;65,3,BU42&lt;70,4,TRUE,5),MATCH(YEAR($F$17),Appendix!$G$3:$L$3,0))</f>
        <v>0</v>
      </c>
      <c r="BX42" s="92">
        <f t="shared" si="11"/>
        <v>0</v>
      </c>
      <c r="BY42" s="89" t="str">
        <f t="shared" si="25"/>
        <v>NA</v>
      </c>
      <c r="BZ42" s="92">
        <f>IF(S42&gt;=('Wage Ceilings '!$C$3-SUM(Z42,AD42,AH42,AL42,AP42,AX42,AT42,BB42,BF42,BJ42,BN42,BR42,BV42)),('Wage Ceilings '!$C$3-SUM(Z42,AD42,AH42,AL42,AP42,AX42,AT42,BB42,BF42,BJ42,BN42,BR42,BV42)),S42)</f>
        <v>0</v>
      </c>
      <c r="CA42" s="91" cm="1">
        <f t="array" ref="CA42">INDEX(Appendix!$G$4:$J$8,_xlfn.IFS(BY42&lt;55,1,BY42&lt;60,2,BY42&lt;65,3,BY42&lt;70,4,TRUE,5),MATCH(YEAR($F$17),Appendix!$G$3:$L$3,0))</f>
        <v>0</v>
      </c>
      <c r="CB42" s="92">
        <f t="shared" si="32"/>
        <v>0</v>
      </c>
      <c r="CC42" s="99"/>
    </row>
    <row r="43" spans="1:81" x14ac:dyDescent="0.2">
      <c r="A43" s="64" t="s">
        <v>41</v>
      </c>
      <c r="B43" s="65"/>
      <c r="C43" s="65"/>
      <c r="D43" s="66"/>
      <c r="E43" s="66"/>
      <c r="F43" s="67"/>
      <c r="G43" s="67"/>
      <c r="H43" s="67"/>
      <c r="I43" s="67"/>
      <c r="J43" s="67"/>
      <c r="K43" s="67"/>
      <c r="L43" s="67"/>
      <c r="M43" s="67"/>
      <c r="N43" s="67"/>
      <c r="O43" s="67"/>
      <c r="P43" s="67"/>
      <c r="Q43" s="67"/>
      <c r="R43" s="67"/>
      <c r="S43" s="67"/>
      <c r="T43" s="57">
        <f t="shared" si="26"/>
        <v>0</v>
      </c>
      <c r="U43" s="57">
        <f t="shared" si="27"/>
        <v>0</v>
      </c>
      <c r="V43" s="58">
        <f t="shared" si="28"/>
        <v>0</v>
      </c>
      <c r="W43" s="58">
        <f t="shared" si="29"/>
        <v>0</v>
      </c>
      <c r="X43" s="58">
        <f t="shared" si="30"/>
        <v>0</v>
      </c>
      <c r="Y43" s="89">
        <f t="shared" si="12"/>
        <v>124</v>
      </c>
      <c r="Z43" s="90">
        <f>IF($F43&gt;'Wage Ceilings '!$C$7+SUMIF('Wage Ceilings '!$B$8:'Wage Ceilings '!$B$11,"&lt;="&amp;$F$17,'Wage Ceilings '!$D$8:'Wage Ceilings '!$D$11),'Wage Ceilings '!$C$7+SUMIF('Wage Ceilings '!$B$8:'Wage Ceilings '!$B$11,"&lt;="&amp;$F$17,'Wage Ceilings '!$D$8:'Wage Ceilings '!$D$11),$F43)</f>
        <v>0</v>
      </c>
      <c r="AA43" s="91" cm="1">
        <f t="array" ref="AA43">INDEX(Appendix!$G$4:$J$8,_xlfn.IFS(Y43&lt;55,1,Y43&lt;60,2,Y43&lt;65,3,Y43&lt;70,4,TRUE,5),MATCH(YEAR($F$17),Appendix!$G$3:$L$3,0))</f>
        <v>0</v>
      </c>
      <c r="AB43" s="92">
        <f t="shared" si="0"/>
        <v>0</v>
      </c>
      <c r="AC43" s="89">
        <f t="shared" si="13"/>
        <v>125</v>
      </c>
      <c r="AD43" s="90">
        <f>IF($G43&gt;'Wage Ceilings '!$C$7+SUMIF('Wage Ceilings '!$B$8:'Wage Ceilings '!$B$11,"&lt;="&amp;$G$17,'Wage Ceilings '!$D$8:'Wage Ceilings '!$D$11),'Wage Ceilings '!$C$7+SUMIF('Wage Ceilings '!$B$8:'Wage Ceilings '!$B$11,"&lt;="&amp;$G$17,'Wage Ceilings '!$D$8:'Wage Ceilings '!$D$11),$G43)</f>
        <v>0</v>
      </c>
      <c r="AE43" s="91" cm="1">
        <f t="array" ref="AE43">INDEX(Appendix!$G$4:$J$8,_xlfn.IFS(AC43&lt;55,1,AC43&lt;60,2,AC43&lt;65,3,AC43&lt;70,4,TRUE,5),MATCH(YEAR($F$17),Appendix!$G$3:$L$3,0))</f>
        <v>0</v>
      </c>
      <c r="AF43" s="92">
        <f t="shared" si="1"/>
        <v>0</v>
      </c>
      <c r="AG43" s="89">
        <f t="shared" si="14"/>
        <v>125</v>
      </c>
      <c r="AH43" s="90">
        <f>IF($H43&gt;'Wage Ceilings '!$C$7+SUMIF('Wage Ceilings '!$B$8:'Wage Ceilings '!$B$11,"&lt;="&amp;$H$17,'Wage Ceilings '!$D$8:'Wage Ceilings '!$D$11),'Wage Ceilings '!$C$7+SUMIF('Wage Ceilings '!$B$8:'Wage Ceilings '!$B$11,"&lt;="&amp;$H$17,'Wage Ceilings '!$D$8:'Wage Ceilings '!$D$11),$H43)</f>
        <v>0</v>
      </c>
      <c r="AI43" s="91" cm="1">
        <f t="array" ref="AI43">INDEX(Appendix!$G$4:$J$8,_xlfn.IFS(AG43&lt;55,1,AG43&lt;60,2,AG43&lt;65,3,AG43&lt;70,4,TRUE,5),MATCH(YEAR($F$17),Appendix!$G$3:$L$3,0))</f>
        <v>0</v>
      </c>
      <c r="AJ43" s="92">
        <f t="shared" si="2"/>
        <v>0</v>
      </c>
      <c r="AK43" s="89">
        <f t="shared" si="15"/>
        <v>125</v>
      </c>
      <c r="AL43" s="90">
        <f>IF($I43&gt;'Wage Ceilings '!$C$7+SUMIF('Wage Ceilings '!$B$8:'Wage Ceilings '!$B$11,"&lt;="&amp;$I$17,'Wage Ceilings '!$D$8:'Wage Ceilings '!$D$11),'Wage Ceilings '!$C$7+SUMIF('Wage Ceilings '!$B$8:'Wage Ceilings '!$B$11,"&lt;="&amp;$I$17,'Wage Ceilings '!$D$8:'Wage Ceilings '!$D$11),$I43)</f>
        <v>0</v>
      </c>
      <c r="AM43" s="91" cm="1">
        <f t="array" ref="AM43">INDEX(Appendix!$G$4:$J$8,_xlfn.IFS(AK43&lt;55,1,AK43&lt;60,2,AK43&lt;65,3,AK43&lt;70,4,TRUE,5),MATCH(YEAR($F$17),Appendix!$G$3:$L$3,0))</f>
        <v>0</v>
      </c>
      <c r="AN43" s="92">
        <f t="shared" si="3"/>
        <v>0</v>
      </c>
      <c r="AO43" s="89">
        <f t="shared" si="16"/>
        <v>125</v>
      </c>
      <c r="AP43" s="90">
        <f>IF($J43&gt;'Wage Ceilings '!$C$7+SUMIF('Wage Ceilings '!$B$8:'Wage Ceilings '!$B$11,"&lt;="&amp;$J$17,'Wage Ceilings '!$D$8:'Wage Ceilings '!$D$11),'Wage Ceilings '!$C$7+SUMIF('Wage Ceilings '!$B$8:'Wage Ceilings '!$B$11,"&lt;="&amp;$J$17,'Wage Ceilings '!$D$8:'Wage Ceilings '!$D$11),$J43)</f>
        <v>0</v>
      </c>
      <c r="AQ43" s="91" cm="1">
        <f t="array" ref="AQ43">INDEX(Appendix!$G$4:$J$8,_xlfn.IFS(AO43&lt;55,1,AO43&lt;60,2,AO43&lt;65,3,AO43&lt;70,4,TRUE,5),MATCH(YEAR($F$17),Appendix!$G$3:$L$3,0))</f>
        <v>0</v>
      </c>
      <c r="AR43" s="92">
        <f t="shared" si="4"/>
        <v>0</v>
      </c>
      <c r="AS43" s="89">
        <f t="shared" si="31"/>
        <v>125</v>
      </c>
      <c r="AT43" s="90">
        <f>IF($K43&gt;'Wage Ceilings '!$C$7+SUMIF('Wage Ceilings '!$B$8:'Wage Ceilings '!$B$11,"&lt;="&amp;$K$17,'Wage Ceilings '!$D$8:'Wage Ceilings '!$D$11),'Wage Ceilings '!$C$7+SUMIF('Wage Ceilings '!$B$8:'Wage Ceilings '!$B$11,"&lt;="&amp;$K$17,'Wage Ceilings '!$D$8:'Wage Ceilings '!$D$11),$K43)</f>
        <v>0</v>
      </c>
      <c r="AU43" s="91" cm="1">
        <f t="array" ref="AU43">INDEX(Appendix!$G$4:$J$8,_xlfn.IFS(AS43&lt;55,1,AS43&lt;60,2,AS43&lt;65,3,AS43&lt;70,4,TRUE,5),MATCH(YEAR($F$17),Appendix!$G$3:$L$3,0))</f>
        <v>0</v>
      </c>
      <c r="AV43" s="92">
        <f t="shared" si="5"/>
        <v>0</v>
      </c>
      <c r="AW43" s="89" t="str">
        <f t="shared" si="17"/>
        <v>NA</v>
      </c>
      <c r="AX43" s="92">
        <f>IF(L43&gt;=('Wage Ceilings '!$C$3-SUM(Z43,AD43,AH43,AL43,AP43,AT43,BB43,BF43,BJ43,BN43,BR43,BV43)),('Wage Ceilings '!$C$3-SUM(Z43,AD43,AH43,AL43,AP43,AT43,BB43,BF43,BJ43,BN43,BR43,BV43)),L43)</f>
        <v>0</v>
      </c>
      <c r="AY43" s="91" cm="1">
        <f t="array" ref="AY43">INDEX(Appendix!$G$4:$J$8,_xlfn.IFS(AW43&lt;55,1,AW43&lt;60,2,AW43&lt;65,3,AW43&lt;70,4,TRUE,5),MATCH(YEAR($F$17),Appendix!$G$3:$L$3,0))</f>
        <v>0</v>
      </c>
      <c r="AZ43" s="92">
        <f t="shared" si="6"/>
        <v>0</v>
      </c>
      <c r="BA43" s="89">
        <f t="shared" si="18"/>
        <v>125</v>
      </c>
      <c r="BB43" s="90">
        <f>IF($M43&gt;'Wage Ceilings '!$C$7+SUMIF('Wage Ceilings '!$B$8:'Wage Ceilings '!$B$11,"&lt;="&amp;$M$17,'Wage Ceilings '!$D$8:'Wage Ceilings '!$D$11),'Wage Ceilings '!$C$7+SUMIF('Wage Ceilings '!$B$8:'Wage Ceilings '!$B$11,"&lt;="&amp;$M$17,'Wage Ceilings '!$D$8:'Wage Ceilings '!$D$11),$M43)</f>
        <v>0</v>
      </c>
      <c r="BC43" s="91" cm="1">
        <f t="array" ref="BC43">INDEX(Appendix!$G$4:$J$8,_xlfn.IFS(BA43&lt;55,1,BA43&lt;60,2,BA43&lt;65,3,BA43&lt;70,4,TRUE,5),MATCH(YEAR($F$17),Appendix!$G$3:$L$3,0))</f>
        <v>0</v>
      </c>
      <c r="BD43" s="92">
        <f t="shared" si="19"/>
        <v>0</v>
      </c>
      <c r="BE43" s="89">
        <f t="shared" si="20"/>
        <v>125</v>
      </c>
      <c r="BF43" s="90">
        <f>IF($N43&gt;'Wage Ceilings '!$C$7+SUMIF('Wage Ceilings '!$B$8:'Wage Ceilings '!$B$11,"&lt;="&amp;$N$17,'Wage Ceilings '!$D$8:'Wage Ceilings '!$D$11),'Wage Ceilings '!$C$7+SUMIF('Wage Ceilings '!$B$8:'Wage Ceilings '!$B$11,"&lt;="&amp;$N$17,'Wage Ceilings '!$D$8:'Wage Ceilings '!$D$11),$N43)</f>
        <v>0</v>
      </c>
      <c r="BG43" s="91" cm="1">
        <f t="array" ref="BG43">INDEX(Appendix!$G$4:$J$8,_xlfn.IFS(BE43&lt;55,1,BE43&lt;60,2,BE43&lt;65,3,BE43&lt;70,4,TRUE,5),MATCH(YEAR($F$17),Appendix!$G$3:$L$3,0))</f>
        <v>0</v>
      </c>
      <c r="BH43" s="92">
        <f t="shared" si="7"/>
        <v>0</v>
      </c>
      <c r="BI43" s="89">
        <f t="shared" si="21"/>
        <v>125</v>
      </c>
      <c r="BJ43" s="90">
        <f>IF($O43&gt;'Wage Ceilings '!$C$7+SUMIF('Wage Ceilings '!$B$8:'Wage Ceilings '!$B$11,"&lt;="&amp;$O$17,'Wage Ceilings '!$D$8:'Wage Ceilings '!$D$11),'Wage Ceilings '!$C$7+SUMIF('Wage Ceilings '!$B$8:'Wage Ceilings '!$B$11,"&lt;="&amp;$O$17,'Wage Ceilings '!$D$8:'Wage Ceilings '!$D$11),$O43)</f>
        <v>0</v>
      </c>
      <c r="BK43" s="91" cm="1">
        <f t="array" ref="BK43">INDEX(Appendix!$G$4:$J$8,_xlfn.IFS(BI43&lt;55,1,BI43&lt;60,2,BI43&lt;65,3,BI43&lt;70,4,TRUE,5),MATCH(YEAR($F$17),Appendix!$G$3:$L$3,0))</f>
        <v>0</v>
      </c>
      <c r="BL43" s="92">
        <f t="shared" si="8"/>
        <v>0</v>
      </c>
      <c r="BM43" s="89">
        <f t="shared" si="22"/>
        <v>125</v>
      </c>
      <c r="BN43" s="90">
        <f>IF($P43&gt;'Wage Ceilings '!$C$7+SUMIF('Wage Ceilings '!$B$8:'Wage Ceilings '!$B$11,"&lt;="&amp;$P$17,'Wage Ceilings '!$D$8:'Wage Ceilings '!$D$11),'Wage Ceilings '!$C$7+SUMIF('Wage Ceilings '!$B$8:'Wage Ceilings '!$B$11,"&lt;="&amp;$P$17,'Wage Ceilings '!$D$8:'Wage Ceilings '!$D$11),$P43)</f>
        <v>0</v>
      </c>
      <c r="BO43" s="91" cm="1">
        <f t="array" ref="BO43">INDEX(Appendix!$G$4:$J$8,_xlfn.IFS(BM43&lt;55,1,BM43&lt;60,2,BM43&lt;65,3,BM43&lt;70,4,TRUE,5),MATCH(YEAR($F$17),Appendix!$G$3:$L$3,0))</f>
        <v>0</v>
      </c>
      <c r="BP43" s="92">
        <f t="shared" si="9"/>
        <v>0</v>
      </c>
      <c r="BQ43" s="89">
        <f t="shared" si="23"/>
        <v>125</v>
      </c>
      <c r="BR43" s="90">
        <f>IF($Q43&gt;'Wage Ceilings '!$C$7+SUMIF('Wage Ceilings '!$B$8:'Wage Ceilings '!$B$11,"&lt;="&amp;$Q$17,'Wage Ceilings '!$D$8:'Wage Ceilings '!$D$11),'Wage Ceilings '!$C$7+SUMIF('Wage Ceilings '!$B$8:'Wage Ceilings '!$B$11,"&lt;="&amp;$Q$17,'Wage Ceilings '!$D$8:'Wage Ceilings '!$D$11),$Q43)</f>
        <v>0</v>
      </c>
      <c r="BS43" s="91" cm="1">
        <f t="array" ref="BS43">INDEX(Appendix!$G$4:$J$8,_xlfn.IFS(BQ43&lt;55,1,BQ43&lt;60,2,BQ43&lt;65,3,BQ43&lt;70,4,TRUE,5),MATCH(YEAR($F$17),Appendix!$G$3:$L$3,0))</f>
        <v>0</v>
      </c>
      <c r="BT43" s="92">
        <f t="shared" si="10"/>
        <v>0</v>
      </c>
      <c r="BU43" s="89">
        <f t="shared" si="24"/>
        <v>125</v>
      </c>
      <c r="BV43" s="90">
        <f>IF($R43&gt;'Wage Ceilings '!$C$7+SUMIF('Wage Ceilings '!$B$8:'Wage Ceilings '!$B$11,"&lt;="&amp;$R$17,'Wage Ceilings '!$D$8:'Wage Ceilings '!$D$11),'Wage Ceilings '!$C$7+SUMIF('Wage Ceilings '!$B$8:'Wage Ceilings '!$B$11,"&lt;="&amp;$R$17,'Wage Ceilings '!$D$8:'Wage Ceilings '!$D$11),$R43)</f>
        <v>0</v>
      </c>
      <c r="BW43" s="91" cm="1">
        <f t="array" ref="BW43">INDEX(Appendix!$G$4:$J$8,_xlfn.IFS(BU43&lt;55,1,BU43&lt;60,2,BU43&lt;65,3,BU43&lt;70,4,TRUE,5),MATCH(YEAR($F$17),Appendix!$G$3:$L$3,0))</f>
        <v>0</v>
      </c>
      <c r="BX43" s="92">
        <f t="shared" si="11"/>
        <v>0</v>
      </c>
      <c r="BY43" s="89" t="str">
        <f t="shared" si="25"/>
        <v>NA</v>
      </c>
      <c r="BZ43" s="92">
        <f>IF(S43&gt;=('Wage Ceilings '!$C$3-SUM(Z43,AD43,AH43,AL43,AP43,AX43,AT43,BB43,BF43,BJ43,BN43,BR43,BV43)),('Wage Ceilings '!$C$3-SUM(Z43,AD43,AH43,AL43,AP43,AX43,AT43,BB43,BF43,BJ43,BN43,BR43,BV43)),S43)</f>
        <v>0</v>
      </c>
      <c r="CA43" s="91" cm="1">
        <f t="array" ref="CA43">INDEX(Appendix!$G$4:$J$8,_xlfn.IFS(BY43&lt;55,1,BY43&lt;60,2,BY43&lt;65,3,BY43&lt;70,4,TRUE,5),MATCH(YEAR($F$17),Appendix!$G$3:$L$3,0))</f>
        <v>0</v>
      </c>
      <c r="CB43" s="92">
        <f t="shared" si="32"/>
        <v>0</v>
      </c>
      <c r="CC43" s="99"/>
    </row>
    <row r="44" spans="1:81" x14ac:dyDescent="0.2">
      <c r="A44" s="64" t="s">
        <v>42</v>
      </c>
      <c r="B44" s="65"/>
      <c r="C44" s="65"/>
      <c r="D44" s="66"/>
      <c r="E44" s="66"/>
      <c r="F44" s="67"/>
      <c r="G44" s="67"/>
      <c r="H44" s="67"/>
      <c r="I44" s="67"/>
      <c r="J44" s="67"/>
      <c r="K44" s="67"/>
      <c r="L44" s="67"/>
      <c r="M44" s="67"/>
      <c r="N44" s="67"/>
      <c r="O44" s="67"/>
      <c r="P44" s="67"/>
      <c r="Q44" s="67"/>
      <c r="R44" s="67"/>
      <c r="S44" s="67"/>
      <c r="T44" s="57">
        <f t="shared" si="26"/>
        <v>0</v>
      </c>
      <c r="U44" s="57">
        <f t="shared" si="27"/>
        <v>0</v>
      </c>
      <c r="V44" s="58">
        <f t="shared" si="28"/>
        <v>0</v>
      </c>
      <c r="W44" s="58">
        <f t="shared" si="29"/>
        <v>0</v>
      </c>
      <c r="X44" s="58">
        <f t="shared" si="30"/>
        <v>0</v>
      </c>
      <c r="Y44" s="89">
        <f t="shared" si="12"/>
        <v>124</v>
      </c>
      <c r="Z44" s="90">
        <f>IF($F44&gt;'Wage Ceilings '!$C$7+SUMIF('Wage Ceilings '!$B$8:'Wage Ceilings '!$B$11,"&lt;="&amp;$F$17,'Wage Ceilings '!$D$8:'Wage Ceilings '!$D$11),'Wage Ceilings '!$C$7+SUMIF('Wage Ceilings '!$B$8:'Wage Ceilings '!$B$11,"&lt;="&amp;$F$17,'Wage Ceilings '!$D$8:'Wage Ceilings '!$D$11),$F44)</f>
        <v>0</v>
      </c>
      <c r="AA44" s="91" cm="1">
        <f t="array" ref="AA44">INDEX(Appendix!$G$4:$J$8,_xlfn.IFS(Y44&lt;55,1,Y44&lt;60,2,Y44&lt;65,3,Y44&lt;70,4,TRUE,5),MATCH(YEAR($F$17),Appendix!$G$3:$L$3,0))</f>
        <v>0</v>
      </c>
      <c r="AB44" s="92">
        <f t="shared" si="0"/>
        <v>0</v>
      </c>
      <c r="AC44" s="89">
        <f t="shared" si="13"/>
        <v>125</v>
      </c>
      <c r="AD44" s="90">
        <f>IF($G44&gt;'Wage Ceilings '!$C$7+SUMIF('Wage Ceilings '!$B$8:'Wage Ceilings '!$B$11,"&lt;="&amp;$G$17,'Wage Ceilings '!$D$8:'Wage Ceilings '!$D$11),'Wage Ceilings '!$C$7+SUMIF('Wage Ceilings '!$B$8:'Wage Ceilings '!$B$11,"&lt;="&amp;$G$17,'Wage Ceilings '!$D$8:'Wage Ceilings '!$D$11),$G44)</f>
        <v>0</v>
      </c>
      <c r="AE44" s="91" cm="1">
        <f t="array" ref="AE44">INDEX(Appendix!$G$4:$J$8,_xlfn.IFS(AC44&lt;55,1,AC44&lt;60,2,AC44&lt;65,3,AC44&lt;70,4,TRUE,5),MATCH(YEAR($F$17),Appendix!$G$3:$L$3,0))</f>
        <v>0</v>
      </c>
      <c r="AF44" s="92">
        <f t="shared" si="1"/>
        <v>0</v>
      </c>
      <c r="AG44" s="89">
        <f t="shared" si="14"/>
        <v>125</v>
      </c>
      <c r="AH44" s="90">
        <f>IF($H44&gt;'Wage Ceilings '!$C$7+SUMIF('Wage Ceilings '!$B$8:'Wage Ceilings '!$B$11,"&lt;="&amp;$H$17,'Wage Ceilings '!$D$8:'Wage Ceilings '!$D$11),'Wage Ceilings '!$C$7+SUMIF('Wage Ceilings '!$B$8:'Wage Ceilings '!$B$11,"&lt;="&amp;$H$17,'Wage Ceilings '!$D$8:'Wage Ceilings '!$D$11),$H44)</f>
        <v>0</v>
      </c>
      <c r="AI44" s="91" cm="1">
        <f t="array" ref="AI44">INDEX(Appendix!$G$4:$J$8,_xlfn.IFS(AG44&lt;55,1,AG44&lt;60,2,AG44&lt;65,3,AG44&lt;70,4,TRUE,5),MATCH(YEAR($F$17),Appendix!$G$3:$L$3,0))</f>
        <v>0</v>
      </c>
      <c r="AJ44" s="92">
        <f t="shared" si="2"/>
        <v>0</v>
      </c>
      <c r="AK44" s="89">
        <f t="shared" si="15"/>
        <v>125</v>
      </c>
      <c r="AL44" s="90">
        <f>IF($I44&gt;'Wage Ceilings '!$C$7+SUMIF('Wage Ceilings '!$B$8:'Wage Ceilings '!$B$11,"&lt;="&amp;$I$17,'Wage Ceilings '!$D$8:'Wage Ceilings '!$D$11),'Wage Ceilings '!$C$7+SUMIF('Wage Ceilings '!$B$8:'Wage Ceilings '!$B$11,"&lt;="&amp;$I$17,'Wage Ceilings '!$D$8:'Wage Ceilings '!$D$11),$I44)</f>
        <v>0</v>
      </c>
      <c r="AM44" s="91" cm="1">
        <f t="array" ref="AM44">INDEX(Appendix!$G$4:$J$8,_xlfn.IFS(AK44&lt;55,1,AK44&lt;60,2,AK44&lt;65,3,AK44&lt;70,4,TRUE,5),MATCH(YEAR($F$17),Appendix!$G$3:$L$3,0))</f>
        <v>0</v>
      </c>
      <c r="AN44" s="92">
        <f t="shared" si="3"/>
        <v>0</v>
      </c>
      <c r="AO44" s="89">
        <f t="shared" si="16"/>
        <v>125</v>
      </c>
      <c r="AP44" s="90">
        <f>IF($J44&gt;'Wage Ceilings '!$C$7+SUMIF('Wage Ceilings '!$B$8:'Wage Ceilings '!$B$11,"&lt;="&amp;$J$17,'Wage Ceilings '!$D$8:'Wage Ceilings '!$D$11),'Wage Ceilings '!$C$7+SUMIF('Wage Ceilings '!$B$8:'Wage Ceilings '!$B$11,"&lt;="&amp;$J$17,'Wage Ceilings '!$D$8:'Wage Ceilings '!$D$11),$J44)</f>
        <v>0</v>
      </c>
      <c r="AQ44" s="91" cm="1">
        <f t="array" ref="AQ44">INDEX(Appendix!$G$4:$J$8,_xlfn.IFS(AO44&lt;55,1,AO44&lt;60,2,AO44&lt;65,3,AO44&lt;70,4,TRUE,5),MATCH(YEAR($F$17),Appendix!$G$3:$L$3,0))</f>
        <v>0</v>
      </c>
      <c r="AR44" s="92">
        <f t="shared" si="4"/>
        <v>0</v>
      </c>
      <c r="AS44" s="89">
        <f t="shared" si="31"/>
        <v>125</v>
      </c>
      <c r="AT44" s="90">
        <f>IF($K44&gt;'Wage Ceilings '!$C$7+SUMIF('Wage Ceilings '!$B$8:'Wage Ceilings '!$B$11,"&lt;="&amp;$K$17,'Wage Ceilings '!$D$8:'Wage Ceilings '!$D$11),'Wage Ceilings '!$C$7+SUMIF('Wage Ceilings '!$B$8:'Wage Ceilings '!$B$11,"&lt;="&amp;$K$17,'Wage Ceilings '!$D$8:'Wage Ceilings '!$D$11),$K44)</f>
        <v>0</v>
      </c>
      <c r="AU44" s="91" cm="1">
        <f t="array" ref="AU44">INDEX(Appendix!$G$4:$J$8,_xlfn.IFS(AS44&lt;55,1,AS44&lt;60,2,AS44&lt;65,3,AS44&lt;70,4,TRUE,5),MATCH(YEAR($F$17),Appendix!$G$3:$L$3,0))</f>
        <v>0</v>
      </c>
      <c r="AV44" s="92">
        <f t="shared" si="5"/>
        <v>0</v>
      </c>
      <c r="AW44" s="89" t="str">
        <f t="shared" si="17"/>
        <v>NA</v>
      </c>
      <c r="AX44" s="92">
        <f>IF(L44&gt;=('Wage Ceilings '!$C$3-SUM(Z44,AD44,AH44,AL44,AP44,AT44,BB44,BF44,BJ44,BN44,BR44,BV44)),('Wage Ceilings '!$C$3-SUM(Z44,AD44,AH44,AL44,AP44,AT44,BB44,BF44,BJ44,BN44,BR44,BV44)),L44)</f>
        <v>0</v>
      </c>
      <c r="AY44" s="91" cm="1">
        <f t="array" ref="AY44">INDEX(Appendix!$G$4:$J$8,_xlfn.IFS(AW44&lt;55,1,AW44&lt;60,2,AW44&lt;65,3,AW44&lt;70,4,TRUE,5),MATCH(YEAR($F$17),Appendix!$G$3:$L$3,0))</f>
        <v>0</v>
      </c>
      <c r="AZ44" s="92">
        <f t="shared" si="6"/>
        <v>0</v>
      </c>
      <c r="BA44" s="89">
        <f t="shared" si="18"/>
        <v>125</v>
      </c>
      <c r="BB44" s="90">
        <f>IF($M44&gt;'Wage Ceilings '!$C$7+SUMIF('Wage Ceilings '!$B$8:'Wage Ceilings '!$B$11,"&lt;="&amp;$M$17,'Wage Ceilings '!$D$8:'Wage Ceilings '!$D$11),'Wage Ceilings '!$C$7+SUMIF('Wage Ceilings '!$B$8:'Wage Ceilings '!$B$11,"&lt;="&amp;$M$17,'Wage Ceilings '!$D$8:'Wage Ceilings '!$D$11),$M44)</f>
        <v>0</v>
      </c>
      <c r="BC44" s="91" cm="1">
        <f t="array" ref="BC44">INDEX(Appendix!$G$4:$J$8,_xlfn.IFS(BA44&lt;55,1,BA44&lt;60,2,BA44&lt;65,3,BA44&lt;70,4,TRUE,5),MATCH(YEAR($F$17),Appendix!$G$3:$L$3,0))</f>
        <v>0</v>
      </c>
      <c r="BD44" s="92">
        <f t="shared" si="19"/>
        <v>0</v>
      </c>
      <c r="BE44" s="89">
        <f t="shared" si="20"/>
        <v>125</v>
      </c>
      <c r="BF44" s="90">
        <f>IF($N44&gt;'Wage Ceilings '!$C$7+SUMIF('Wage Ceilings '!$B$8:'Wage Ceilings '!$B$11,"&lt;="&amp;$N$17,'Wage Ceilings '!$D$8:'Wage Ceilings '!$D$11),'Wage Ceilings '!$C$7+SUMIF('Wage Ceilings '!$B$8:'Wage Ceilings '!$B$11,"&lt;="&amp;$N$17,'Wage Ceilings '!$D$8:'Wage Ceilings '!$D$11),$N44)</f>
        <v>0</v>
      </c>
      <c r="BG44" s="91" cm="1">
        <f t="array" ref="BG44">INDEX(Appendix!$G$4:$J$8,_xlfn.IFS(BE44&lt;55,1,BE44&lt;60,2,BE44&lt;65,3,BE44&lt;70,4,TRUE,5),MATCH(YEAR($F$17),Appendix!$G$3:$L$3,0))</f>
        <v>0</v>
      </c>
      <c r="BH44" s="92">
        <f t="shared" si="7"/>
        <v>0</v>
      </c>
      <c r="BI44" s="89">
        <f t="shared" si="21"/>
        <v>125</v>
      </c>
      <c r="BJ44" s="90">
        <f>IF($O44&gt;'Wage Ceilings '!$C$7+SUMIF('Wage Ceilings '!$B$8:'Wage Ceilings '!$B$11,"&lt;="&amp;$O$17,'Wage Ceilings '!$D$8:'Wage Ceilings '!$D$11),'Wage Ceilings '!$C$7+SUMIF('Wage Ceilings '!$B$8:'Wage Ceilings '!$B$11,"&lt;="&amp;$O$17,'Wage Ceilings '!$D$8:'Wage Ceilings '!$D$11),$O44)</f>
        <v>0</v>
      </c>
      <c r="BK44" s="91" cm="1">
        <f t="array" ref="BK44">INDEX(Appendix!$G$4:$J$8,_xlfn.IFS(BI44&lt;55,1,BI44&lt;60,2,BI44&lt;65,3,BI44&lt;70,4,TRUE,5),MATCH(YEAR($F$17),Appendix!$G$3:$L$3,0))</f>
        <v>0</v>
      </c>
      <c r="BL44" s="92">
        <f t="shared" si="8"/>
        <v>0</v>
      </c>
      <c r="BM44" s="89">
        <f t="shared" si="22"/>
        <v>125</v>
      </c>
      <c r="BN44" s="90">
        <f>IF($P44&gt;'Wage Ceilings '!$C$7+SUMIF('Wage Ceilings '!$B$8:'Wage Ceilings '!$B$11,"&lt;="&amp;$P$17,'Wage Ceilings '!$D$8:'Wage Ceilings '!$D$11),'Wage Ceilings '!$C$7+SUMIF('Wage Ceilings '!$B$8:'Wage Ceilings '!$B$11,"&lt;="&amp;$P$17,'Wage Ceilings '!$D$8:'Wage Ceilings '!$D$11),$P44)</f>
        <v>0</v>
      </c>
      <c r="BO44" s="91" cm="1">
        <f t="array" ref="BO44">INDEX(Appendix!$G$4:$J$8,_xlfn.IFS(BM44&lt;55,1,BM44&lt;60,2,BM44&lt;65,3,BM44&lt;70,4,TRUE,5),MATCH(YEAR($F$17),Appendix!$G$3:$L$3,0))</f>
        <v>0</v>
      </c>
      <c r="BP44" s="92">
        <f t="shared" si="9"/>
        <v>0</v>
      </c>
      <c r="BQ44" s="89">
        <f t="shared" si="23"/>
        <v>125</v>
      </c>
      <c r="BR44" s="90">
        <f>IF($Q44&gt;'Wage Ceilings '!$C$7+SUMIF('Wage Ceilings '!$B$8:'Wage Ceilings '!$B$11,"&lt;="&amp;$Q$17,'Wage Ceilings '!$D$8:'Wage Ceilings '!$D$11),'Wage Ceilings '!$C$7+SUMIF('Wage Ceilings '!$B$8:'Wage Ceilings '!$B$11,"&lt;="&amp;$Q$17,'Wage Ceilings '!$D$8:'Wage Ceilings '!$D$11),$Q44)</f>
        <v>0</v>
      </c>
      <c r="BS44" s="91" cm="1">
        <f t="array" ref="BS44">INDEX(Appendix!$G$4:$J$8,_xlfn.IFS(BQ44&lt;55,1,BQ44&lt;60,2,BQ44&lt;65,3,BQ44&lt;70,4,TRUE,5),MATCH(YEAR($F$17),Appendix!$G$3:$L$3,0))</f>
        <v>0</v>
      </c>
      <c r="BT44" s="92">
        <f t="shared" si="10"/>
        <v>0</v>
      </c>
      <c r="BU44" s="89">
        <f t="shared" si="24"/>
        <v>125</v>
      </c>
      <c r="BV44" s="90">
        <f>IF($R44&gt;'Wage Ceilings '!$C$7+SUMIF('Wage Ceilings '!$B$8:'Wage Ceilings '!$B$11,"&lt;="&amp;$R$17,'Wage Ceilings '!$D$8:'Wage Ceilings '!$D$11),'Wage Ceilings '!$C$7+SUMIF('Wage Ceilings '!$B$8:'Wage Ceilings '!$B$11,"&lt;="&amp;$R$17,'Wage Ceilings '!$D$8:'Wage Ceilings '!$D$11),$R44)</f>
        <v>0</v>
      </c>
      <c r="BW44" s="91" cm="1">
        <f t="array" ref="BW44">INDEX(Appendix!$G$4:$J$8,_xlfn.IFS(BU44&lt;55,1,BU44&lt;60,2,BU44&lt;65,3,BU44&lt;70,4,TRUE,5),MATCH(YEAR($F$17),Appendix!$G$3:$L$3,0))</f>
        <v>0</v>
      </c>
      <c r="BX44" s="92">
        <f t="shared" si="11"/>
        <v>0</v>
      </c>
      <c r="BY44" s="89" t="str">
        <f t="shared" si="25"/>
        <v>NA</v>
      </c>
      <c r="BZ44" s="92">
        <f>IF(S44&gt;=('Wage Ceilings '!$C$3-SUM(Z44,AD44,AH44,AL44,AP44,AX44,AT44,BB44,BF44,BJ44,BN44,BR44,BV44)),('Wage Ceilings '!$C$3-SUM(Z44,AD44,AH44,AL44,AP44,AX44,AT44,BB44,BF44,BJ44,BN44,BR44,BV44)),S44)</f>
        <v>0</v>
      </c>
      <c r="CA44" s="91" cm="1">
        <f t="array" ref="CA44">INDEX(Appendix!$G$4:$J$8,_xlfn.IFS(BY44&lt;55,1,BY44&lt;60,2,BY44&lt;65,3,BY44&lt;70,4,TRUE,5),MATCH(YEAR($F$17),Appendix!$G$3:$L$3,0))</f>
        <v>0</v>
      </c>
      <c r="CB44" s="92">
        <f t="shared" si="32"/>
        <v>0</v>
      </c>
      <c r="CC44" s="99"/>
    </row>
    <row r="45" spans="1:81" x14ac:dyDescent="0.2">
      <c r="A45" s="64" t="s">
        <v>43</v>
      </c>
      <c r="B45" s="65"/>
      <c r="C45" s="65"/>
      <c r="D45" s="66"/>
      <c r="E45" s="66"/>
      <c r="F45" s="67"/>
      <c r="G45" s="67"/>
      <c r="H45" s="67"/>
      <c r="I45" s="67"/>
      <c r="J45" s="67"/>
      <c r="K45" s="67"/>
      <c r="L45" s="67"/>
      <c r="M45" s="67"/>
      <c r="N45" s="67"/>
      <c r="O45" s="67"/>
      <c r="P45" s="67"/>
      <c r="Q45" s="67"/>
      <c r="R45" s="67"/>
      <c r="S45" s="67"/>
      <c r="T45" s="57">
        <f t="shared" si="26"/>
        <v>0</v>
      </c>
      <c r="U45" s="57">
        <f t="shared" si="27"/>
        <v>0</v>
      </c>
      <c r="V45" s="58">
        <f t="shared" si="28"/>
        <v>0</v>
      </c>
      <c r="W45" s="58">
        <f t="shared" si="29"/>
        <v>0</v>
      </c>
      <c r="X45" s="58">
        <f t="shared" si="30"/>
        <v>0</v>
      </c>
      <c r="Y45" s="89">
        <f t="shared" si="12"/>
        <v>124</v>
      </c>
      <c r="Z45" s="90">
        <f>IF($F45&gt;'Wage Ceilings '!$C$7+SUMIF('Wage Ceilings '!$B$8:'Wage Ceilings '!$B$11,"&lt;="&amp;$F$17,'Wage Ceilings '!$D$8:'Wage Ceilings '!$D$11),'Wage Ceilings '!$C$7+SUMIF('Wage Ceilings '!$B$8:'Wage Ceilings '!$B$11,"&lt;="&amp;$F$17,'Wage Ceilings '!$D$8:'Wage Ceilings '!$D$11),$F45)</f>
        <v>0</v>
      </c>
      <c r="AA45" s="91" cm="1">
        <f t="array" ref="AA45">INDEX(Appendix!$G$4:$J$8,_xlfn.IFS(Y45&lt;55,1,Y45&lt;60,2,Y45&lt;65,3,Y45&lt;70,4,TRUE,5),MATCH(YEAR($F$17),Appendix!$G$3:$L$3,0))</f>
        <v>0</v>
      </c>
      <c r="AB45" s="92">
        <f t="shared" si="0"/>
        <v>0</v>
      </c>
      <c r="AC45" s="89">
        <f t="shared" si="13"/>
        <v>125</v>
      </c>
      <c r="AD45" s="90">
        <f>IF($G45&gt;'Wage Ceilings '!$C$7+SUMIF('Wage Ceilings '!$B$8:'Wage Ceilings '!$B$11,"&lt;="&amp;$G$17,'Wage Ceilings '!$D$8:'Wage Ceilings '!$D$11),'Wage Ceilings '!$C$7+SUMIF('Wage Ceilings '!$B$8:'Wage Ceilings '!$B$11,"&lt;="&amp;$G$17,'Wage Ceilings '!$D$8:'Wage Ceilings '!$D$11),$G45)</f>
        <v>0</v>
      </c>
      <c r="AE45" s="91" cm="1">
        <f t="array" ref="AE45">INDEX(Appendix!$G$4:$J$8,_xlfn.IFS(AC45&lt;55,1,AC45&lt;60,2,AC45&lt;65,3,AC45&lt;70,4,TRUE,5),MATCH(YEAR($F$17),Appendix!$G$3:$L$3,0))</f>
        <v>0</v>
      </c>
      <c r="AF45" s="92">
        <f t="shared" si="1"/>
        <v>0</v>
      </c>
      <c r="AG45" s="89">
        <f t="shared" si="14"/>
        <v>125</v>
      </c>
      <c r="AH45" s="90">
        <f>IF($H45&gt;'Wage Ceilings '!$C$7+SUMIF('Wage Ceilings '!$B$8:'Wage Ceilings '!$B$11,"&lt;="&amp;$H$17,'Wage Ceilings '!$D$8:'Wage Ceilings '!$D$11),'Wage Ceilings '!$C$7+SUMIF('Wage Ceilings '!$B$8:'Wage Ceilings '!$B$11,"&lt;="&amp;$H$17,'Wage Ceilings '!$D$8:'Wage Ceilings '!$D$11),$H45)</f>
        <v>0</v>
      </c>
      <c r="AI45" s="91" cm="1">
        <f t="array" ref="AI45">INDEX(Appendix!$G$4:$J$8,_xlfn.IFS(AG45&lt;55,1,AG45&lt;60,2,AG45&lt;65,3,AG45&lt;70,4,TRUE,5),MATCH(YEAR($F$17),Appendix!$G$3:$L$3,0))</f>
        <v>0</v>
      </c>
      <c r="AJ45" s="92">
        <f t="shared" si="2"/>
        <v>0</v>
      </c>
      <c r="AK45" s="89">
        <f t="shared" si="15"/>
        <v>125</v>
      </c>
      <c r="AL45" s="90">
        <f>IF($I45&gt;'Wage Ceilings '!$C$7+SUMIF('Wage Ceilings '!$B$8:'Wage Ceilings '!$B$11,"&lt;="&amp;$I$17,'Wage Ceilings '!$D$8:'Wage Ceilings '!$D$11),'Wage Ceilings '!$C$7+SUMIF('Wage Ceilings '!$B$8:'Wage Ceilings '!$B$11,"&lt;="&amp;$I$17,'Wage Ceilings '!$D$8:'Wage Ceilings '!$D$11),$I45)</f>
        <v>0</v>
      </c>
      <c r="AM45" s="91" cm="1">
        <f t="array" ref="AM45">INDEX(Appendix!$G$4:$J$8,_xlfn.IFS(AK45&lt;55,1,AK45&lt;60,2,AK45&lt;65,3,AK45&lt;70,4,TRUE,5),MATCH(YEAR($F$17),Appendix!$G$3:$L$3,0))</f>
        <v>0</v>
      </c>
      <c r="AN45" s="92">
        <f t="shared" si="3"/>
        <v>0</v>
      </c>
      <c r="AO45" s="89">
        <f t="shared" si="16"/>
        <v>125</v>
      </c>
      <c r="AP45" s="90">
        <f>IF($J45&gt;'Wage Ceilings '!$C$7+SUMIF('Wage Ceilings '!$B$8:'Wage Ceilings '!$B$11,"&lt;="&amp;$J$17,'Wage Ceilings '!$D$8:'Wage Ceilings '!$D$11),'Wage Ceilings '!$C$7+SUMIF('Wage Ceilings '!$B$8:'Wage Ceilings '!$B$11,"&lt;="&amp;$J$17,'Wage Ceilings '!$D$8:'Wage Ceilings '!$D$11),$J45)</f>
        <v>0</v>
      </c>
      <c r="AQ45" s="91" cm="1">
        <f t="array" ref="AQ45">INDEX(Appendix!$G$4:$J$8,_xlfn.IFS(AO45&lt;55,1,AO45&lt;60,2,AO45&lt;65,3,AO45&lt;70,4,TRUE,5),MATCH(YEAR($F$17),Appendix!$G$3:$L$3,0))</f>
        <v>0</v>
      </c>
      <c r="AR45" s="92">
        <f t="shared" si="4"/>
        <v>0</v>
      </c>
      <c r="AS45" s="89">
        <f t="shared" si="31"/>
        <v>125</v>
      </c>
      <c r="AT45" s="90">
        <f>IF($K45&gt;'Wage Ceilings '!$C$7+SUMIF('Wage Ceilings '!$B$8:'Wage Ceilings '!$B$11,"&lt;="&amp;$K$17,'Wage Ceilings '!$D$8:'Wage Ceilings '!$D$11),'Wage Ceilings '!$C$7+SUMIF('Wage Ceilings '!$B$8:'Wage Ceilings '!$B$11,"&lt;="&amp;$K$17,'Wage Ceilings '!$D$8:'Wage Ceilings '!$D$11),$K45)</f>
        <v>0</v>
      </c>
      <c r="AU45" s="91" cm="1">
        <f t="array" ref="AU45">INDEX(Appendix!$G$4:$J$8,_xlfn.IFS(AS45&lt;55,1,AS45&lt;60,2,AS45&lt;65,3,AS45&lt;70,4,TRUE,5),MATCH(YEAR($F$17),Appendix!$G$3:$L$3,0))</f>
        <v>0</v>
      </c>
      <c r="AV45" s="92">
        <f t="shared" si="5"/>
        <v>0</v>
      </c>
      <c r="AW45" s="89" t="str">
        <f t="shared" si="17"/>
        <v>NA</v>
      </c>
      <c r="AX45" s="92">
        <f>IF(L45&gt;=('Wage Ceilings '!$C$3-SUM(Z45,AD45,AH45,AL45,AP45,AT45,BB45,BF45,BJ45,BN45,BR45,BV45)),('Wage Ceilings '!$C$3-SUM(Z45,AD45,AH45,AL45,AP45,AT45,BB45,BF45,BJ45,BN45,BR45,BV45)),L45)</f>
        <v>0</v>
      </c>
      <c r="AY45" s="91" cm="1">
        <f t="array" ref="AY45">INDEX(Appendix!$G$4:$J$8,_xlfn.IFS(AW45&lt;55,1,AW45&lt;60,2,AW45&lt;65,3,AW45&lt;70,4,TRUE,5),MATCH(YEAR($F$17),Appendix!$G$3:$L$3,0))</f>
        <v>0</v>
      </c>
      <c r="AZ45" s="92">
        <f t="shared" si="6"/>
        <v>0</v>
      </c>
      <c r="BA45" s="89">
        <f t="shared" si="18"/>
        <v>125</v>
      </c>
      <c r="BB45" s="90">
        <f>IF($M45&gt;'Wage Ceilings '!$C$7+SUMIF('Wage Ceilings '!$B$8:'Wage Ceilings '!$B$11,"&lt;="&amp;$M$17,'Wage Ceilings '!$D$8:'Wage Ceilings '!$D$11),'Wage Ceilings '!$C$7+SUMIF('Wage Ceilings '!$B$8:'Wage Ceilings '!$B$11,"&lt;="&amp;$M$17,'Wage Ceilings '!$D$8:'Wage Ceilings '!$D$11),$M45)</f>
        <v>0</v>
      </c>
      <c r="BC45" s="91" cm="1">
        <f t="array" ref="BC45">INDEX(Appendix!$G$4:$J$8,_xlfn.IFS(BA45&lt;55,1,BA45&lt;60,2,BA45&lt;65,3,BA45&lt;70,4,TRUE,5),MATCH(YEAR($F$17),Appendix!$G$3:$L$3,0))</f>
        <v>0</v>
      </c>
      <c r="BD45" s="92">
        <f t="shared" si="19"/>
        <v>0</v>
      </c>
      <c r="BE45" s="89">
        <f t="shared" si="20"/>
        <v>125</v>
      </c>
      <c r="BF45" s="90">
        <f>IF($N45&gt;'Wage Ceilings '!$C$7+SUMIF('Wage Ceilings '!$B$8:'Wage Ceilings '!$B$11,"&lt;="&amp;$N$17,'Wage Ceilings '!$D$8:'Wage Ceilings '!$D$11),'Wage Ceilings '!$C$7+SUMIF('Wage Ceilings '!$B$8:'Wage Ceilings '!$B$11,"&lt;="&amp;$N$17,'Wage Ceilings '!$D$8:'Wage Ceilings '!$D$11),$N45)</f>
        <v>0</v>
      </c>
      <c r="BG45" s="91" cm="1">
        <f t="array" ref="BG45">INDEX(Appendix!$G$4:$J$8,_xlfn.IFS(BE45&lt;55,1,BE45&lt;60,2,BE45&lt;65,3,BE45&lt;70,4,TRUE,5),MATCH(YEAR($F$17),Appendix!$G$3:$L$3,0))</f>
        <v>0</v>
      </c>
      <c r="BH45" s="92">
        <f t="shared" si="7"/>
        <v>0</v>
      </c>
      <c r="BI45" s="89">
        <f t="shared" si="21"/>
        <v>125</v>
      </c>
      <c r="BJ45" s="90">
        <f>IF($O45&gt;'Wage Ceilings '!$C$7+SUMIF('Wage Ceilings '!$B$8:'Wage Ceilings '!$B$11,"&lt;="&amp;$O$17,'Wage Ceilings '!$D$8:'Wage Ceilings '!$D$11),'Wage Ceilings '!$C$7+SUMIF('Wage Ceilings '!$B$8:'Wage Ceilings '!$B$11,"&lt;="&amp;$O$17,'Wage Ceilings '!$D$8:'Wage Ceilings '!$D$11),$O45)</f>
        <v>0</v>
      </c>
      <c r="BK45" s="91" cm="1">
        <f t="array" ref="BK45">INDEX(Appendix!$G$4:$J$8,_xlfn.IFS(BI45&lt;55,1,BI45&lt;60,2,BI45&lt;65,3,BI45&lt;70,4,TRUE,5),MATCH(YEAR($F$17),Appendix!$G$3:$L$3,0))</f>
        <v>0</v>
      </c>
      <c r="BL45" s="92">
        <f t="shared" si="8"/>
        <v>0</v>
      </c>
      <c r="BM45" s="89">
        <f t="shared" si="22"/>
        <v>125</v>
      </c>
      <c r="BN45" s="90">
        <f>IF($P45&gt;'Wage Ceilings '!$C$7+SUMIF('Wage Ceilings '!$B$8:'Wage Ceilings '!$B$11,"&lt;="&amp;$P$17,'Wage Ceilings '!$D$8:'Wage Ceilings '!$D$11),'Wage Ceilings '!$C$7+SUMIF('Wage Ceilings '!$B$8:'Wage Ceilings '!$B$11,"&lt;="&amp;$P$17,'Wage Ceilings '!$D$8:'Wage Ceilings '!$D$11),$P45)</f>
        <v>0</v>
      </c>
      <c r="BO45" s="91" cm="1">
        <f t="array" ref="BO45">INDEX(Appendix!$G$4:$J$8,_xlfn.IFS(BM45&lt;55,1,BM45&lt;60,2,BM45&lt;65,3,BM45&lt;70,4,TRUE,5),MATCH(YEAR($F$17),Appendix!$G$3:$L$3,0))</f>
        <v>0</v>
      </c>
      <c r="BP45" s="92">
        <f t="shared" si="9"/>
        <v>0</v>
      </c>
      <c r="BQ45" s="89">
        <f t="shared" si="23"/>
        <v>125</v>
      </c>
      <c r="BR45" s="90">
        <f>IF($Q45&gt;'Wage Ceilings '!$C$7+SUMIF('Wage Ceilings '!$B$8:'Wage Ceilings '!$B$11,"&lt;="&amp;$Q$17,'Wage Ceilings '!$D$8:'Wage Ceilings '!$D$11),'Wage Ceilings '!$C$7+SUMIF('Wage Ceilings '!$B$8:'Wage Ceilings '!$B$11,"&lt;="&amp;$Q$17,'Wage Ceilings '!$D$8:'Wage Ceilings '!$D$11),$Q45)</f>
        <v>0</v>
      </c>
      <c r="BS45" s="91" cm="1">
        <f t="array" ref="BS45">INDEX(Appendix!$G$4:$J$8,_xlfn.IFS(BQ45&lt;55,1,BQ45&lt;60,2,BQ45&lt;65,3,BQ45&lt;70,4,TRUE,5),MATCH(YEAR($F$17),Appendix!$G$3:$L$3,0))</f>
        <v>0</v>
      </c>
      <c r="BT45" s="92">
        <f t="shared" si="10"/>
        <v>0</v>
      </c>
      <c r="BU45" s="89">
        <f t="shared" si="24"/>
        <v>125</v>
      </c>
      <c r="BV45" s="90">
        <f>IF($R45&gt;'Wage Ceilings '!$C$7+SUMIF('Wage Ceilings '!$B$8:'Wage Ceilings '!$B$11,"&lt;="&amp;$R$17,'Wage Ceilings '!$D$8:'Wage Ceilings '!$D$11),'Wage Ceilings '!$C$7+SUMIF('Wage Ceilings '!$B$8:'Wage Ceilings '!$B$11,"&lt;="&amp;$R$17,'Wage Ceilings '!$D$8:'Wage Ceilings '!$D$11),$R45)</f>
        <v>0</v>
      </c>
      <c r="BW45" s="91" cm="1">
        <f t="array" ref="BW45">INDEX(Appendix!$G$4:$J$8,_xlfn.IFS(BU45&lt;55,1,BU45&lt;60,2,BU45&lt;65,3,BU45&lt;70,4,TRUE,5),MATCH(YEAR($F$17),Appendix!$G$3:$L$3,0))</f>
        <v>0</v>
      </c>
      <c r="BX45" s="92">
        <f t="shared" si="11"/>
        <v>0</v>
      </c>
      <c r="BY45" s="89" t="str">
        <f t="shared" si="25"/>
        <v>NA</v>
      </c>
      <c r="BZ45" s="92">
        <f>IF(S45&gt;=('Wage Ceilings '!$C$3-SUM(Z45,AD45,AH45,AL45,AP45,AX45,AT45,BB45,BF45,BJ45,BN45,BR45,BV45)),('Wage Ceilings '!$C$3-SUM(Z45,AD45,AH45,AL45,AP45,AX45,AT45,BB45,BF45,BJ45,BN45,BR45,BV45)),S45)</f>
        <v>0</v>
      </c>
      <c r="CA45" s="91" cm="1">
        <f t="array" ref="CA45">INDEX(Appendix!$G$4:$J$8,_xlfn.IFS(BY45&lt;55,1,BY45&lt;60,2,BY45&lt;65,3,BY45&lt;70,4,TRUE,5),MATCH(YEAR($F$17),Appendix!$G$3:$L$3,0))</f>
        <v>0</v>
      </c>
      <c r="CB45" s="92">
        <f t="shared" si="32"/>
        <v>0</v>
      </c>
      <c r="CC45" s="99"/>
    </row>
    <row r="46" spans="1:81" x14ac:dyDescent="0.2">
      <c r="A46" s="64" t="s">
        <v>44</v>
      </c>
      <c r="B46" s="65"/>
      <c r="C46" s="65"/>
      <c r="D46" s="66"/>
      <c r="E46" s="66"/>
      <c r="F46" s="67"/>
      <c r="G46" s="67"/>
      <c r="H46" s="67"/>
      <c r="I46" s="67"/>
      <c r="J46" s="67"/>
      <c r="K46" s="67"/>
      <c r="L46" s="67"/>
      <c r="M46" s="67"/>
      <c r="N46" s="67"/>
      <c r="O46" s="67"/>
      <c r="P46" s="67"/>
      <c r="Q46" s="67"/>
      <c r="R46" s="67"/>
      <c r="S46" s="67"/>
      <c r="T46" s="57">
        <f t="shared" si="26"/>
        <v>0</v>
      </c>
      <c r="U46" s="57">
        <f t="shared" si="27"/>
        <v>0</v>
      </c>
      <c r="V46" s="58">
        <f t="shared" si="28"/>
        <v>0</v>
      </c>
      <c r="W46" s="58">
        <f t="shared" si="29"/>
        <v>0</v>
      </c>
      <c r="X46" s="58">
        <f t="shared" si="30"/>
        <v>0</v>
      </c>
      <c r="Y46" s="89">
        <f t="shared" si="12"/>
        <v>124</v>
      </c>
      <c r="Z46" s="90">
        <f>IF($F46&gt;'Wage Ceilings '!$C$7+SUMIF('Wage Ceilings '!$B$8:'Wage Ceilings '!$B$11,"&lt;="&amp;$F$17,'Wage Ceilings '!$D$8:'Wage Ceilings '!$D$11),'Wage Ceilings '!$C$7+SUMIF('Wage Ceilings '!$B$8:'Wage Ceilings '!$B$11,"&lt;="&amp;$F$17,'Wage Ceilings '!$D$8:'Wage Ceilings '!$D$11),$F46)</f>
        <v>0</v>
      </c>
      <c r="AA46" s="91" cm="1">
        <f t="array" ref="AA46">INDEX(Appendix!$G$4:$J$8,_xlfn.IFS(Y46&lt;55,1,Y46&lt;60,2,Y46&lt;65,3,Y46&lt;70,4,TRUE,5),MATCH(YEAR($F$17),Appendix!$G$3:$L$3,0))</f>
        <v>0</v>
      </c>
      <c r="AB46" s="92">
        <f t="shared" si="0"/>
        <v>0</v>
      </c>
      <c r="AC46" s="89">
        <f t="shared" si="13"/>
        <v>125</v>
      </c>
      <c r="AD46" s="90">
        <f>IF($G46&gt;'Wage Ceilings '!$C$7+SUMIF('Wage Ceilings '!$B$8:'Wage Ceilings '!$B$11,"&lt;="&amp;$G$17,'Wage Ceilings '!$D$8:'Wage Ceilings '!$D$11),'Wage Ceilings '!$C$7+SUMIF('Wage Ceilings '!$B$8:'Wage Ceilings '!$B$11,"&lt;="&amp;$G$17,'Wage Ceilings '!$D$8:'Wage Ceilings '!$D$11),$G46)</f>
        <v>0</v>
      </c>
      <c r="AE46" s="91" cm="1">
        <f t="array" ref="AE46">INDEX(Appendix!$G$4:$J$8,_xlfn.IFS(AC46&lt;55,1,AC46&lt;60,2,AC46&lt;65,3,AC46&lt;70,4,TRUE,5),MATCH(YEAR($F$17),Appendix!$G$3:$L$3,0))</f>
        <v>0</v>
      </c>
      <c r="AF46" s="92">
        <f t="shared" si="1"/>
        <v>0</v>
      </c>
      <c r="AG46" s="89">
        <f t="shared" si="14"/>
        <v>125</v>
      </c>
      <c r="AH46" s="90">
        <f>IF($H46&gt;'Wage Ceilings '!$C$7+SUMIF('Wage Ceilings '!$B$8:'Wage Ceilings '!$B$11,"&lt;="&amp;$H$17,'Wage Ceilings '!$D$8:'Wage Ceilings '!$D$11),'Wage Ceilings '!$C$7+SUMIF('Wage Ceilings '!$B$8:'Wage Ceilings '!$B$11,"&lt;="&amp;$H$17,'Wage Ceilings '!$D$8:'Wage Ceilings '!$D$11),$H46)</f>
        <v>0</v>
      </c>
      <c r="AI46" s="91" cm="1">
        <f t="array" ref="AI46">INDEX(Appendix!$G$4:$J$8,_xlfn.IFS(AG46&lt;55,1,AG46&lt;60,2,AG46&lt;65,3,AG46&lt;70,4,TRUE,5),MATCH(YEAR($F$17),Appendix!$G$3:$L$3,0))</f>
        <v>0</v>
      </c>
      <c r="AJ46" s="92">
        <f t="shared" si="2"/>
        <v>0</v>
      </c>
      <c r="AK46" s="89">
        <f t="shared" si="15"/>
        <v>125</v>
      </c>
      <c r="AL46" s="90">
        <f>IF($I46&gt;'Wage Ceilings '!$C$7+SUMIF('Wage Ceilings '!$B$8:'Wage Ceilings '!$B$11,"&lt;="&amp;$I$17,'Wage Ceilings '!$D$8:'Wage Ceilings '!$D$11),'Wage Ceilings '!$C$7+SUMIF('Wage Ceilings '!$B$8:'Wage Ceilings '!$B$11,"&lt;="&amp;$I$17,'Wage Ceilings '!$D$8:'Wage Ceilings '!$D$11),$I46)</f>
        <v>0</v>
      </c>
      <c r="AM46" s="91" cm="1">
        <f t="array" ref="AM46">INDEX(Appendix!$G$4:$J$8,_xlfn.IFS(AK46&lt;55,1,AK46&lt;60,2,AK46&lt;65,3,AK46&lt;70,4,TRUE,5),MATCH(YEAR($F$17),Appendix!$G$3:$L$3,0))</f>
        <v>0</v>
      </c>
      <c r="AN46" s="92">
        <f t="shared" si="3"/>
        <v>0</v>
      </c>
      <c r="AO46" s="89">
        <f t="shared" si="16"/>
        <v>125</v>
      </c>
      <c r="AP46" s="90">
        <f>IF($J46&gt;'Wage Ceilings '!$C$7+SUMIF('Wage Ceilings '!$B$8:'Wage Ceilings '!$B$11,"&lt;="&amp;$J$17,'Wage Ceilings '!$D$8:'Wage Ceilings '!$D$11),'Wage Ceilings '!$C$7+SUMIF('Wage Ceilings '!$B$8:'Wage Ceilings '!$B$11,"&lt;="&amp;$J$17,'Wage Ceilings '!$D$8:'Wage Ceilings '!$D$11),$J46)</f>
        <v>0</v>
      </c>
      <c r="AQ46" s="91" cm="1">
        <f t="array" ref="AQ46">INDEX(Appendix!$G$4:$J$8,_xlfn.IFS(AO46&lt;55,1,AO46&lt;60,2,AO46&lt;65,3,AO46&lt;70,4,TRUE,5),MATCH(YEAR($F$17),Appendix!$G$3:$L$3,0))</f>
        <v>0</v>
      </c>
      <c r="AR46" s="92">
        <f t="shared" si="4"/>
        <v>0</v>
      </c>
      <c r="AS46" s="89">
        <f t="shared" si="31"/>
        <v>125</v>
      </c>
      <c r="AT46" s="90">
        <f>IF($K46&gt;'Wage Ceilings '!$C$7+SUMIF('Wage Ceilings '!$B$8:'Wage Ceilings '!$B$11,"&lt;="&amp;$K$17,'Wage Ceilings '!$D$8:'Wage Ceilings '!$D$11),'Wage Ceilings '!$C$7+SUMIF('Wage Ceilings '!$B$8:'Wage Ceilings '!$B$11,"&lt;="&amp;$K$17,'Wage Ceilings '!$D$8:'Wage Ceilings '!$D$11),$K46)</f>
        <v>0</v>
      </c>
      <c r="AU46" s="91" cm="1">
        <f t="array" ref="AU46">INDEX(Appendix!$G$4:$J$8,_xlfn.IFS(AS46&lt;55,1,AS46&lt;60,2,AS46&lt;65,3,AS46&lt;70,4,TRUE,5),MATCH(YEAR($F$17),Appendix!$G$3:$L$3,0))</f>
        <v>0</v>
      </c>
      <c r="AV46" s="92">
        <f t="shared" si="5"/>
        <v>0</v>
      </c>
      <c r="AW46" s="89" t="str">
        <f t="shared" si="17"/>
        <v>NA</v>
      </c>
      <c r="AX46" s="92">
        <f>IF(L46&gt;=('Wage Ceilings '!$C$3-SUM(Z46,AD46,AH46,AL46,AP46,AT46,BB46,BF46,BJ46,BN46,BR46,BV46)),('Wage Ceilings '!$C$3-SUM(Z46,AD46,AH46,AL46,AP46,AT46,BB46,BF46,BJ46,BN46,BR46,BV46)),L46)</f>
        <v>0</v>
      </c>
      <c r="AY46" s="91" cm="1">
        <f t="array" ref="AY46">INDEX(Appendix!$G$4:$J$8,_xlfn.IFS(AW46&lt;55,1,AW46&lt;60,2,AW46&lt;65,3,AW46&lt;70,4,TRUE,5),MATCH(YEAR($F$17),Appendix!$G$3:$L$3,0))</f>
        <v>0</v>
      </c>
      <c r="AZ46" s="92">
        <f t="shared" si="6"/>
        <v>0</v>
      </c>
      <c r="BA46" s="89">
        <f t="shared" si="18"/>
        <v>125</v>
      </c>
      <c r="BB46" s="90">
        <f>IF($M46&gt;'Wage Ceilings '!$C$7+SUMIF('Wage Ceilings '!$B$8:'Wage Ceilings '!$B$11,"&lt;="&amp;$M$17,'Wage Ceilings '!$D$8:'Wage Ceilings '!$D$11),'Wage Ceilings '!$C$7+SUMIF('Wage Ceilings '!$B$8:'Wage Ceilings '!$B$11,"&lt;="&amp;$M$17,'Wage Ceilings '!$D$8:'Wage Ceilings '!$D$11),$M46)</f>
        <v>0</v>
      </c>
      <c r="BC46" s="91" cm="1">
        <f t="array" ref="BC46">INDEX(Appendix!$G$4:$J$8,_xlfn.IFS(BA46&lt;55,1,BA46&lt;60,2,BA46&lt;65,3,BA46&lt;70,4,TRUE,5),MATCH(YEAR($F$17),Appendix!$G$3:$L$3,0))</f>
        <v>0</v>
      </c>
      <c r="BD46" s="92">
        <f t="shared" si="19"/>
        <v>0</v>
      </c>
      <c r="BE46" s="89">
        <f t="shared" si="20"/>
        <v>125</v>
      </c>
      <c r="BF46" s="90">
        <f>IF($N46&gt;'Wage Ceilings '!$C$7+SUMIF('Wage Ceilings '!$B$8:'Wage Ceilings '!$B$11,"&lt;="&amp;$N$17,'Wage Ceilings '!$D$8:'Wage Ceilings '!$D$11),'Wage Ceilings '!$C$7+SUMIF('Wage Ceilings '!$B$8:'Wage Ceilings '!$B$11,"&lt;="&amp;$N$17,'Wage Ceilings '!$D$8:'Wage Ceilings '!$D$11),$N46)</f>
        <v>0</v>
      </c>
      <c r="BG46" s="91" cm="1">
        <f t="array" ref="BG46">INDEX(Appendix!$G$4:$J$8,_xlfn.IFS(BE46&lt;55,1,BE46&lt;60,2,BE46&lt;65,3,BE46&lt;70,4,TRUE,5),MATCH(YEAR($F$17),Appendix!$G$3:$L$3,0))</f>
        <v>0</v>
      </c>
      <c r="BH46" s="92">
        <f t="shared" si="7"/>
        <v>0</v>
      </c>
      <c r="BI46" s="89">
        <f t="shared" si="21"/>
        <v>125</v>
      </c>
      <c r="BJ46" s="90">
        <f>IF($O46&gt;'Wage Ceilings '!$C$7+SUMIF('Wage Ceilings '!$B$8:'Wage Ceilings '!$B$11,"&lt;="&amp;$O$17,'Wage Ceilings '!$D$8:'Wage Ceilings '!$D$11),'Wage Ceilings '!$C$7+SUMIF('Wage Ceilings '!$B$8:'Wage Ceilings '!$B$11,"&lt;="&amp;$O$17,'Wage Ceilings '!$D$8:'Wage Ceilings '!$D$11),$O46)</f>
        <v>0</v>
      </c>
      <c r="BK46" s="91" cm="1">
        <f t="array" ref="BK46">INDEX(Appendix!$G$4:$J$8,_xlfn.IFS(BI46&lt;55,1,BI46&lt;60,2,BI46&lt;65,3,BI46&lt;70,4,TRUE,5),MATCH(YEAR($F$17),Appendix!$G$3:$L$3,0))</f>
        <v>0</v>
      </c>
      <c r="BL46" s="92">
        <f t="shared" si="8"/>
        <v>0</v>
      </c>
      <c r="BM46" s="89">
        <f t="shared" si="22"/>
        <v>125</v>
      </c>
      <c r="BN46" s="90">
        <f>IF($P46&gt;'Wage Ceilings '!$C$7+SUMIF('Wage Ceilings '!$B$8:'Wage Ceilings '!$B$11,"&lt;="&amp;$P$17,'Wage Ceilings '!$D$8:'Wage Ceilings '!$D$11),'Wage Ceilings '!$C$7+SUMIF('Wage Ceilings '!$B$8:'Wage Ceilings '!$B$11,"&lt;="&amp;$P$17,'Wage Ceilings '!$D$8:'Wage Ceilings '!$D$11),$P46)</f>
        <v>0</v>
      </c>
      <c r="BO46" s="91" cm="1">
        <f t="array" ref="BO46">INDEX(Appendix!$G$4:$J$8,_xlfn.IFS(BM46&lt;55,1,BM46&lt;60,2,BM46&lt;65,3,BM46&lt;70,4,TRUE,5),MATCH(YEAR($F$17),Appendix!$G$3:$L$3,0))</f>
        <v>0</v>
      </c>
      <c r="BP46" s="92">
        <f t="shared" si="9"/>
        <v>0</v>
      </c>
      <c r="BQ46" s="89">
        <f t="shared" si="23"/>
        <v>125</v>
      </c>
      <c r="BR46" s="90">
        <f>IF($Q46&gt;'Wage Ceilings '!$C$7+SUMIF('Wage Ceilings '!$B$8:'Wage Ceilings '!$B$11,"&lt;="&amp;$Q$17,'Wage Ceilings '!$D$8:'Wage Ceilings '!$D$11),'Wage Ceilings '!$C$7+SUMIF('Wage Ceilings '!$B$8:'Wage Ceilings '!$B$11,"&lt;="&amp;$Q$17,'Wage Ceilings '!$D$8:'Wage Ceilings '!$D$11),$Q46)</f>
        <v>0</v>
      </c>
      <c r="BS46" s="91" cm="1">
        <f t="array" ref="BS46">INDEX(Appendix!$G$4:$J$8,_xlfn.IFS(BQ46&lt;55,1,BQ46&lt;60,2,BQ46&lt;65,3,BQ46&lt;70,4,TRUE,5),MATCH(YEAR($F$17),Appendix!$G$3:$L$3,0))</f>
        <v>0</v>
      </c>
      <c r="BT46" s="92">
        <f t="shared" si="10"/>
        <v>0</v>
      </c>
      <c r="BU46" s="89">
        <f t="shared" si="24"/>
        <v>125</v>
      </c>
      <c r="BV46" s="90">
        <f>IF($R46&gt;'Wage Ceilings '!$C$7+SUMIF('Wage Ceilings '!$B$8:'Wage Ceilings '!$B$11,"&lt;="&amp;$R$17,'Wage Ceilings '!$D$8:'Wage Ceilings '!$D$11),'Wage Ceilings '!$C$7+SUMIF('Wage Ceilings '!$B$8:'Wage Ceilings '!$B$11,"&lt;="&amp;$R$17,'Wage Ceilings '!$D$8:'Wage Ceilings '!$D$11),$R46)</f>
        <v>0</v>
      </c>
      <c r="BW46" s="91" cm="1">
        <f t="array" ref="BW46">INDEX(Appendix!$G$4:$J$8,_xlfn.IFS(BU46&lt;55,1,BU46&lt;60,2,BU46&lt;65,3,BU46&lt;70,4,TRUE,5),MATCH(YEAR($F$17),Appendix!$G$3:$L$3,0))</f>
        <v>0</v>
      </c>
      <c r="BX46" s="92">
        <f t="shared" si="11"/>
        <v>0</v>
      </c>
      <c r="BY46" s="89" t="str">
        <f t="shared" si="25"/>
        <v>NA</v>
      </c>
      <c r="BZ46" s="92">
        <f>IF(S46&gt;=('Wage Ceilings '!$C$3-SUM(Z46,AD46,AH46,AL46,AP46,AX46,AT46,BB46,BF46,BJ46,BN46,BR46,BV46)),('Wage Ceilings '!$C$3-SUM(Z46,AD46,AH46,AL46,AP46,AX46,AT46,BB46,BF46,BJ46,BN46,BR46,BV46)),S46)</f>
        <v>0</v>
      </c>
      <c r="CA46" s="91" cm="1">
        <f t="array" ref="CA46">INDEX(Appendix!$G$4:$J$8,_xlfn.IFS(BY46&lt;55,1,BY46&lt;60,2,BY46&lt;65,3,BY46&lt;70,4,TRUE,5),MATCH(YEAR($F$17),Appendix!$G$3:$L$3,0))</f>
        <v>0</v>
      </c>
      <c r="CB46" s="92">
        <f t="shared" si="32"/>
        <v>0</v>
      </c>
      <c r="CC46" s="99"/>
    </row>
    <row r="47" spans="1:81" x14ac:dyDescent="0.2">
      <c r="A47" s="64" t="s">
        <v>45</v>
      </c>
      <c r="B47" s="65"/>
      <c r="C47" s="65"/>
      <c r="D47" s="66"/>
      <c r="E47" s="66"/>
      <c r="F47" s="67"/>
      <c r="G47" s="67"/>
      <c r="H47" s="67"/>
      <c r="I47" s="67"/>
      <c r="J47" s="67"/>
      <c r="K47" s="67"/>
      <c r="L47" s="67"/>
      <c r="M47" s="67"/>
      <c r="N47" s="67"/>
      <c r="O47" s="67"/>
      <c r="P47" s="67"/>
      <c r="Q47" s="67"/>
      <c r="R47" s="67"/>
      <c r="S47" s="67"/>
      <c r="T47" s="57">
        <f t="shared" si="26"/>
        <v>0</v>
      </c>
      <c r="U47" s="57">
        <f t="shared" si="27"/>
        <v>0</v>
      </c>
      <c r="V47" s="58">
        <f t="shared" si="28"/>
        <v>0</v>
      </c>
      <c r="W47" s="58">
        <f t="shared" si="29"/>
        <v>0</v>
      </c>
      <c r="X47" s="58">
        <f t="shared" si="30"/>
        <v>0</v>
      </c>
      <c r="Y47" s="89">
        <f t="shared" si="12"/>
        <v>124</v>
      </c>
      <c r="Z47" s="90">
        <f>IF($F47&gt;'Wage Ceilings '!$C$7+SUMIF('Wage Ceilings '!$B$8:'Wage Ceilings '!$B$11,"&lt;="&amp;$F$17,'Wage Ceilings '!$D$8:'Wage Ceilings '!$D$11),'Wage Ceilings '!$C$7+SUMIF('Wage Ceilings '!$B$8:'Wage Ceilings '!$B$11,"&lt;="&amp;$F$17,'Wage Ceilings '!$D$8:'Wage Ceilings '!$D$11),$F47)</f>
        <v>0</v>
      </c>
      <c r="AA47" s="91" cm="1">
        <f t="array" ref="AA47">INDEX(Appendix!$G$4:$J$8,_xlfn.IFS(Y47&lt;55,1,Y47&lt;60,2,Y47&lt;65,3,Y47&lt;70,4,TRUE,5),MATCH(YEAR($F$17),Appendix!$G$3:$L$3,0))</f>
        <v>0</v>
      </c>
      <c r="AB47" s="92">
        <f t="shared" si="0"/>
        <v>0</v>
      </c>
      <c r="AC47" s="89">
        <f t="shared" si="13"/>
        <v>125</v>
      </c>
      <c r="AD47" s="90">
        <f>IF($G47&gt;'Wage Ceilings '!$C$7+SUMIF('Wage Ceilings '!$B$8:'Wage Ceilings '!$B$11,"&lt;="&amp;$G$17,'Wage Ceilings '!$D$8:'Wage Ceilings '!$D$11),'Wage Ceilings '!$C$7+SUMIF('Wage Ceilings '!$B$8:'Wage Ceilings '!$B$11,"&lt;="&amp;$G$17,'Wage Ceilings '!$D$8:'Wage Ceilings '!$D$11),$G47)</f>
        <v>0</v>
      </c>
      <c r="AE47" s="91" cm="1">
        <f t="array" ref="AE47">INDEX(Appendix!$G$4:$J$8,_xlfn.IFS(AC47&lt;55,1,AC47&lt;60,2,AC47&lt;65,3,AC47&lt;70,4,TRUE,5),MATCH(YEAR($F$17),Appendix!$G$3:$L$3,0))</f>
        <v>0</v>
      </c>
      <c r="AF47" s="92">
        <f t="shared" si="1"/>
        <v>0</v>
      </c>
      <c r="AG47" s="89">
        <f t="shared" si="14"/>
        <v>125</v>
      </c>
      <c r="AH47" s="90">
        <f>IF($H47&gt;'Wage Ceilings '!$C$7+SUMIF('Wage Ceilings '!$B$8:'Wage Ceilings '!$B$11,"&lt;="&amp;$H$17,'Wage Ceilings '!$D$8:'Wage Ceilings '!$D$11),'Wage Ceilings '!$C$7+SUMIF('Wage Ceilings '!$B$8:'Wage Ceilings '!$B$11,"&lt;="&amp;$H$17,'Wage Ceilings '!$D$8:'Wage Ceilings '!$D$11),$H47)</f>
        <v>0</v>
      </c>
      <c r="AI47" s="91" cm="1">
        <f t="array" ref="AI47">INDEX(Appendix!$G$4:$J$8,_xlfn.IFS(AG47&lt;55,1,AG47&lt;60,2,AG47&lt;65,3,AG47&lt;70,4,TRUE,5),MATCH(YEAR($F$17),Appendix!$G$3:$L$3,0))</f>
        <v>0</v>
      </c>
      <c r="AJ47" s="92">
        <f t="shared" si="2"/>
        <v>0</v>
      </c>
      <c r="AK47" s="89">
        <f t="shared" si="15"/>
        <v>125</v>
      </c>
      <c r="AL47" s="90">
        <f>IF($I47&gt;'Wage Ceilings '!$C$7+SUMIF('Wage Ceilings '!$B$8:'Wage Ceilings '!$B$11,"&lt;="&amp;$I$17,'Wage Ceilings '!$D$8:'Wage Ceilings '!$D$11),'Wage Ceilings '!$C$7+SUMIF('Wage Ceilings '!$B$8:'Wage Ceilings '!$B$11,"&lt;="&amp;$I$17,'Wage Ceilings '!$D$8:'Wage Ceilings '!$D$11),$I47)</f>
        <v>0</v>
      </c>
      <c r="AM47" s="91" cm="1">
        <f t="array" ref="AM47">INDEX(Appendix!$G$4:$J$8,_xlfn.IFS(AK47&lt;55,1,AK47&lt;60,2,AK47&lt;65,3,AK47&lt;70,4,TRUE,5),MATCH(YEAR($F$17),Appendix!$G$3:$L$3,0))</f>
        <v>0</v>
      </c>
      <c r="AN47" s="92">
        <f t="shared" si="3"/>
        <v>0</v>
      </c>
      <c r="AO47" s="89">
        <f t="shared" si="16"/>
        <v>125</v>
      </c>
      <c r="AP47" s="90">
        <f>IF($J47&gt;'Wage Ceilings '!$C$7+SUMIF('Wage Ceilings '!$B$8:'Wage Ceilings '!$B$11,"&lt;="&amp;$J$17,'Wage Ceilings '!$D$8:'Wage Ceilings '!$D$11),'Wage Ceilings '!$C$7+SUMIF('Wage Ceilings '!$B$8:'Wage Ceilings '!$B$11,"&lt;="&amp;$J$17,'Wage Ceilings '!$D$8:'Wage Ceilings '!$D$11),$J47)</f>
        <v>0</v>
      </c>
      <c r="AQ47" s="91" cm="1">
        <f t="array" ref="AQ47">INDEX(Appendix!$G$4:$J$8,_xlfn.IFS(AO47&lt;55,1,AO47&lt;60,2,AO47&lt;65,3,AO47&lt;70,4,TRUE,5),MATCH(YEAR($F$17),Appendix!$G$3:$L$3,0))</f>
        <v>0</v>
      </c>
      <c r="AR47" s="92">
        <f t="shared" si="4"/>
        <v>0</v>
      </c>
      <c r="AS47" s="89">
        <f t="shared" si="31"/>
        <v>125</v>
      </c>
      <c r="AT47" s="90">
        <f>IF($K47&gt;'Wage Ceilings '!$C$7+SUMIF('Wage Ceilings '!$B$8:'Wage Ceilings '!$B$11,"&lt;="&amp;$K$17,'Wage Ceilings '!$D$8:'Wage Ceilings '!$D$11),'Wage Ceilings '!$C$7+SUMIF('Wage Ceilings '!$B$8:'Wage Ceilings '!$B$11,"&lt;="&amp;$K$17,'Wage Ceilings '!$D$8:'Wage Ceilings '!$D$11),$K47)</f>
        <v>0</v>
      </c>
      <c r="AU47" s="91" cm="1">
        <f t="array" ref="AU47">INDEX(Appendix!$G$4:$J$8,_xlfn.IFS(AS47&lt;55,1,AS47&lt;60,2,AS47&lt;65,3,AS47&lt;70,4,TRUE,5),MATCH(YEAR($F$17),Appendix!$G$3:$L$3,0))</f>
        <v>0</v>
      </c>
      <c r="AV47" s="92">
        <f t="shared" si="5"/>
        <v>0</v>
      </c>
      <c r="AW47" s="89" t="str">
        <f t="shared" si="17"/>
        <v>NA</v>
      </c>
      <c r="AX47" s="92">
        <f>IF(L47&gt;=('Wage Ceilings '!$C$3-SUM(Z47,AD47,AH47,AL47,AP47,AT47,BB47,BF47,BJ47,BN47,BR47,BV47)),('Wage Ceilings '!$C$3-SUM(Z47,AD47,AH47,AL47,AP47,AT47,BB47,BF47,BJ47,BN47,BR47,BV47)),L47)</f>
        <v>0</v>
      </c>
      <c r="AY47" s="91" cm="1">
        <f t="array" ref="AY47">INDEX(Appendix!$G$4:$J$8,_xlfn.IFS(AW47&lt;55,1,AW47&lt;60,2,AW47&lt;65,3,AW47&lt;70,4,TRUE,5),MATCH(YEAR($F$17),Appendix!$G$3:$L$3,0))</f>
        <v>0</v>
      </c>
      <c r="AZ47" s="92">
        <f t="shared" si="6"/>
        <v>0</v>
      </c>
      <c r="BA47" s="89">
        <f t="shared" si="18"/>
        <v>125</v>
      </c>
      <c r="BB47" s="90">
        <f>IF($M47&gt;'Wage Ceilings '!$C$7+SUMIF('Wage Ceilings '!$B$8:'Wage Ceilings '!$B$11,"&lt;="&amp;$M$17,'Wage Ceilings '!$D$8:'Wage Ceilings '!$D$11),'Wage Ceilings '!$C$7+SUMIF('Wage Ceilings '!$B$8:'Wage Ceilings '!$B$11,"&lt;="&amp;$M$17,'Wage Ceilings '!$D$8:'Wage Ceilings '!$D$11),$M47)</f>
        <v>0</v>
      </c>
      <c r="BC47" s="91" cm="1">
        <f t="array" ref="BC47">INDEX(Appendix!$G$4:$J$8,_xlfn.IFS(BA47&lt;55,1,BA47&lt;60,2,BA47&lt;65,3,BA47&lt;70,4,TRUE,5),MATCH(YEAR($F$17),Appendix!$G$3:$L$3,0))</f>
        <v>0</v>
      </c>
      <c r="BD47" s="92">
        <f t="shared" si="19"/>
        <v>0</v>
      </c>
      <c r="BE47" s="89">
        <f t="shared" si="20"/>
        <v>125</v>
      </c>
      <c r="BF47" s="90">
        <f>IF($N47&gt;'Wage Ceilings '!$C$7+SUMIF('Wage Ceilings '!$B$8:'Wage Ceilings '!$B$11,"&lt;="&amp;$N$17,'Wage Ceilings '!$D$8:'Wage Ceilings '!$D$11),'Wage Ceilings '!$C$7+SUMIF('Wage Ceilings '!$B$8:'Wage Ceilings '!$B$11,"&lt;="&amp;$N$17,'Wage Ceilings '!$D$8:'Wage Ceilings '!$D$11),$N47)</f>
        <v>0</v>
      </c>
      <c r="BG47" s="91" cm="1">
        <f t="array" ref="BG47">INDEX(Appendix!$G$4:$J$8,_xlfn.IFS(BE47&lt;55,1,BE47&lt;60,2,BE47&lt;65,3,BE47&lt;70,4,TRUE,5),MATCH(YEAR($F$17),Appendix!$G$3:$L$3,0))</f>
        <v>0</v>
      </c>
      <c r="BH47" s="92">
        <f t="shared" si="7"/>
        <v>0</v>
      </c>
      <c r="BI47" s="89">
        <f t="shared" si="21"/>
        <v>125</v>
      </c>
      <c r="BJ47" s="90">
        <f>IF($O47&gt;'Wage Ceilings '!$C$7+SUMIF('Wage Ceilings '!$B$8:'Wage Ceilings '!$B$11,"&lt;="&amp;$O$17,'Wage Ceilings '!$D$8:'Wage Ceilings '!$D$11),'Wage Ceilings '!$C$7+SUMIF('Wage Ceilings '!$B$8:'Wage Ceilings '!$B$11,"&lt;="&amp;$O$17,'Wage Ceilings '!$D$8:'Wage Ceilings '!$D$11),$O47)</f>
        <v>0</v>
      </c>
      <c r="BK47" s="91" cm="1">
        <f t="array" ref="BK47">INDEX(Appendix!$G$4:$J$8,_xlfn.IFS(BI47&lt;55,1,BI47&lt;60,2,BI47&lt;65,3,BI47&lt;70,4,TRUE,5),MATCH(YEAR($F$17),Appendix!$G$3:$L$3,0))</f>
        <v>0</v>
      </c>
      <c r="BL47" s="92">
        <f t="shared" si="8"/>
        <v>0</v>
      </c>
      <c r="BM47" s="89">
        <f t="shared" si="22"/>
        <v>125</v>
      </c>
      <c r="BN47" s="90">
        <f>IF($P47&gt;'Wage Ceilings '!$C$7+SUMIF('Wage Ceilings '!$B$8:'Wage Ceilings '!$B$11,"&lt;="&amp;$P$17,'Wage Ceilings '!$D$8:'Wage Ceilings '!$D$11),'Wage Ceilings '!$C$7+SUMIF('Wage Ceilings '!$B$8:'Wage Ceilings '!$B$11,"&lt;="&amp;$P$17,'Wage Ceilings '!$D$8:'Wage Ceilings '!$D$11),$P47)</f>
        <v>0</v>
      </c>
      <c r="BO47" s="91" cm="1">
        <f t="array" ref="BO47">INDEX(Appendix!$G$4:$J$8,_xlfn.IFS(BM47&lt;55,1,BM47&lt;60,2,BM47&lt;65,3,BM47&lt;70,4,TRUE,5),MATCH(YEAR($F$17),Appendix!$G$3:$L$3,0))</f>
        <v>0</v>
      </c>
      <c r="BP47" s="92">
        <f t="shared" si="9"/>
        <v>0</v>
      </c>
      <c r="BQ47" s="89">
        <f t="shared" si="23"/>
        <v>125</v>
      </c>
      <c r="BR47" s="90">
        <f>IF($Q47&gt;'Wage Ceilings '!$C$7+SUMIF('Wage Ceilings '!$B$8:'Wage Ceilings '!$B$11,"&lt;="&amp;$Q$17,'Wage Ceilings '!$D$8:'Wage Ceilings '!$D$11),'Wage Ceilings '!$C$7+SUMIF('Wage Ceilings '!$B$8:'Wage Ceilings '!$B$11,"&lt;="&amp;$Q$17,'Wage Ceilings '!$D$8:'Wage Ceilings '!$D$11),$Q47)</f>
        <v>0</v>
      </c>
      <c r="BS47" s="91" cm="1">
        <f t="array" ref="BS47">INDEX(Appendix!$G$4:$J$8,_xlfn.IFS(BQ47&lt;55,1,BQ47&lt;60,2,BQ47&lt;65,3,BQ47&lt;70,4,TRUE,5),MATCH(YEAR($F$17),Appendix!$G$3:$L$3,0))</f>
        <v>0</v>
      </c>
      <c r="BT47" s="92">
        <f t="shared" si="10"/>
        <v>0</v>
      </c>
      <c r="BU47" s="89">
        <f t="shared" si="24"/>
        <v>125</v>
      </c>
      <c r="BV47" s="90">
        <f>IF($R47&gt;'Wage Ceilings '!$C$7+SUMIF('Wage Ceilings '!$B$8:'Wage Ceilings '!$B$11,"&lt;="&amp;$R$17,'Wage Ceilings '!$D$8:'Wage Ceilings '!$D$11),'Wage Ceilings '!$C$7+SUMIF('Wage Ceilings '!$B$8:'Wage Ceilings '!$B$11,"&lt;="&amp;$R$17,'Wage Ceilings '!$D$8:'Wage Ceilings '!$D$11),$R47)</f>
        <v>0</v>
      </c>
      <c r="BW47" s="91" cm="1">
        <f t="array" ref="BW47">INDEX(Appendix!$G$4:$J$8,_xlfn.IFS(BU47&lt;55,1,BU47&lt;60,2,BU47&lt;65,3,BU47&lt;70,4,TRUE,5),MATCH(YEAR($F$17),Appendix!$G$3:$L$3,0))</f>
        <v>0</v>
      </c>
      <c r="BX47" s="92">
        <f t="shared" si="11"/>
        <v>0</v>
      </c>
      <c r="BY47" s="89" t="str">
        <f t="shared" si="25"/>
        <v>NA</v>
      </c>
      <c r="BZ47" s="92">
        <f>IF(S47&gt;=('Wage Ceilings '!$C$3-SUM(Z47,AD47,AH47,AL47,AP47,AX47,AT47,BB47,BF47,BJ47,BN47,BR47,BV47)),('Wage Ceilings '!$C$3-SUM(Z47,AD47,AH47,AL47,AP47,AX47,AT47,BB47,BF47,BJ47,BN47,BR47,BV47)),S47)</f>
        <v>0</v>
      </c>
      <c r="CA47" s="91" cm="1">
        <f t="array" ref="CA47">INDEX(Appendix!$G$4:$J$8,_xlfn.IFS(BY47&lt;55,1,BY47&lt;60,2,BY47&lt;65,3,BY47&lt;70,4,TRUE,5),MATCH(YEAR($F$17),Appendix!$G$3:$L$3,0))</f>
        <v>0</v>
      </c>
      <c r="CB47" s="92">
        <f t="shared" si="32"/>
        <v>0</v>
      </c>
      <c r="CC47" s="99"/>
    </row>
    <row r="48" spans="1:81" x14ac:dyDescent="0.2">
      <c r="A48" s="64" t="s">
        <v>46</v>
      </c>
      <c r="B48" s="65"/>
      <c r="C48" s="65"/>
      <c r="D48" s="66"/>
      <c r="E48" s="66"/>
      <c r="F48" s="67"/>
      <c r="G48" s="67"/>
      <c r="H48" s="67"/>
      <c r="I48" s="67"/>
      <c r="J48" s="67"/>
      <c r="K48" s="67"/>
      <c r="L48" s="67"/>
      <c r="M48" s="67"/>
      <c r="N48" s="67"/>
      <c r="O48" s="67"/>
      <c r="P48" s="67"/>
      <c r="Q48" s="67"/>
      <c r="R48" s="67"/>
      <c r="S48" s="67"/>
      <c r="T48" s="57">
        <f t="shared" si="26"/>
        <v>0</v>
      </c>
      <c r="U48" s="57">
        <f t="shared" si="27"/>
        <v>0</v>
      </c>
      <c r="V48" s="58">
        <f t="shared" si="28"/>
        <v>0</v>
      </c>
      <c r="W48" s="58">
        <f t="shared" si="29"/>
        <v>0</v>
      </c>
      <c r="X48" s="58">
        <f t="shared" si="30"/>
        <v>0</v>
      </c>
      <c r="Y48" s="89">
        <f t="shared" si="12"/>
        <v>124</v>
      </c>
      <c r="Z48" s="90">
        <f>IF($F48&gt;'Wage Ceilings '!$C$7+SUMIF('Wage Ceilings '!$B$8:'Wage Ceilings '!$B$11,"&lt;="&amp;$F$17,'Wage Ceilings '!$D$8:'Wage Ceilings '!$D$11),'Wage Ceilings '!$C$7+SUMIF('Wage Ceilings '!$B$8:'Wage Ceilings '!$B$11,"&lt;="&amp;$F$17,'Wage Ceilings '!$D$8:'Wage Ceilings '!$D$11),$F48)</f>
        <v>0</v>
      </c>
      <c r="AA48" s="91" cm="1">
        <f t="array" ref="AA48">INDEX(Appendix!$G$4:$J$8,_xlfn.IFS(Y48&lt;55,1,Y48&lt;60,2,Y48&lt;65,3,Y48&lt;70,4,TRUE,5),MATCH(YEAR($F$17),Appendix!$G$3:$L$3,0))</f>
        <v>0</v>
      </c>
      <c r="AB48" s="92">
        <f t="shared" si="0"/>
        <v>0</v>
      </c>
      <c r="AC48" s="89">
        <f t="shared" si="13"/>
        <v>125</v>
      </c>
      <c r="AD48" s="90">
        <f>IF($G48&gt;'Wage Ceilings '!$C$7+SUMIF('Wage Ceilings '!$B$8:'Wage Ceilings '!$B$11,"&lt;="&amp;$G$17,'Wage Ceilings '!$D$8:'Wage Ceilings '!$D$11),'Wage Ceilings '!$C$7+SUMIF('Wage Ceilings '!$B$8:'Wage Ceilings '!$B$11,"&lt;="&amp;$G$17,'Wage Ceilings '!$D$8:'Wage Ceilings '!$D$11),$G48)</f>
        <v>0</v>
      </c>
      <c r="AE48" s="91" cm="1">
        <f t="array" ref="AE48">INDEX(Appendix!$G$4:$J$8,_xlfn.IFS(AC48&lt;55,1,AC48&lt;60,2,AC48&lt;65,3,AC48&lt;70,4,TRUE,5),MATCH(YEAR($F$17),Appendix!$G$3:$L$3,0))</f>
        <v>0</v>
      </c>
      <c r="AF48" s="92">
        <f t="shared" si="1"/>
        <v>0</v>
      </c>
      <c r="AG48" s="89">
        <f t="shared" si="14"/>
        <v>125</v>
      </c>
      <c r="AH48" s="90">
        <f>IF($H48&gt;'Wage Ceilings '!$C$7+SUMIF('Wage Ceilings '!$B$8:'Wage Ceilings '!$B$11,"&lt;="&amp;$H$17,'Wage Ceilings '!$D$8:'Wage Ceilings '!$D$11),'Wage Ceilings '!$C$7+SUMIF('Wage Ceilings '!$B$8:'Wage Ceilings '!$B$11,"&lt;="&amp;$H$17,'Wage Ceilings '!$D$8:'Wage Ceilings '!$D$11),$H48)</f>
        <v>0</v>
      </c>
      <c r="AI48" s="91" cm="1">
        <f t="array" ref="AI48">INDEX(Appendix!$G$4:$J$8,_xlfn.IFS(AG48&lt;55,1,AG48&lt;60,2,AG48&lt;65,3,AG48&lt;70,4,TRUE,5),MATCH(YEAR($F$17),Appendix!$G$3:$L$3,0))</f>
        <v>0</v>
      </c>
      <c r="AJ48" s="92">
        <f t="shared" si="2"/>
        <v>0</v>
      </c>
      <c r="AK48" s="89">
        <f t="shared" si="15"/>
        <v>125</v>
      </c>
      <c r="AL48" s="90">
        <f>IF($I48&gt;'Wage Ceilings '!$C$7+SUMIF('Wage Ceilings '!$B$8:'Wage Ceilings '!$B$11,"&lt;="&amp;$I$17,'Wage Ceilings '!$D$8:'Wage Ceilings '!$D$11),'Wage Ceilings '!$C$7+SUMIF('Wage Ceilings '!$B$8:'Wage Ceilings '!$B$11,"&lt;="&amp;$I$17,'Wage Ceilings '!$D$8:'Wage Ceilings '!$D$11),$I48)</f>
        <v>0</v>
      </c>
      <c r="AM48" s="91" cm="1">
        <f t="array" ref="AM48">INDEX(Appendix!$G$4:$J$8,_xlfn.IFS(AK48&lt;55,1,AK48&lt;60,2,AK48&lt;65,3,AK48&lt;70,4,TRUE,5),MATCH(YEAR($F$17),Appendix!$G$3:$L$3,0))</f>
        <v>0</v>
      </c>
      <c r="AN48" s="92">
        <f t="shared" si="3"/>
        <v>0</v>
      </c>
      <c r="AO48" s="89">
        <f t="shared" si="16"/>
        <v>125</v>
      </c>
      <c r="AP48" s="90">
        <f>IF($J48&gt;'Wage Ceilings '!$C$7+SUMIF('Wage Ceilings '!$B$8:'Wage Ceilings '!$B$11,"&lt;="&amp;$J$17,'Wage Ceilings '!$D$8:'Wage Ceilings '!$D$11),'Wage Ceilings '!$C$7+SUMIF('Wage Ceilings '!$B$8:'Wage Ceilings '!$B$11,"&lt;="&amp;$J$17,'Wage Ceilings '!$D$8:'Wage Ceilings '!$D$11),$J48)</f>
        <v>0</v>
      </c>
      <c r="AQ48" s="91" cm="1">
        <f t="array" ref="AQ48">INDEX(Appendix!$G$4:$J$8,_xlfn.IFS(AO48&lt;55,1,AO48&lt;60,2,AO48&lt;65,3,AO48&lt;70,4,TRUE,5),MATCH(YEAR($F$17),Appendix!$G$3:$L$3,0))</f>
        <v>0</v>
      </c>
      <c r="AR48" s="92">
        <f t="shared" si="4"/>
        <v>0</v>
      </c>
      <c r="AS48" s="89">
        <f t="shared" si="31"/>
        <v>125</v>
      </c>
      <c r="AT48" s="90">
        <f>IF($K48&gt;'Wage Ceilings '!$C$7+SUMIF('Wage Ceilings '!$B$8:'Wage Ceilings '!$B$11,"&lt;="&amp;$K$17,'Wage Ceilings '!$D$8:'Wage Ceilings '!$D$11),'Wage Ceilings '!$C$7+SUMIF('Wage Ceilings '!$B$8:'Wage Ceilings '!$B$11,"&lt;="&amp;$K$17,'Wage Ceilings '!$D$8:'Wage Ceilings '!$D$11),$K48)</f>
        <v>0</v>
      </c>
      <c r="AU48" s="91" cm="1">
        <f t="array" ref="AU48">INDEX(Appendix!$G$4:$J$8,_xlfn.IFS(AS48&lt;55,1,AS48&lt;60,2,AS48&lt;65,3,AS48&lt;70,4,TRUE,5),MATCH(YEAR($F$17),Appendix!$G$3:$L$3,0))</f>
        <v>0</v>
      </c>
      <c r="AV48" s="92">
        <f t="shared" si="5"/>
        <v>0</v>
      </c>
      <c r="AW48" s="89" t="str">
        <f t="shared" si="17"/>
        <v>NA</v>
      </c>
      <c r="AX48" s="92">
        <f>IF(L48&gt;=('Wage Ceilings '!$C$3-SUM(Z48,AD48,AH48,AL48,AP48,AT48,BB48,BF48,BJ48,BN48,BR48,BV48)),('Wage Ceilings '!$C$3-SUM(Z48,AD48,AH48,AL48,AP48,AT48,BB48,BF48,BJ48,BN48,BR48,BV48)),L48)</f>
        <v>0</v>
      </c>
      <c r="AY48" s="91" cm="1">
        <f t="array" ref="AY48">INDEX(Appendix!$G$4:$J$8,_xlfn.IFS(AW48&lt;55,1,AW48&lt;60,2,AW48&lt;65,3,AW48&lt;70,4,TRUE,5),MATCH(YEAR($F$17),Appendix!$G$3:$L$3,0))</f>
        <v>0</v>
      </c>
      <c r="AZ48" s="92">
        <f t="shared" si="6"/>
        <v>0</v>
      </c>
      <c r="BA48" s="89">
        <f t="shared" si="18"/>
        <v>125</v>
      </c>
      <c r="BB48" s="90">
        <f>IF($M48&gt;'Wage Ceilings '!$C$7+SUMIF('Wage Ceilings '!$B$8:'Wage Ceilings '!$B$11,"&lt;="&amp;$M$17,'Wage Ceilings '!$D$8:'Wage Ceilings '!$D$11),'Wage Ceilings '!$C$7+SUMIF('Wage Ceilings '!$B$8:'Wage Ceilings '!$B$11,"&lt;="&amp;$M$17,'Wage Ceilings '!$D$8:'Wage Ceilings '!$D$11),$M48)</f>
        <v>0</v>
      </c>
      <c r="BC48" s="91" cm="1">
        <f t="array" ref="BC48">INDEX(Appendix!$G$4:$J$8,_xlfn.IFS(BA48&lt;55,1,BA48&lt;60,2,BA48&lt;65,3,BA48&lt;70,4,TRUE,5),MATCH(YEAR($F$17),Appendix!$G$3:$L$3,0))</f>
        <v>0</v>
      </c>
      <c r="BD48" s="92">
        <f t="shared" si="19"/>
        <v>0</v>
      </c>
      <c r="BE48" s="89">
        <f t="shared" si="20"/>
        <v>125</v>
      </c>
      <c r="BF48" s="90">
        <f>IF($N48&gt;'Wage Ceilings '!$C$7+SUMIF('Wage Ceilings '!$B$8:'Wage Ceilings '!$B$11,"&lt;="&amp;$N$17,'Wage Ceilings '!$D$8:'Wage Ceilings '!$D$11),'Wage Ceilings '!$C$7+SUMIF('Wage Ceilings '!$B$8:'Wage Ceilings '!$B$11,"&lt;="&amp;$N$17,'Wage Ceilings '!$D$8:'Wage Ceilings '!$D$11),$N48)</f>
        <v>0</v>
      </c>
      <c r="BG48" s="91" cm="1">
        <f t="array" ref="BG48">INDEX(Appendix!$G$4:$J$8,_xlfn.IFS(BE48&lt;55,1,BE48&lt;60,2,BE48&lt;65,3,BE48&lt;70,4,TRUE,5),MATCH(YEAR($F$17),Appendix!$G$3:$L$3,0))</f>
        <v>0</v>
      </c>
      <c r="BH48" s="92">
        <f t="shared" si="7"/>
        <v>0</v>
      </c>
      <c r="BI48" s="89">
        <f t="shared" si="21"/>
        <v>125</v>
      </c>
      <c r="BJ48" s="90">
        <f>IF($O48&gt;'Wage Ceilings '!$C$7+SUMIF('Wage Ceilings '!$B$8:'Wage Ceilings '!$B$11,"&lt;="&amp;$O$17,'Wage Ceilings '!$D$8:'Wage Ceilings '!$D$11),'Wage Ceilings '!$C$7+SUMIF('Wage Ceilings '!$B$8:'Wage Ceilings '!$B$11,"&lt;="&amp;$O$17,'Wage Ceilings '!$D$8:'Wage Ceilings '!$D$11),$O48)</f>
        <v>0</v>
      </c>
      <c r="BK48" s="91" cm="1">
        <f t="array" ref="BK48">INDEX(Appendix!$G$4:$J$8,_xlfn.IFS(BI48&lt;55,1,BI48&lt;60,2,BI48&lt;65,3,BI48&lt;70,4,TRUE,5),MATCH(YEAR($F$17),Appendix!$G$3:$L$3,0))</f>
        <v>0</v>
      </c>
      <c r="BL48" s="92">
        <f t="shared" si="8"/>
        <v>0</v>
      </c>
      <c r="BM48" s="89">
        <f t="shared" si="22"/>
        <v>125</v>
      </c>
      <c r="BN48" s="90">
        <f>IF($P48&gt;'Wage Ceilings '!$C$7+SUMIF('Wage Ceilings '!$B$8:'Wage Ceilings '!$B$11,"&lt;="&amp;$P$17,'Wage Ceilings '!$D$8:'Wage Ceilings '!$D$11),'Wage Ceilings '!$C$7+SUMIF('Wage Ceilings '!$B$8:'Wage Ceilings '!$B$11,"&lt;="&amp;$P$17,'Wage Ceilings '!$D$8:'Wage Ceilings '!$D$11),$P48)</f>
        <v>0</v>
      </c>
      <c r="BO48" s="91" cm="1">
        <f t="array" ref="BO48">INDEX(Appendix!$G$4:$J$8,_xlfn.IFS(BM48&lt;55,1,BM48&lt;60,2,BM48&lt;65,3,BM48&lt;70,4,TRUE,5),MATCH(YEAR($F$17),Appendix!$G$3:$L$3,0))</f>
        <v>0</v>
      </c>
      <c r="BP48" s="92">
        <f t="shared" si="9"/>
        <v>0</v>
      </c>
      <c r="BQ48" s="89">
        <f t="shared" si="23"/>
        <v>125</v>
      </c>
      <c r="BR48" s="90">
        <f>IF($Q48&gt;'Wage Ceilings '!$C$7+SUMIF('Wage Ceilings '!$B$8:'Wage Ceilings '!$B$11,"&lt;="&amp;$Q$17,'Wage Ceilings '!$D$8:'Wage Ceilings '!$D$11),'Wage Ceilings '!$C$7+SUMIF('Wage Ceilings '!$B$8:'Wage Ceilings '!$B$11,"&lt;="&amp;$Q$17,'Wage Ceilings '!$D$8:'Wage Ceilings '!$D$11),$Q48)</f>
        <v>0</v>
      </c>
      <c r="BS48" s="91" cm="1">
        <f t="array" ref="BS48">INDEX(Appendix!$G$4:$J$8,_xlfn.IFS(BQ48&lt;55,1,BQ48&lt;60,2,BQ48&lt;65,3,BQ48&lt;70,4,TRUE,5),MATCH(YEAR($F$17),Appendix!$G$3:$L$3,0))</f>
        <v>0</v>
      </c>
      <c r="BT48" s="92">
        <f t="shared" si="10"/>
        <v>0</v>
      </c>
      <c r="BU48" s="89">
        <f t="shared" si="24"/>
        <v>125</v>
      </c>
      <c r="BV48" s="90">
        <f>IF($R48&gt;'Wage Ceilings '!$C$7+SUMIF('Wage Ceilings '!$B$8:'Wage Ceilings '!$B$11,"&lt;="&amp;$R$17,'Wage Ceilings '!$D$8:'Wage Ceilings '!$D$11),'Wage Ceilings '!$C$7+SUMIF('Wage Ceilings '!$B$8:'Wage Ceilings '!$B$11,"&lt;="&amp;$R$17,'Wage Ceilings '!$D$8:'Wage Ceilings '!$D$11),$R48)</f>
        <v>0</v>
      </c>
      <c r="BW48" s="91" cm="1">
        <f t="array" ref="BW48">INDEX(Appendix!$G$4:$J$8,_xlfn.IFS(BU48&lt;55,1,BU48&lt;60,2,BU48&lt;65,3,BU48&lt;70,4,TRUE,5),MATCH(YEAR($F$17),Appendix!$G$3:$L$3,0))</f>
        <v>0</v>
      </c>
      <c r="BX48" s="92">
        <f t="shared" si="11"/>
        <v>0</v>
      </c>
      <c r="BY48" s="89" t="str">
        <f t="shared" si="25"/>
        <v>NA</v>
      </c>
      <c r="BZ48" s="92">
        <f>IF(S48&gt;=('Wage Ceilings '!$C$3-SUM(Z48,AD48,AH48,AL48,AP48,AX48,AT48,BB48,BF48,BJ48,BN48,BR48,BV48)),('Wage Ceilings '!$C$3-SUM(Z48,AD48,AH48,AL48,AP48,AX48,AT48,BB48,BF48,BJ48,BN48,BR48,BV48)),S48)</f>
        <v>0</v>
      </c>
      <c r="CA48" s="91" cm="1">
        <f t="array" ref="CA48">INDEX(Appendix!$G$4:$J$8,_xlfn.IFS(BY48&lt;55,1,BY48&lt;60,2,BY48&lt;65,3,BY48&lt;70,4,TRUE,5),MATCH(YEAR($F$17),Appendix!$G$3:$L$3,0))</f>
        <v>0</v>
      </c>
      <c r="CB48" s="92">
        <f t="shared" si="32"/>
        <v>0</v>
      </c>
      <c r="CC48" s="99"/>
    </row>
    <row r="49" spans="1:81" x14ac:dyDescent="0.2">
      <c r="A49" s="64" t="s">
        <v>47</v>
      </c>
      <c r="B49" s="65"/>
      <c r="C49" s="65"/>
      <c r="D49" s="66"/>
      <c r="E49" s="66"/>
      <c r="F49" s="67"/>
      <c r="G49" s="67"/>
      <c r="H49" s="67"/>
      <c r="I49" s="67"/>
      <c r="J49" s="67"/>
      <c r="K49" s="67"/>
      <c r="L49" s="67"/>
      <c r="M49" s="67"/>
      <c r="N49" s="67"/>
      <c r="O49" s="67"/>
      <c r="P49" s="67"/>
      <c r="Q49" s="67"/>
      <c r="R49" s="67"/>
      <c r="S49" s="67"/>
      <c r="T49" s="57">
        <f t="shared" si="26"/>
        <v>0</v>
      </c>
      <c r="U49" s="57">
        <f t="shared" si="27"/>
        <v>0</v>
      </c>
      <c r="V49" s="58">
        <f t="shared" si="28"/>
        <v>0</v>
      </c>
      <c r="W49" s="58">
        <f t="shared" si="29"/>
        <v>0</v>
      </c>
      <c r="X49" s="58">
        <f t="shared" si="30"/>
        <v>0</v>
      </c>
      <c r="Y49" s="89">
        <f t="shared" si="12"/>
        <v>124</v>
      </c>
      <c r="Z49" s="90">
        <f>IF($F49&gt;'Wage Ceilings '!$C$7+SUMIF('Wage Ceilings '!$B$8:'Wage Ceilings '!$B$11,"&lt;="&amp;$F$17,'Wage Ceilings '!$D$8:'Wage Ceilings '!$D$11),'Wage Ceilings '!$C$7+SUMIF('Wage Ceilings '!$B$8:'Wage Ceilings '!$B$11,"&lt;="&amp;$F$17,'Wage Ceilings '!$D$8:'Wage Ceilings '!$D$11),$F49)</f>
        <v>0</v>
      </c>
      <c r="AA49" s="91" cm="1">
        <f t="array" ref="AA49">INDEX(Appendix!$G$4:$J$8,_xlfn.IFS(Y49&lt;55,1,Y49&lt;60,2,Y49&lt;65,3,Y49&lt;70,4,TRUE,5),MATCH(YEAR($F$17),Appendix!$G$3:$L$3,0))</f>
        <v>0</v>
      </c>
      <c r="AB49" s="92">
        <f t="shared" si="0"/>
        <v>0</v>
      </c>
      <c r="AC49" s="89">
        <f t="shared" si="13"/>
        <v>125</v>
      </c>
      <c r="AD49" s="90">
        <f>IF($G49&gt;'Wage Ceilings '!$C$7+SUMIF('Wage Ceilings '!$B$8:'Wage Ceilings '!$B$11,"&lt;="&amp;$G$17,'Wage Ceilings '!$D$8:'Wage Ceilings '!$D$11),'Wage Ceilings '!$C$7+SUMIF('Wage Ceilings '!$B$8:'Wage Ceilings '!$B$11,"&lt;="&amp;$G$17,'Wage Ceilings '!$D$8:'Wage Ceilings '!$D$11),$G49)</f>
        <v>0</v>
      </c>
      <c r="AE49" s="91" cm="1">
        <f t="array" ref="AE49">INDEX(Appendix!$G$4:$J$8,_xlfn.IFS(AC49&lt;55,1,AC49&lt;60,2,AC49&lt;65,3,AC49&lt;70,4,TRUE,5),MATCH(YEAR($F$17),Appendix!$G$3:$L$3,0))</f>
        <v>0</v>
      </c>
      <c r="AF49" s="92">
        <f t="shared" si="1"/>
        <v>0</v>
      </c>
      <c r="AG49" s="89">
        <f t="shared" si="14"/>
        <v>125</v>
      </c>
      <c r="AH49" s="90">
        <f>IF($H49&gt;'Wage Ceilings '!$C$7+SUMIF('Wage Ceilings '!$B$8:'Wage Ceilings '!$B$11,"&lt;="&amp;$H$17,'Wage Ceilings '!$D$8:'Wage Ceilings '!$D$11),'Wage Ceilings '!$C$7+SUMIF('Wage Ceilings '!$B$8:'Wage Ceilings '!$B$11,"&lt;="&amp;$H$17,'Wage Ceilings '!$D$8:'Wage Ceilings '!$D$11),$H49)</f>
        <v>0</v>
      </c>
      <c r="AI49" s="91" cm="1">
        <f t="array" ref="AI49">INDEX(Appendix!$G$4:$J$8,_xlfn.IFS(AG49&lt;55,1,AG49&lt;60,2,AG49&lt;65,3,AG49&lt;70,4,TRUE,5),MATCH(YEAR($F$17),Appendix!$G$3:$L$3,0))</f>
        <v>0</v>
      </c>
      <c r="AJ49" s="92">
        <f t="shared" si="2"/>
        <v>0</v>
      </c>
      <c r="AK49" s="89">
        <f t="shared" si="15"/>
        <v>125</v>
      </c>
      <c r="AL49" s="90">
        <f>IF($I49&gt;'Wage Ceilings '!$C$7+SUMIF('Wage Ceilings '!$B$8:'Wage Ceilings '!$B$11,"&lt;="&amp;$I$17,'Wage Ceilings '!$D$8:'Wage Ceilings '!$D$11),'Wage Ceilings '!$C$7+SUMIF('Wage Ceilings '!$B$8:'Wage Ceilings '!$B$11,"&lt;="&amp;$I$17,'Wage Ceilings '!$D$8:'Wage Ceilings '!$D$11),$I49)</f>
        <v>0</v>
      </c>
      <c r="AM49" s="91" cm="1">
        <f t="array" ref="AM49">INDEX(Appendix!$G$4:$J$8,_xlfn.IFS(AK49&lt;55,1,AK49&lt;60,2,AK49&lt;65,3,AK49&lt;70,4,TRUE,5),MATCH(YEAR($F$17),Appendix!$G$3:$L$3,0))</f>
        <v>0</v>
      </c>
      <c r="AN49" s="92">
        <f t="shared" si="3"/>
        <v>0</v>
      </c>
      <c r="AO49" s="89">
        <f t="shared" si="16"/>
        <v>125</v>
      </c>
      <c r="AP49" s="90">
        <f>IF($J49&gt;'Wage Ceilings '!$C$7+SUMIF('Wage Ceilings '!$B$8:'Wage Ceilings '!$B$11,"&lt;="&amp;$J$17,'Wage Ceilings '!$D$8:'Wage Ceilings '!$D$11),'Wage Ceilings '!$C$7+SUMIF('Wage Ceilings '!$B$8:'Wage Ceilings '!$B$11,"&lt;="&amp;$J$17,'Wage Ceilings '!$D$8:'Wage Ceilings '!$D$11),$J49)</f>
        <v>0</v>
      </c>
      <c r="AQ49" s="91" cm="1">
        <f t="array" ref="AQ49">INDEX(Appendix!$G$4:$J$8,_xlfn.IFS(AO49&lt;55,1,AO49&lt;60,2,AO49&lt;65,3,AO49&lt;70,4,TRUE,5),MATCH(YEAR($F$17),Appendix!$G$3:$L$3,0))</f>
        <v>0</v>
      </c>
      <c r="AR49" s="92">
        <f t="shared" si="4"/>
        <v>0</v>
      </c>
      <c r="AS49" s="89">
        <f t="shared" si="31"/>
        <v>125</v>
      </c>
      <c r="AT49" s="90">
        <f>IF($K49&gt;'Wage Ceilings '!$C$7+SUMIF('Wage Ceilings '!$B$8:'Wage Ceilings '!$B$11,"&lt;="&amp;$K$17,'Wage Ceilings '!$D$8:'Wage Ceilings '!$D$11),'Wage Ceilings '!$C$7+SUMIF('Wage Ceilings '!$B$8:'Wage Ceilings '!$B$11,"&lt;="&amp;$K$17,'Wage Ceilings '!$D$8:'Wage Ceilings '!$D$11),$K49)</f>
        <v>0</v>
      </c>
      <c r="AU49" s="91" cm="1">
        <f t="array" ref="AU49">INDEX(Appendix!$G$4:$J$8,_xlfn.IFS(AS49&lt;55,1,AS49&lt;60,2,AS49&lt;65,3,AS49&lt;70,4,TRUE,5),MATCH(YEAR($F$17),Appendix!$G$3:$L$3,0))</f>
        <v>0</v>
      </c>
      <c r="AV49" s="92">
        <f t="shared" si="5"/>
        <v>0</v>
      </c>
      <c r="AW49" s="89" t="str">
        <f t="shared" si="17"/>
        <v>NA</v>
      </c>
      <c r="AX49" s="92">
        <f>IF(L49&gt;=('Wage Ceilings '!$C$3-SUM(Z49,AD49,AH49,AL49,AP49,AT49,BB49,BF49,BJ49,BN49,BR49,BV49)),('Wage Ceilings '!$C$3-SUM(Z49,AD49,AH49,AL49,AP49,AT49,BB49,BF49,BJ49,BN49,BR49,BV49)),L49)</f>
        <v>0</v>
      </c>
      <c r="AY49" s="91" cm="1">
        <f t="array" ref="AY49">INDEX(Appendix!$G$4:$J$8,_xlfn.IFS(AW49&lt;55,1,AW49&lt;60,2,AW49&lt;65,3,AW49&lt;70,4,TRUE,5),MATCH(YEAR($F$17),Appendix!$G$3:$L$3,0))</f>
        <v>0</v>
      </c>
      <c r="AZ49" s="92">
        <f t="shared" si="6"/>
        <v>0</v>
      </c>
      <c r="BA49" s="89">
        <f t="shared" si="18"/>
        <v>125</v>
      </c>
      <c r="BB49" s="90">
        <f>IF($M49&gt;'Wage Ceilings '!$C$7+SUMIF('Wage Ceilings '!$B$8:'Wage Ceilings '!$B$11,"&lt;="&amp;$M$17,'Wage Ceilings '!$D$8:'Wage Ceilings '!$D$11),'Wage Ceilings '!$C$7+SUMIF('Wage Ceilings '!$B$8:'Wage Ceilings '!$B$11,"&lt;="&amp;$M$17,'Wage Ceilings '!$D$8:'Wage Ceilings '!$D$11),$M49)</f>
        <v>0</v>
      </c>
      <c r="BC49" s="91" cm="1">
        <f t="array" ref="BC49">INDEX(Appendix!$G$4:$J$8,_xlfn.IFS(BA49&lt;55,1,BA49&lt;60,2,BA49&lt;65,3,BA49&lt;70,4,TRUE,5),MATCH(YEAR($F$17),Appendix!$G$3:$L$3,0))</f>
        <v>0</v>
      </c>
      <c r="BD49" s="92">
        <f t="shared" si="19"/>
        <v>0</v>
      </c>
      <c r="BE49" s="89">
        <f t="shared" si="20"/>
        <v>125</v>
      </c>
      <c r="BF49" s="90">
        <f>IF($N49&gt;'Wage Ceilings '!$C$7+SUMIF('Wage Ceilings '!$B$8:'Wage Ceilings '!$B$11,"&lt;="&amp;$N$17,'Wage Ceilings '!$D$8:'Wage Ceilings '!$D$11),'Wage Ceilings '!$C$7+SUMIF('Wage Ceilings '!$B$8:'Wage Ceilings '!$B$11,"&lt;="&amp;$N$17,'Wage Ceilings '!$D$8:'Wage Ceilings '!$D$11),$N49)</f>
        <v>0</v>
      </c>
      <c r="BG49" s="91" cm="1">
        <f t="array" ref="BG49">INDEX(Appendix!$G$4:$J$8,_xlfn.IFS(BE49&lt;55,1,BE49&lt;60,2,BE49&lt;65,3,BE49&lt;70,4,TRUE,5),MATCH(YEAR($F$17),Appendix!$G$3:$L$3,0))</f>
        <v>0</v>
      </c>
      <c r="BH49" s="92">
        <f t="shared" si="7"/>
        <v>0</v>
      </c>
      <c r="BI49" s="89">
        <f t="shared" si="21"/>
        <v>125</v>
      </c>
      <c r="BJ49" s="90">
        <f>IF($O49&gt;'Wage Ceilings '!$C$7+SUMIF('Wage Ceilings '!$B$8:'Wage Ceilings '!$B$11,"&lt;="&amp;$O$17,'Wage Ceilings '!$D$8:'Wage Ceilings '!$D$11),'Wage Ceilings '!$C$7+SUMIF('Wage Ceilings '!$B$8:'Wage Ceilings '!$B$11,"&lt;="&amp;$O$17,'Wage Ceilings '!$D$8:'Wage Ceilings '!$D$11),$O49)</f>
        <v>0</v>
      </c>
      <c r="BK49" s="91" cm="1">
        <f t="array" ref="BK49">INDEX(Appendix!$G$4:$J$8,_xlfn.IFS(BI49&lt;55,1,BI49&lt;60,2,BI49&lt;65,3,BI49&lt;70,4,TRUE,5),MATCH(YEAR($F$17),Appendix!$G$3:$L$3,0))</f>
        <v>0</v>
      </c>
      <c r="BL49" s="92">
        <f t="shared" si="8"/>
        <v>0</v>
      </c>
      <c r="BM49" s="89">
        <f t="shared" si="22"/>
        <v>125</v>
      </c>
      <c r="BN49" s="90">
        <f>IF($P49&gt;'Wage Ceilings '!$C$7+SUMIF('Wage Ceilings '!$B$8:'Wage Ceilings '!$B$11,"&lt;="&amp;$P$17,'Wage Ceilings '!$D$8:'Wage Ceilings '!$D$11),'Wage Ceilings '!$C$7+SUMIF('Wage Ceilings '!$B$8:'Wage Ceilings '!$B$11,"&lt;="&amp;$P$17,'Wage Ceilings '!$D$8:'Wage Ceilings '!$D$11),$P49)</f>
        <v>0</v>
      </c>
      <c r="BO49" s="91" cm="1">
        <f t="array" ref="BO49">INDEX(Appendix!$G$4:$J$8,_xlfn.IFS(BM49&lt;55,1,BM49&lt;60,2,BM49&lt;65,3,BM49&lt;70,4,TRUE,5),MATCH(YEAR($F$17),Appendix!$G$3:$L$3,0))</f>
        <v>0</v>
      </c>
      <c r="BP49" s="92">
        <f t="shared" si="9"/>
        <v>0</v>
      </c>
      <c r="BQ49" s="89">
        <f t="shared" si="23"/>
        <v>125</v>
      </c>
      <c r="BR49" s="90">
        <f>IF($Q49&gt;'Wage Ceilings '!$C$7+SUMIF('Wage Ceilings '!$B$8:'Wage Ceilings '!$B$11,"&lt;="&amp;$Q$17,'Wage Ceilings '!$D$8:'Wage Ceilings '!$D$11),'Wage Ceilings '!$C$7+SUMIF('Wage Ceilings '!$B$8:'Wage Ceilings '!$B$11,"&lt;="&amp;$Q$17,'Wage Ceilings '!$D$8:'Wage Ceilings '!$D$11),$Q49)</f>
        <v>0</v>
      </c>
      <c r="BS49" s="91" cm="1">
        <f t="array" ref="BS49">INDEX(Appendix!$G$4:$J$8,_xlfn.IFS(BQ49&lt;55,1,BQ49&lt;60,2,BQ49&lt;65,3,BQ49&lt;70,4,TRUE,5),MATCH(YEAR($F$17),Appendix!$G$3:$L$3,0))</f>
        <v>0</v>
      </c>
      <c r="BT49" s="92">
        <f t="shared" si="10"/>
        <v>0</v>
      </c>
      <c r="BU49" s="89">
        <f t="shared" si="24"/>
        <v>125</v>
      </c>
      <c r="BV49" s="90">
        <f>IF($R49&gt;'Wage Ceilings '!$C$7+SUMIF('Wage Ceilings '!$B$8:'Wage Ceilings '!$B$11,"&lt;="&amp;$R$17,'Wage Ceilings '!$D$8:'Wage Ceilings '!$D$11),'Wage Ceilings '!$C$7+SUMIF('Wage Ceilings '!$B$8:'Wage Ceilings '!$B$11,"&lt;="&amp;$R$17,'Wage Ceilings '!$D$8:'Wage Ceilings '!$D$11),$R49)</f>
        <v>0</v>
      </c>
      <c r="BW49" s="91" cm="1">
        <f t="array" ref="BW49">INDEX(Appendix!$G$4:$J$8,_xlfn.IFS(BU49&lt;55,1,BU49&lt;60,2,BU49&lt;65,3,BU49&lt;70,4,TRUE,5),MATCH(YEAR($F$17),Appendix!$G$3:$L$3,0))</f>
        <v>0</v>
      </c>
      <c r="BX49" s="92">
        <f t="shared" si="11"/>
        <v>0</v>
      </c>
      <c r="BY49" s="89" t="str">
        <f t="shared" si="25"/>
        <v>NA</v>
      </c>
      <c r="BZ49" s="92">
        <f>IF(S49&gt;=('Wage Ceilings '!$C$3-SUM(Z49,AD49,AH49,AL49,AP49,AX49,AT49,BB49,BF49,BJ49,BN49,BR49,BV49)),('Wage Ceilings '!$C$3-SUM(Z49,AD49,AH49,AL49,AP49,AX49,AT49,BB49,BF49,BJ49,BN49,BR49,BV49)),S49)</f>
        <v>0</v>
      </c>
      <c r="CA49" s="91" cm="1">
        <f t="array" ref="CA49">INDEX(Appendix!$G$4:$J$8,_xlfn.IFS(BY49&lt;55,1,BY49&lt;60,2,BY49&lt;65,3,BY49&lt;70,4,TRUE,5),MATCH(YEAR($F$17),Appendix!$G$3:$L$3,0))</f>
        <v>0</v>
      </c>
      <c r="CB49" s="92">
        <f t="shared" si="32"/>
        <v>0</v>
      </c>
      <c r="CC49" s="99"/>
    </row>
    <row r="50" spans="1:81" x14ac:dyDescent="0.2">
      <c r="A50" s="64" t="s">
        <v>48</v>
      </c>
      <c r="B50" s="65"/>
      <c r="C50" s="65"/>
      <c r="D50" s="66"/>
      <c r="E50" s="66"/>
      <c r="F50" s="67"/>
      <c r="G50" s="67"/>
      <c r="H50" s="67"/>
      <c r="I50" s="67"/>
      <c r="J50" s="67"/>
      <c r="K50" s="67"/>
      <c r="L50" s="67"/>
      <c r="M50" s="67"/>
      <c r="N50" s="67"/>
      <c r="O50" s="67"/>
      <c r="P50" s="67"/>
      <c r="Q50" s="67"/>
      <c r="R50" s="67"/>
      <c r="S50" s="67"/>
      <c r="T50" s="57">
        <f t="shared" si="26"/>
        <v>0</v>
      </c>
      <c r="U50" s="57">
        <f t="shared" si="27"/>
        <v>0</v>
      </c>
      <c r="V50" s="58">
        <f t="shared" si="28"/>
        <v>0</v>
      </c>
      <c r="W50" s="58">
        <f t="shared" si="29"/>
        <v>0</v>
      </c>
      <c r="X50" s="58">
        <f t="shared" si="30"/>
        <v>0</v>
      </c>
      <c r="Y50" s="89">
        <f t="shared" si="12"/>
        <v>124</v>
      </c>
      <c r="Z50" s="90">
        <f>IF($F50&gt;'Wage Ceilings '!$C$7+SUMIF('Wage Ceilings '!$B$8:'Wage Ceilings '!$B$11,"&lt;="&amp;$F$17,'Wage Ceilings '!$D$8:'Wage Ceilings '!$D$11),'Wage Ceilings '!$C$7+SUMIF('Wage Ceilings '!$B$8:'Wage Ceilings '!$B$11,"&lt;="&amp;$F$17,'Wage Ceilings '!$D$8:'Wage Ceilings '!$D$11),$F50)</f>
        <v>0</v>
      </c>
      <c r="AA50" s="91" cm="1">
        <f t="array" ref="AA50">INDEX(Appendix!$G$4:$J$8,_xlfn.IFS(Y50&lt;55,1,Y50&lt;60,2,Y50&lt;65,3,Y50&lt;70,4,TRUE,5),MATCH(YEAR($F$17),Appendix!$G$3:$L$3,0))</f>
        <v>0</v>
      </c>
      <c r="AB50" s="92">
        <f t="shared" si="0"/>
        <v>0</v>
      </c>
      <c r="AC50" s="89">
        <f t="shared" si="13"/>
        <v>125</v>
      </c>
      <c r="AD50" s="90">
        <f>IF($G50&gt;'Wage Ceilings '!$C$7+SUMIF('Wage Ceilings '!$B$8:'Wage Ceilings '!$B$11,"&lt;="&amp;$G$17,'Wage Ceilings '!$D$8:'Wage Ceilings '!$D$11),'Wage Ceilings '!$C$7+SUMIF('Wage Ceilings '!$B$8:'Wage Ceilings '!$B$11,"&lt;="&amp;$G$17,'Wage Ceilings '!$D$8:'Wage Ceilings '!$D$11),$G50)</f>
        <v>0</v>
      </c>
      <c r="AE50" s="91" cm="1">
        <f t="array" ref="AE50">INDEX(Appendix!$G$4:$J$8,_xlfn.IFS(AC50&lt;55,1,AC50&lt;60,2,AC50&lt;65,3,AC50&lt;70,4,TRUE,5),MATCH(YEAR($F$17),Appendix!$G$3:$L$3,0))</f>
        <v>0</v>
      </c>
      <c r="AF50" s="92">
        <f t="shared" si="1"/>
        <v>0</v>
      </c>
      <c r="AG50" s="89">
        <f t="shared" si="14"/>
        <v>125</v>
      </c>
      <c r="AH50" s="90">
        <f>IF($H50&gt;'Wage Ceilings '!$C$7+SUMIF('Wage Ceilings '!$B$8:'Wage Ceilings '!$B$11,"&lt;="&amp;$H$17,'Wage Ceilings '!$D$8:'Wage Ceilings '!$D$11),'Wage Ceilings '!$C$7+SUMIF('Wage Ceilings '!$B$8:'Wage Ceilings '!$B$11,"&lt;="&amp;$H$17,'Wage Ceilings '!$D$8:'Wage Ceilings '!$D$11),$H50)</f>
        <v>0</v>
      </c>
      <c r="AI50" s="91" cm="1">
        <f t="array" ref="AI50">INDEX(Appendix!$G$4:$J$8,_xlfn.IFS(AG50&lt;55,1,AG50&lt;60,2,AG50&lt;65,3,AG50&lt;70,4,TRUE,5),MATCH(YEAR($F$17),Appendix!$G$3:$L$3,0))</f>
        <v>0</v>
      </c>
      <c r="AJ50" s="92">
        <f t="shared" si="2"/>
        <v>0</v>
      </c>
      <c r="AK50" s="89">
        <f t="shared" si="15"/>
        <v>125</v>
      </c>
      <c r="AL50" s="90">
        <f>IF($I50&gt;'Wage Ceilings '!$C$7+SUMIF('Wage Ceilings '!$B$8:'Wage Ceilings '!$B$11,"&lt;="&amp;$I$17,'Wage Ceilings '!$D$8:'Wage Ceilings '!$D$11),'Wage Ceilings '!$C$7+SUMIF('Wage Ceilings '!$B$8:'Wage Ceilings '!$B$11,"&lt;="&amp;$I$17,'Wage Ceilings '!$D$8:'Wage Ceilings '!$D$11),$I50)</f>
        <v>0</v>
      </c>
      <c r="AM50" s="91" cm="1">
        <f t="array" ref="AM50">INDEX(Appendix!$G$4:$J$8,_xlfn.IFS(AK50&lt;55,1,AK50&lt;60,2,AK50&lt;65,3,AK50&lt;70,4,TRUE,5),MATCH(YEAR($F$17),Appendix!$G$3:$L$3,0))</f>
        <v>0</v>
      </c>
      <c r="AN50" s="92">
        <f t="shared" si="3"/>
        <v>0</v>
      </c>
      <c r="AO50" s="89">
        <f t="shared" si="16"/>
        <v>125</v>
      </c>
      <c r="AP50" s="90">
        <f>IF($J50&gt;'Wage Ceilings '!$C$7+SUMIF('Wage Ceilings '!$B$8:'Wage Ceilings '!$B$11,"&lt;="&amp;$J$17,'Wage Ceilings '!$D$8:'Wage Ceilings '!$D$11),'Wage Ceilings '!$C$7+SUMIF('Wage Ceilings '!$B$8:'Wage Ceilings '!$B$11,"&lt;="&amp;$J$17,'Wage Ceilings '!$D$8:'Wage Ceilings '!$D$11),$J50)</f>
        <v>0</v>
      </c>
      <c r="AQ50" s="91" cm="1">
        <f t="array" ref="AQ50">INDEX(Appendix!$G$4:$J$8,_xlfn.IFS(AO50&lt;55,1,AO50&lt;60,2,AO50&lt;65,3,AO50&lt;70,4,TRUE,5),MATCH(YEAR($F$17),Appendix!$G$3:$L$3,0))</f>
        <v>0</v>
      </c>
      <c r="AR50" s="92">
        <f t="shared" si="4"/>
        <v>0</v>
      </c>
      <c r="AS50" s="89">
        <f t="shared" si="31"/>
        <v>125</v>
      </c>
      <c r="AT50" s="90">
        <f>IF($K50&gt;'Wage Ceilings '!$C$7+SUMIF('Wage Ceilings '!$B$8:'Wage Ceilings '!$B$11,"&lt;="&amp;$K$17,'Wage Ceilings '!$D$8:'Wage Ceilings '!$D$11),'Wage Ceilings '!$C$7+SUMIF('Wage Ceilings '!$B$8:'Wage Ceilings '!$B$11,"&lt;="&amp;$K$17,'Wage Ceilings '!$D$8:'Wage Ceilings '!$D$11),$K50)</f>
        <v>0</v>
      </c>
      <c r="AU50" s="91" cm="1">
        <f t="array" ref="AU50">INDEX(Appendix!$G$4:$J$8,_xlfn.IFS(AS50&lt;55,1,AS50&lt;60,2,AS50&lt;65,3,AS50&lt;70,4,TRUE,5),MATCH(YEAR($F$17),Appendix!$G$3:$L$3,0))</f>
        <v>0</v>
      </c>
      <c r="AV50" s="92">
        <f t="shared" si="5"/>
        <v>0</v>
      </c>
      <c r="AW50" s="89" t="str">
        <f t="shared" si="17"/>
        <v>NA</v>
      </c>
      <c r="AX50" s="92">
        <f>IF(L50&gt;=('Wage Ceilings '!$C$3-SUM(Z50,AD50,AH50,AL50,AP50,AT50,BB50,BF50,BJ50,BN50,BR50,BV50)),('Wage Ceilings '!$C$3-SUM(Z50,AD50,AH50,AL50,AP50,AT50,BB50,BF50,BJ50,BN50,BR50,BV50)),L50)</f>
        <v>0</v>
      </c>
      <c r="AY50" s="91" cm="1">
        <f t="array" ref="AY50">INDEX(Appendix!$G$4:$J$8,_xlfn.IFS(AW50&lt;55,1,AW50&lt;60,2,AW50&lt;65,3,AW50&lt;70,4,TRUE,5),MATCH(YEAR($F$17),Appendix!$G$3:$L$3,0))</f>
        <v>0</v>
      </c>
      <c r="AZ50" s="92">
        <f t="shared" si="6"/>
        <v>0</v>
      </c>
      <c r="BA50" s="89">
        <f t="shared" si="18"/>
        <v>125</v>
      </c>
      <c r="BB50" s="90">
        <f>IF($M50&gt;'Wage Ceilings '!$C$7+SUMIF('Wage Ceilings '!$B$8:'Wage Ceilings '!$B$11,"&lt;="&amp;$M$17,'Wage Ceilings '!$D$8:'Wage Ceilings '!$D$11),'Wage Ceilings '!$C$7+SUMIF('Wage Ceilings '!$B$8:'Wage Ceilings '!$B$11,"&lt;="&amp;$M$17,'Wage Ceilings '!$D$8:'Wage Ceilings '!$D$11),$M50)</f>
        <v>0</v>
      </c>
      <c r="BC50" s="91" cm="1">
        <f t="array" ref="BC50">INDEX(Appendix!$G$4:$J$8,_xlfn.IFS(BA50&lt;55,1,BA50&lt;60,2,BA50&lt;65,3,BA50&lt;70,4,TRUE,5),MATCH(YEAR($F$17),Appendix!$G$3:$L$3,0))</f>
        <v>0</v>
      </c>
      <c r="BD50" s="92">
        <f t="shared" si="19"/>
        <v>0</v>
      </c>
      <c r="BE50" s="89">
        <f t="shared" si="20"/>
        <v>125</v>
      </c>
      <c r="BF50" s="90">
        <f>IF($N50&gt;'Wage Ceilings '!$C$7+SUMIF('Wage Ceilings '!$B$8:'Wage Ceilings '!$B$11,"&lt;="&amp;$N$17,'Wage Ceilings '!$D$8:'Wage Ceilings '!$D$11),'Wage Ceilings '!$C$7+SUMIF('Wage Ceilings '!$B$8:'Wage Ceilings '!$B$11,"&lt;="&amp;$N$17,'Wage Ceilings '!$D$8:'Wage Ceilings '!$D$11),$N50)</f>
        <v>0</v>
      </c>
      <c r="BG50" s="91" cm="1">
        <f t="array" ref="BG50">INDEX(Appendix!$G$4:$J$8,_xlfn.IFS(BE50&lt;55,1,BE50&lt;60,2,BE50&lt;65,3,BE50&lt;70,4,TRUE,5),MATCH(YEAR($F$17),Appendix!$G$3:$L$3,0))</f>
        <v>0</v>
      </c>
      <c r="BH50" s="92">
        <f t="shared" si="7"/>
        <v>0</v>
      </c>
      <c r="BI50" s="89">
        <f t="shared" si="21"/>
        <v>125</v>
      </c>
      <c r="BJ50" s="90">
        <f>IF($O50&gt;'Wage Ceilings '!$C$7+SUMIF('Wage Ceilings '!$B$8:'Wage Ceilings '!$B$11,"&lt;="&amp;$O$17,'Wage Ceilings '!$D$8:'Wage Ceilings '!$D$11),'Wage Ceilings '!$C$7+SUMIF('Wage Ceilings '!$B$8:'Wage Ceilings '!$B$11,"&lt;="&amp;$O$17,'Wage Ceilings '!$D$8:'Wage Ceilings '!$D$11),$O50)</f>
        <v>0</v>
      </c>
      <c r="BK50" s="91" cm="1">
        <f t="array" ref="BK50">INDEX(Appendix!$G$4:$J$8,_xlfn.IFS(BI50&lt;55,1,BI50&lt;60,2,BI50&lt;65,3,BI50&lt;70,4,TRUE,5),MATCH(YEAR($F$17),Appendix!$G$3:$L$3,0))</f>
        <v>0</v>
      </c>
      <c r="BL50" s="92">
        <f t="shared" si="8"/>
        <v>0</v>
      </c>
      <c r="BM50" s="89">
        <f t="shared" si="22"/>
        <v>125</v>
      </c>
      <c r="BN50" s="90">
        <f>IF($P50&gt;'Wage Ceilings '!$C$7+SUMIF('Wage Ceilings '!$B$8:'Wage Ceilings '!$B$11,"&lt;="&amp;$P$17,'Wage Ceilings '!$D$8:'Wage Ceilings '!$D$11),'Wage Ceilings '!$C$7+SUMIF('Wage Ceilings '!$B$8:'Wage Ceilings '!$B$11,"&lt;="&amp;$P$17,'Wage Ceilings '!$D$8:'Wage Ceilings '!$D$11),$P50)</f>
        <v>0</v>
      </c>
      <c r="BO50" s="91" cm="1">
        <f t="array" ref="BO50">INDEX(Appendix!$G$4:$J$8,_xlfn.IFS(BM50&lt;55,1,BM50&lt;60,2,BM50&lt;65,3,BM50&lt;70,4,TRUE,5),MATCH(YEAR($F$17),Appendix!$G$3:$L$3,0))</f>
        <v>0</v>
      </c>
      <c r="BP50" s="92">
        <f t="shared" si="9"/>
        <v>0</v>
      </c>
      <c r="BQ50" s="89">
        <f t="shared" si="23"/>
        <v>125</v>
      </c>
      <c r="BR50" s="90">
        <f>IF($Q50&gt;'Wage Ceilings '!$C$7+SUMIF('Wage Ceilings '!$B$8:'Wage Ceilings '!$B$11,"&lt;="&amp;$Q$17,'Wage Ceilings '!$D$8:'Wage Ceilings '!$D$11),'Wage Ceilings '!$C$7+SUMIF('Wage Ceilings '!$B$8:'Wage Ceilings '!$B$11,"&lt;="&amp;$Q$17,'Wage Ceilings '!$D$8:'Wage Ceilings '!$D$11),$Q50)</f>
        <v>0</v>
      </c>
      <c r="BS50" s="91" cm="1">
        <f t="array" ref="BS50">INDEX(Appendix!$G$4:$J$8,_xlfn.IFS(BQ50&lt;55,1,BQ50&lt;60,2,BQ50&lt;65,3,BQ50&lt;70,4,TRUE,5),MATCH(YEAR($F$17),Appendix!$G$3:$L$3,0))</f>
        <v>0</v>
      </c>
      <c r="BT50" s="92">
        <f t="shared" si="10"/>
        <v>0</v>
      </c>
      <c r="BU50" s="89">
        <f t="shared" si="24"/>
        <v>125</v>
      </c>
      <c r="BV50" s="90">
        <f>IF($R50&gt;'Wage Ceilings '!$C$7+SUMIF('Wage Ceilings '!$B$8:'Wage Ceilings '!$B$11,"&lt;="&amp;$R$17,'Wage Ceilings '!$D$8:'Wage Ceilings '!$D$11),'Wage Ceilings '!$C$7+SUMIF('Wage Ceilings '!$B$8:'Wage Ceilings '!$B$11,"&lt;="&amp;$R$17,'Wage Ceilings '!$D$8:'Wage Ceilings '!$D$11),$R50)</f>
        <v>0</v>
      </c>
      <c r="BW50" s="91" cm="1">
        <f t="array" ref="BW50">INDEX(Appendix!$G$4:$J$8,_xlfn.IFS(BU50&lt;55,1,BU50&lt;60,2,BU50&lt;65,3,BU50&lt;70,4,TRUE,5),MATCH(YEAR($F$17),Appendix!$G$3:$L$3,0))</f>
        <v>0</v>
      </c>
      <c r="BX50" s="92">
        <f t="shared" si="11"/>
        <v>0</v>
      </c>
      <c r="BY50" s="89" t="str">
        <f t="shared" si="25"/>
        <v>NA</v>
      </c>
      <c r="BZ50" s="92">
        <f>IF(S50&gt;=('Wage Ceilings '!$C$3-SUM(Z50,AD50,AH50,AL50,AP50,AX50,AT50,BB50,BF50,BJ50,BN50,BR50,BV50)),('Wage Ceilings '!$C$3-SUM(Z50,AD50,AH50,AL50,AP50,AX50,AT50,BB50,BF50,BJ50,BN50,BR50,BV50)),S50)</f>
        <v>0</v>
      </c>
      <c r="CA50" s="91" cm="1">
        <f t="array" ref="CA50">INDEX(Appendix!$G$4:$J$8,_xlfn.IFS(BY50&lt;55,1,BY50&lt;60,2,BY50&lt;65,3,BY50&lt;70,4,TRUE,5),MATCH(YEAR($F$17),Appendix!$G$3:$L$3,0))</f>
        <v>0</v>
      </c>
      <c r="CB50" s="92">
        <f t="shared" si="32"/>
        <v>0</v>
      </c>
      <c r="CC50" s="99"/>
    </row>
    <row r="51" spans="1:81" x14ac:dyDescent="0.2">
      <c r="A51" s="64" t="s">
        <v>49</v>
      </c>
      <c r="B51" s="65"/>
      <c r="C51" s="65"/>
      <c r="D51" s="66"/>
      <c r="E51" s="66"/>
      <c r="F51" s="67"/>
      <c r="G51" s="67"/>
      <c r="H51" s="67"/>
      <c r="I51" s="67"/>
      <c r="J51" s="67"/>
      <c r="K51" s="67"/>
      <c r="L51" s="67"/>
      <c r="M51" s="67"/>
      <c r="N51" s="67"/>
      <c r="O51" s="67"/>
      <c r="P51" s="67"/>
      <c r="Q51" s="67"/>
      <c r="R51" s="67"/>
      <c r="S51" s="67"/>
      <c r="T51" s="57">
        <f t="shared" si="26"/>
        <v>0</v>
      </c>
      <c r="U51" s="57">
        <f t="shared" si="27"/>
        <v>0</v>
      </c>
      <c r="V51" s="58">
        <f t="shared" si="28"/>
        <v>0</v>
      </c>
      <c r="W51" s="58">
        <f t="shared" si="29"/>
        <v>0</v>
      </c>
      <c r="X51" s="58">
        <f t="shared" si="30"/>
        <v>0</v>
      </c>
      <c r="Y51" s="89">
        <f t="shared" si="12"/>
        <v>124</v>
      </c>
      <c r="Z51" s="90">
        <f>IF($F51&gt;'Wage Ceilings '!$C$7+SUMIF('Wage Ceilings '!$B$8:'Wage Ceilings '!$B$11,"&lt;="&amp;$F$17,'Wage Ceilings '!$D$8:'Wage Ceilings '!$D$11),'Wage Ceilings '!$C$7+SUMIF('Wage Ceilings '!$B$8:'Wage Ceilings '!$B$11,"&lt;="&amp;$F$17,'Wage Ceilings '!$D$8:'Wage Ceilings '!$D$11),$F51)</f>
        <v>0</v>
      </c>
      <c r="AA51" s="91" cm="1">
        <f t="array" ref="AA51">INDEX(Appendix!$G$4:$J$8,_xlfn.IFS(Y51&lt;55,1,Y51&lt;60,2,Y51&lt;65,3,Y51&lt;70,4,TRUE,5),MATCH(YEAR($F$17),Appendix!$G$3:$L$3,0))</f>
        <v>0</v>
      </c>
      <c r="AB51" s="92">
        <f t="shared" si="0"/>
        <v>0</v>
      </c>
      <c r="AC51" s="89">
        <f t="shared" si="13"/>
        <v>125</v>
      </c>
      <c r="AD51" s="90">
        <f>IF($G51&gt;'Wage Ceilings '!$C$7+SUMIF('Wage Ceilings '!$B$8:'Wage Ceilings '!$B$11,"&lt;="&amp;$G$17,'Wage Ceilings '!$D$8:'Wage Ceilings '!$D$11),'Wage Ceilings '!$C$7+SUMIF('Wage Ceilings '!$B$8:'Wage Ceilings '!$B$11,"&lt;="&amp;$G$17,'Wage Ceilings '!$D$8:'Wage Ceilings '!$D$11),$G51)</f>
        <v>0</v>
      </c>
      <c r="AE51" s="91" cm="1">
        <f t="array" ref="AE51">INDEX(Appendix!$G$4:$J$8,_xlfn.IFS(AC51&lt;55,1,AC51&lt;60,2,AC51&lt;65,3,AC51&lt;70,4,TRUE,5),MATCH(YEAR($F$17),Appendix!$G$3:$L$3,0))</f>
        <v>0</v>
      </c>
      <c r="AF51" s="92">
        <f t="shared" si="1"/>
        <v>0</v>
      </c>
      <c r="AG51" s="89">
        <f t="shared" si="14"/>
        <v>125</v>
      </c>
      <c r="AH51" s="90">
        <f>IF($H51&gt;'Wage Ceilings '!$C$7+SUMIF('Wage Ceilings '!$B$8:'Wage Ceilings '!$B$11,"&lt;="&amp;$H$17,'Wage Ceilings '!$D$8:'Wage Ceilings '!$D$11),'Wage Ceilings '!$C$7+SUMIF('Wage Ceilings '!$B$8:'Wage Ceilings '!$B$11,"&lt;="&amp;$H$17,'Wage Ceilings '!$D$8:'Wage Ceilings '!$D$11),$H51)</f>
        <v>0</v>
      </c>
      <c r="AI51" s="91" cm="1">
        <f t="array" ref="AI51">INDEX(Appendix!$G$4:$J$8,_xlfn.IFS(AG51&lt;55,1,AG51&lt;60,2,AG51&lt;65,3,AG51&lt;70,4,TRUE,5),MATCH(YEAR($F$17),Appendix!$G$3:$L$3,0))</f>
        <v>0</v>
      </c>
      <c r="AJ51" s="92">
        <f t="shared" si="2"/>
        <v>0</v>
      </c>
      <c r="AK51" s="89">
        <f t="shared" si="15"/>
        <v>125</v>
      </c>
      <c r="AL51" s="90">
        <f>IF($I51&gt;'Wage Ceilings '!$C$7+SUMIF('Wage Ceilings '!$B$8:'Wage Ceilings '!$B$11,"&lt;="&amp;$I$17,'Wage Ceilings '!$D$8:'Wage Ceilings '!$D$11),'Wage Ceilings '!$C$7+SUMIF('Wage Ceilings '!$B$8:'Wage Ceilings '!$B$11,"&lt;="&amp;$I$17,'Wage Ceilings '!$D$8:'Wage Ceilings '!$D$11),$I51)</f>
        <v>0</v>
      </c>
      <c r="AM51" s="91" cm="1">
        <f t="array" ref="AM51">INDEX(Appendix!$G$4:$J$8,_xlfn.IFS(AK51&lt;55,1,AK51&lt;60,2,AK51&lt;65,3,AK51&lt;70,4,TRUE,5),MATCH(YEAR($F$17),Appendix!$G$3:$L$3,0))</f>
        <v>0</v>
      </c>
      <c r="AN51" s="92">
        <f t="shared" si="3"/>
        <v>0</v>
      </c>
      <c r="AO51" s="89">
        <f t="shared" si="16"/>
        <v>125</v>
      </c>
      <c r="AP51" s="90">
        <f>IF($J51&gt;'Wage Ceilings '!$C$7+SUMIF('Wage Ceilings '!$B$8:'Wage Ceilings '!$B$11,"&lt;="&amp;$J$17,'Wage Ceilings '!$D$8:'Wage Ceilings '!$D$11),'Wage Ceilings '!$C$7+SUMIF('Wage Ceilings '!$B$8:'Wage Ceilings '!$B$11,"&lt;="&amp;$J$17,'Wage Ceilings '!$D$8:'Wage Ceilings '!$D$11),$J51)</f>
        <v>0</v>
      </c>
      <c r="AQ51" s="91" cm="1">
        <f t="array" ref="AQ51">INDEX(Appendix!$G$4:$J$8,_xlfn.IFS(AO51&lt;55,1,AO51&lt;60,2,AO51&lt;65,3,AO51&lt;70,4,TRUE,5),MATCH(YEAR($F$17),Appendix!$G$3:$L$3,0))</f>
        <v>0</v>
      </c>
      <c r="AR51" s="92">
        <f t="shared" si="4"/>
        <v>0</v>
      </c>
      <c r="AS51" s="89">
        <f t="shared" si="31"/>
        <v>125</v>
      </c>
      <c r="AT51" s="90">
        <f>IF($K51&gt;'Wage Ceilings '!$C$7+SUMIF('Wage Ceilings '!$B$8:'Wage Ceilings '!$B$11,"&lt;="&amp;$K$17,'Wage Ceilings '!$D$8:'Wage Ceilings '!$D$11),'Wage Ceilings '!$C$7+SUMIF('Wage Ceilings '!$B$8:'Wage Ceilings '!$B$11,"&lt;="&amp;$K$17,'Wage Ceilings '!$D$8:'Wage Ceilings '!$D$11),$K51)</f>
        <v>0</v>
      </c>
      <c r="AU51" s="91" cm="1">
        <f t="array" ref="AU51">INDEX(Appendix!$G$4:$J$8,_xlfn.IFS(AS51&lt;55,1,AS51&lt;60,2,AS51&lt;65,3,AS51&lt;70,4,TRUE,5),MATCH(YEAR($F$17),Appendix!$G$3:$L$3,0))</f>
        <v>0</v>
      </c>
      <c r="AV51" s="92">
        <f t="shared" si="5"/>
        <v>0</v>
      </c>
      <c r="AW51" s="89" t="str">
        <f t="shared" si="17"/>
        <v>NA</v>
      </c>
      <c r="AX51" s="92">
        <f>IF(L51&gt;=('Wage Ceilings '!$C$3-SUM(Z51,AD51,AH51,AL51,AP51,AT51,BB51,BF51,BJ51,BN51,BR51,BV51)),('Wage Ceilings '!$C$3-SUM(Z51,AD51,AH51,AL51,AP51,AT51,BB51,BF51,BJ51,BN51,BR51,BV51)),L51)</f>
        <v>0</v>
      </c>
      <c r="AY51" s="91" cm="1">
        <f t="array" ref="AY51">INDEX(Appendix!$G$4:$J$8,_xlfn.IFS(AW51&lt;55,1,AW51&lt;60,2,AW51&lt;65,3,AW51&lt;70,4,TRUE,5),MATCH(YEAR($F$17),Appendix!$G$3:$L$3,0))</f>
        <v>0</v>
      </c>
      <c r="AZ51" s="92">
        <f t="shared" si="6"/>
        <v>0</v>
      </c>
      <c r="BA51" s="89">
        <f t="shared" si="18"/>
        <v>125</v>
      </c>
      <c r="BB51" s="90">
        <f>IF($M51&gt;'Wage Ceilings '!$C$7+SUMIF('Wage Ceilings '!$B$8:'Wage Ceilings '!$B$11,"&lt;="&amp;$M$17,'Wage Ceilings '!$D$8:'Wage Ceilings '!$D$11),'Wage Ceilings '!$C$7+SUMIF('Wage Ceilings '!$B$8:'Wage Ceilings '!$B$11,"&lt;="&amp;$M$17,'Wage Ceilings '!$D$8:'Wage Ceilings '!$D$11),$M51)</f>
        <v>0</v>
      </c>
      <c r="BC51" s="91" cm="1">
        <f t="array" ref="BC51">INDEX(Appendix!$G$4:$J$8,_xlfn.IFS(BA51&lt;55,1,BA51&lt;60,2,BA51&lt;65,3,BA51&lt;70,4,TRUE,5),MATCH(YEAR($F$17),Appendix!$G$3:$L$3,0))</f>
        <v>0</v>
      </c>
      <c r="BD51" s="92">
        <f t="shared" si="19"/>
        <v>0</v>
      </c>
      <c r="BE51" s="89">
        <f t="shared" si="20"/>
        <v>125</v>
      </c>
      <c r="BF51" s="90">
        <f>IF($N51&gt;'Wage Ceilings '!$C$7+SUMIF('Wage Ceilings '!$B$8:'Wage Ceilings '!$B$11,"&lt;="&amp;$N$17,'Wage Ceilings '!$D$8:'Wage Ceilings '!$D$11),'Wage Ceilings '!$C$7+SUMIF('Wage Ceilings '!$B$8:'Wage Ceilings '!$B$11,"&lt;="&amp;$N$17,'Wage Ceilings '!$D$8:'Wage Ceilings '!$D$11),$N51)</f>
        <v>0</v>
      </c>
      <c r="BG51" s="91" cm="1">
        <f t="array" ref="BG51">INDEX(Appendix!$G$4:$J$8,_xlfn.IFS(BE51&lt;55,1,BE51&lt;60,2,BE51&lt;65,3,BE51&lt;70,4,TRUE,5),MATCH(YEAR($F$17),Appendix!$G$3:$L$3,0))</f>
        <v>0</v>
      </c>
      <c r="BH51" s="92">
        <f t="shared" si="7"/>
        <v>0</v>
      </c>
      <c r="BI51" s="89">
        <f t="shared" si="21"/>
        <v>125</v>
      </c>
      <c r="BJ51" s="90">
        <f>IF($O51&gt;'Wage Ceilings '!$C$7+SUMIF('Wage Ceilings '!$B$8:'Wage Ceilings '!$B$11,"&lt;="&amp;$O$17,'Wage Ceilings '!$D$8:'Wage Ceilings '!$D$11),'Wage Ceilings '!$C$7+SUMIF('Wage Ceilings '!$B$8:'Wage Ceilings '!$B$11,"&lt;="&amp;$O$17,'Wage Ceilings '!$D$8:'Wage Ceilings '!$D$11),$O51)</f>
        <v>0</v>
      </c>
      <c r="BK51" s="91" cm="1">
        <f t="array" ref="BK51">INDEX(Appendix!$G$4:$J$8,_xlfn.IFS(BI51&lt;55,1,BI51&lt;60,2,BI51&lt;65,3,BI51&lt;70,4,TRUE,5),MATCH(YEAR($F$17),Appendix!$G$3:$L$3,0))</f>
        <v>0</v>
      </c>
      <c r="BL51" s="92">
        <f t="shared" si="8"/>
        <v>0</v>
      </c>
      <c r="BM51" s="89">
        <f t="shared" si="22"/>
        <v>125</v>
      </c>
      <c r="BN51" s="90">
        <f>IF($P51&gt;'Wage Ceilings '!$C$7+SUMIF('Wage Ceilings '!$B$8:'Wage Ceilings '!$B$11,"&lt;="&amp;$P$17,'Wage Ceilings '!$D$8:'Wage Ceilings '!$D$11),'Wage Ceilings '!$C$7+SUMIF('Wage Ceilings '!$B$8:'Wage Ceilings '!$B$11,"&lt;="&amp;$P$17,'Wage Ceilings '!$D$8:'Wage Ceilings '!$D$11),$P51)</f>
        <v>0</v>
      </c>
      <c r="BO51" s="91" cm="1">
        <f t="array" ref="BO51">INDEX(Appendix!$G$4:$J$8,_xlfn.IFS(BM51&lt;55,1,BM51&lt;60,2,BM51&lt;65,3,BM51&lt;70,4,TRUE,5),MATCH(YEAR($F$17),Appendix!$G$3:$L$3,0))</f>
        <v>0</v>
      </c>
      <c r="BP51" s="92">
        <f t="shared" si="9"/>
        <v>0</v>
      </c>
      <c r="BQ51" s="89">
        <f t="shared" si="23"/>
        <v>125</v>
      </c>
      <c r="BR51" s="90">
        <f>IF($Q51&gt;'Wage Ceilings '!$C$7+SUMIF('Wage Ceilings '!$B$8:'Wage Ceilings '!$B$11,"&lt;="&amp;$Q$17,'Wage Ceilings '!$D$8:'Wage Ceilings '!$D$11),'Wage Ceilings '!$C$7+SUMIF('Wage Ceilings '!$B$8:'Wage Ceilings '!$B$11,"&lt;="&amp;$Q$17,'Wage Ceilings '!$D$8:'Wage Ceilings '!$D$11),$Q51)</f>
        <v>0</v>
      </c>
      <c r="BS51" s="91" cm="1">
        <f t="array" ref="BS51">INDEX(Appendix!$G$4:$J$8,_xlfn.IFS(BQ51&lt;55,1,BQ51&lt;60,2,BQ51&lt;65,3,BQ51&lt;70,4,TRUE,5),MATCH(YEAR($F$17),Appendix!$G$3:$L$3,0))</f>
        <v>0</v>
      </c>
      <c r="BT51" s="92">
        <f t="shared" si="10"/>
        <v>0</v>
      </c>
      <c r="BU51" s="89">
        <f t="shared" si="24"/>
        <v>125</v>
      </c>
      <c r="BV51" s="90">
        <f>IF($R51&gt;'Wage Ceilings '!$C$7+SUMIF('Wage Ceilings '!$B$8:'Wage Ceilings '!$B$11,"&lt;="&amp;$R$17,'Wage Ceilings '!$D$8:'Wage Ceilings '!$D$11),'Wage Ceilings '!$C$7+SUMIF('Wage Ceilings '!$B$8:'Wage Ceilings '!$B$11,"&lt;="&amp;$R$17,'Wage Ceilings '!$D$8:'Wage Ceilings '!$D$11),$R51)</f>
        <v>0</v>
      </c>
      <c r="BW51" s="91" cm="1">
        <f t="array" ref="BW51">INDEX(Appendix!$G$4:$J$8,_xlfn.IFS(BU51&lt;55,1,BU51&lt;60,2,BU51&lt;65,3,BU51&lt;70,4,TRUE,5),MATCH(YEAR($F$17),Appendix!$G$3:$L$3,0))</f>
        <v>0</v>
      </c>
      <c r="BX51" s="92">
        <f t="shared" si="11"/>
        <v>0</v>
      </c>
      <c r="BY51" s="89" t="str">
        <f t="shared" si="25"/>
        <v>NA</v>
      </c>
      <c r="BZ51" s="92">
        <f>IF(S51&gt;=('Wage Ceilings '!$C$3-SUM(Z51,AD51,AH51,AL51,AP51,AX51,AT51,BB51,BF51,BJ51,BN51,BR51,BV51)),('Wage Ceilings '!$C$3-SUM(Z51,AD51,AH51,AL51,AP51,AX51,AT51,BB51,BF51,BJ51,BN51,BR51,BV51)),S51)</f>
        <v>0</v>
      </c>
      <c r="CA51" s="91" cm="1">
        <f t="array" ref="CA51">INDEX(Appendix!$G$4:$J$8,_xlfn.IFS(BY51&lt;55,1,BY51&lt;60,2,BY51&lt;65,3,BY51&lt;70,4,TRUE,5),MATCH(YEAR($F$17),Appendix!$G$3:$L$3,0))</f>
        <v>0</v>
      </c>
      <c r="CB51" s="92">
        <f t="shared" si="32"/>
        <v>0</v>
      </c>
      <c r="CC51" s="99"/>
    </row>
    <row r="52" spans="1:81" x14ac:dyDescent="0.2">
      <c r="A52" s="64" t="s">
        <v>50</v>
      </c>
      <c r="B52" s="65"/>
      <c r="C52" s="65"/>
      <c r="D52" s="66"/>
      <c r="E52" s="66"/>
      <c r="F52" s="67"/>
      <c r="G52" s="67"/>
      <c r="H52" s="67"/>
      <c r="I52" s="67"/>
      <c r="J52" s="67"/>
      <c r="K52" s="67"/>
      <c r="L52" s="67"/>
      <c r="M52" s="67"/>
      <c r="N52" s="67"/>
      <c r="O52" s="67"/>
      <c r="P52" s="67"/>
      <c r="Q52" s="67"/>
      <c r="R52" s="67"/>
      <c r="S52" s="67"/>
      <c r="T52" s="57">
        <f t="shared" si="26"/>
        <v>0</v>
      </c>
      <c r="U52" s="57">
        <f t="shared" si="27"/>
        <v>0</v>
      </c>
      <c r="V52" s="58">
        <f t="shared" si="28"/>
        <v>0</v>
      </c>
      <c r="W52" s="58">
        <f t="shared" si="29"/>
        <v>0</v>
      </c>
      <c r="X52" s="58">
        <f t="shared" si="30"/>
        <v>0</v>
      </c>
      <c r="Y52" s="89">
        <f t="shared" si="12"/>
        <v>124</v>
      </c>
      <c r="Z52" s="90">
        <f>IF($F52&gt;'Wage Ceilings '!$C$7+SUMIF('Wage Ceilings '!$B$8:'Wage Ceilings '!$B$11,"&lt;="&amp;$F$17,'Wage Ceilings '!$D$8:'Wage Ceilings '!$D$11),'Wage Ceilings '!$C$7+SUMIF('Wage Ceilings '!$B$8:'Wage Ceilings '!$B$11,"&lt;="&amp;$F$17,'Wage Ceilings '!$D$8:'Wage Ceilings '!$D$11),$F52)</f>
        <v>0</v>
      </c>
      <c r="AA52" s="91" cm="1">
        <f t="array" ref="AA52">INDEX(Appendix!$G$4:$J$8,_xlfn.IFS(Y52&lt;55,1,Y52&lt;60,2,Y52&lt;65,3,Y52&lt;70,4,TRUE,5),MATCH(YEAR($F$17),Appendix!$G$3:$L$3,0))</f>
        <v>0</v>
      </c>
      <c r="AB52" s="92">
        <f t="shared" si="0"/>
        <v>0</v>
      </c>
      <c r="AC52" s="89">
        <f t="shared" si="13"/>
        <v>125</v>
      </c>
      <c r="AD52" s="90">
        <f>IF($G52&gt;'Wage Ceilings '!$C$7+SUMIF('Wage Ceilings '!$B$8:'Wage Ceilings '!$B$11,"&lt;="&amp;$G$17,'Wage Ceilings '!$D$8:'Wage Ceilings '!$D$11),'Wage Ceilings '!$C$7+SUMIF('Wage Ceilings '!$B$8:'Wage Ceilings '!$B$11,"&lt;="&amp;$G$17,'Wage Ceilings '!$D$8:'Wage Ceilings '!$D$11),$G52)</f>
        <v>0</v>
      </c>
      <c r="AE52" s="91" cm="1">
        <f t="array" ref="AE52">INDEX(Appendix!$G$4:$J$8,_xlfn.IFS(AC52&lt;55,1,AC52&lt;60,2,AC52&lt;65,3,AC52&lt;70,4,TRUE,5),MATCH(YEAR($F$17),Appendix!$G$3:$L$3,0))</f>
        <v>0</v>
      </c>
      <c r="AF52" s="92">
        <f t="shared" si="1"/>
        <v>0</v>
      </c>
      <c r="AG52" s="89">
        <f t="shared" si="14"/>
        <v>125</v>
      </c>
      <c r="AH52" s="90">
        <f>IF($H52&gt;'Wage Ceilings '!$C$7+SUMIF('Wage Ceilings '!$B$8:'Wage Ceilings '!$B$11,"&lt;="&amp;$H$17,'Wage Ceilings '!$D$8:'Wage Ceilings '!$D$11),'Wage Ceilings '!$C$7+SUMIF('Wage Ceilings '!$B$8:'Wage Ceilings '!$B$11,"&lt;="&amp;$H$17,'Wage Ceilings '!$D$8:'Wage Ceilings '!$D$11),$H52)</f>
        <v>0</v>
      </c>
      <c r="AI52" s="91" cm="1">
        <f t="array" ref="AI52">INDEX(Appendix!$G$4:$J$8,_xlfn.IFS(AG52&lt;55,1,AG52&lt;60,2,AG52&lt;65,3,AG52&lt;70,4,TRUE,5),MATCH(YEAR($F$17),Appendix!$G$3:$L$3,0))</f>
        <v>0</v>
      </c>
      <c r="AJ52" s="92">
        <f t="shared" si="2"/>
        <v>0</v>
      </c>
      <c r="AK52" s="89">
        <f t="shared" si="15"/>
        <v>125</v>
      </c>
      <c r="AL52" s="90">
        <f>IF($I52&gt;'Wage Ceilings '!$C$7+SUMIF('Wage Ceilings '!$B$8:'Wage Ceilings '!$B$11,"&lt;="&amp;$I$17,'Wage Ceilings '!$D$8:'Wage Ceilings '!$D$11),'Wage Ceilings '!$C$7+SUMIF('Wage Ceilings '!$B$8:'Wage Ceilings '!$B$11,"&lt;="&amp;$I$17,'Wage Ceilings '!$D$8:'Wage Ceilings '!$D$11),$I52)</f>
        <v>0</v>
      </c>
      <c r="AM52" s="91" cm="1">
        <f t="array" ref="AM52">INDEX(Appendix!$G$4:$J$8,_xlfn.IFS(AK52&lt;55,1,AK52&lt;60,2,AK52&lt;65,3,AK52&lt;70,4,TRUE,5),MATCH(YEAR($F$17),Appendix!$G$3:$L$3,0))</f>
        <v>0</v>
      </c>
      <c r="AN52" s="92">
        <f t="shared" si="3"/>
        <v>0</v>
      </c>
      <c r="AO52" s="89">
        <f t="shared" si="16"/>
        <v>125</v>
      </c>
      <c r="AP52" s="90">
        <f>IF($J52&gt;'Wage Ceilings '!$C$7+SUMIF('Wage Ceilings '!$B$8:'Wage Ceilings '!$B$11,"&lt;="&amp;$J$17,'Wage Ceilings '!$D$8:'Wage Ceilings '!$D$11),'Wage Ceilings '!$C$7+SUMIF('Wage Ceilings '!$B$8:'Wage Ceilings '!$B$11,"&lt;="&amp;$J$17,'Wage Ceilings '!$D$8:'Wage Ceilings '!$D$11),$J52)</f>
        <v>0</v>
      </c>
      <c r="AQ52" s="91" cm="1">
        <f t="array" ref="AQ52">INDEX(Appendix!$G$4:$J$8,_xlfn.IFS(AO52&lt;55,1,AO52&lt;60,2,AO52&lt;65,3,AO52&lt;70,4,TRUE,5),MATCH(YEAR($F$17),Appendix!$G$3:$L$3,0))</f>
        <v>0</v>
      </c>
      <c r="AR52" s="92">
        <f t="shared" si="4"/>
        <v>0</v>
      </c>
      <c r="AS52" s="89">
        <f t="shared" si="31"/>
        <v>125</v>
      </c>
      <c r="AT52" s="90">
        <f>IF($K52&gt;'Wage Ceilings '!$C$7+SUMIF('Wage Ceilings '!$B$8:'Wage Ceilings '!$B$11,"&lt;="&amp;$K$17,'Wage Ceilings '!$D$8:'Wage Ceilings '!$D$11),'Wage Ceilings '!$C$7+SUMIF('Wage Ceilings '!$B$8:'Wage Ceilings '!$B$11,"&lt;="&amp;$K$17,'Wage Ceilings '!$D$8:'Wage Ceilings '!$D$11),$K52)</f>
        <v>0</v>
      </c>
      <c r="AU52" s="91" cm="1">
        <f t="array" ref="AU52">INDEX(Appendix!$G$4:$J$8,_xlfn.IFS(AS52&lt;55,1,AS52&lt;60,2,AS52&lt;65,3,AS52&lt;70,4,TRUE,5),MATCH(YEAR($F$17),Appendix!$G$3:$L$3,0))</f>
        <v>0</v>
      </c>
      <c r="AV52" s="92">
        <f t="shared" si="5"/>
        <v>0</v>
      </c>
      <c r="AW52" s="89" t="str">
        <f t="shared" si="17"/>
        <v>NA</v>
      </c>
      <c r="AX52" s="92">
        <f>IF(L52&gt;=('Wage Ceilings '!$C$3-SUM(Z52,AD52,AH52,AL52,AP52,AT52,BB52,BF52,BJ52,BN52,BR52,BV52)),('Wage Ceilings '!$C$3-SUM(Z52,AD52,AH52,AL52,AP52,AT52,BB52,BF52,BJ52,BN52,BR52,BV52)),L52)</f>
        <v>0</v>
      </c>
      <c r="AY52" s="91" cm="1">
        <f t="array" ref="AY52">INDEX(Appendix!$G$4:$J$8,_xlfn.IFS(AW52&lt;55,1,AW52&lt;60,2,AW52&lt;65,3,AW52&lt;70,4,TRUE,5),MATCH(YEAR($F$17),Appendix!$G$3:$L$3,0))</f>
        <v>0</v>
      </c>
      <c r="AZ52" s="92">
        <f t="shared" si="6"/>
        <v>0</v>
      </c>
      <c r="BA52" s="89">
        <f t="shared" si="18"/>
        <v>125</v>
      </c>
      <c r="BB52" s="90">
        <f>IF($M52&gt;'Wage Ceilings '!$C$7+SUMIF('Wage Ceilings '!$B$8:'Wage Ceilings '!$B$11,"&lt;="&amp;$M$17,'Wage Ceilings '!$D$8:'Wage Ceilings '!$D$11),'Wage Ceilings '!$C$7+SUMIF('Wage Ceilings '!$B$8:'Wage Ceilings '!$B$11,"&lt;="&amp;$M$17,'Wage Ceilings '!$D$8:'Wage Ceilings '!$D$11),$M52)</f>
        <v>0</v>
      </c>
      <c r="BC52" s="91" cm="1">
        <f t="array" ref="BC52">INDEX(Appendix!$G$4:$J$8,_xlfn.IFS(BA52&lt;55,1,BA52&lt;60,2,BA52&lt;65,3,BA52&lt;70,4,TRUE,5),MATCH(YEAR($F$17),Appendix!$G$3:$L$3,0))</f>
        <v>0</v>
      </c>
      <c r="BD52" s="92">
        <f t="shared" si="19"/>
        <v>0</v>
      </c>
      <c r="BE52" s="89">
        <f t="shared" si="20"/>
        <v>125</v>
      </c>
      <c r="BF52" s="90">
        <f>IF($N52&gt;'Wage Ceilings '!$C$7+SUMIF('Wage Ceilings '!$B$8:'Wage Ceilings '!$B$11,"&lt;="&amp;$N$17,'Wage Ceilings '!$D$8:'Wage Ceilings '!$D$11),'Wage Ceilings '!$C$7+SUMIF('Wage Ceilings '!$B$8:'Wage Ceilings '!$B$11,"&lt;="&amp;$N$17,'Wage Ceilings '!$D$8:'Wage Ceilings '!$D$11),$N52)</f>
        <v>0</v>
      </c>
      <c r="BG52" s="91" cm="1">
        <f t="array" ref="BG52">INDEX(Appendix!$G$4:$J$8,_xlfn.IFS(BE52&lt;55,1,BE52&lt;60,2,BE52&lt;65,3,BE52&lt;70,4,TRUE,5),MATCH(YEAR($F$17),Appendix!$G$3:$L$3,0))</f>
        <v>0</v>
      </c>
      <c r="BH52" s="92">
        <f t="shared" si="7"/>
        <v>0</v>
      </c>
      <c r="BI52" s="89">
        <f t="shared" si="21"/>
        <v>125</v>
      </c>
      <c r="BJ52" s="90">
        <f>IF($O52&gt;'Wage Ceilings '!$C$7+SUMIF('Wage Ceilings '!$B$8:'Wage Ceilings '!$B$11,"&lt;="&amp;$O$17,'Wage Ceilings '!$D$8:'Wage Ceilings '!$D$11),'Wage Ceilings '!$C$7+SUMIF('Wage Ceilings '!$B$8:'Wage Ceilings '!$B$11,"&lt;="&amp;$O$17,'Wage Ceilings '!$D$8:'Wage Ceilings '!$D$11),$O52)</f>
        <v>0</v>
      </c>
      <c r="BK52" s="91" cm="1">
        <f t="array" ref="BK52">INDEX(Appendix!$G$4:$J$8,_xlfn.IFS(BI52&lt;55,1,BI52&lt;60,2,BI52&lt;65,3,BI52&lt;70,4,TRUE,5),MATCH(YEAR($F$17),Appendix!$G$3:$L$3,0))</f>
        <v>0</v>
      </c>
      <c r="BL52" s="92">
        <f t="shared" si="8"/>
        <v>0</v>
      </c>
      <c r="BM52" s="89">
        <f t="shared" si="22"/>
        <v>125</v>
      </c>
      <c r="BN52" s="90">
        <f>IF($P52&gt;'Wage Ceilings '!$C$7+SUMIF('Wage Ceilings '!$B$8:'Wage Ceilings '!$B$11,"&lt;="&amp;$P$17,'Wage Ceilings '!$D$8:'Wage Ceilings '!$D$11),'Wage Ceilings '!$C$7+SUMIF('Wage Ceilings '!$B$8:'Wage Ceilings '!$B$11,"&lt;="&amp;$P$17,'Wage Ceilings '!$D$8:'Wage Ceilings '!$D$11),$P52)</f>
        <v>0</v>
      </c>
      <c r="BO52" s="91" cm="1">
        <f t="array" ref="BO52">INDEX(Appendix!$G$4:$J$8,_xlfn.IFS(BM52&lt;55,1,BM52&lt;60,2,BM52&lt;65,3,BM52&lt;70,4,TRUE,5),MATCH(YEAR($F$17),Appendix!$G$3:$L$3,0))</f>
        <v>0</v>
      </c>
      <c r="BP52" s="92">
        <f t="shared" si="9"/>
        <v>0</v>
      </c>
      <c r="BQ52" s="89">
        <f t="shared" si="23"/>
        <v>125</v>
      </c>
      <c r="BR52" s="90">
        <f>IF($Q52&gt;'Wage Ceilings '!$C$7+SUMIF('Wage Ceilings '!$B$8:'Wage Ceilings '!$B$11,"&lt;="&amp;$Q$17,'Wage Ceilings '!$D$8:'Wage Ceilings '!$D$11),'Wage Ceilings '!$C$7+SUMIF('Wage Ceilings '!$B$8:'Wage Ceilings '!$B$11,"&lt;="&amp;$Q$17,'Wage Ceilings '!$D$8:'Wage Ceilings '!$D$11),$Q52)</f>
        <v>0</v>
      </c>
      <c r="BS52" s="91" cm="1">
        <f t="array" ref="BS52">INDEX(Appendix!$G$4:$J$8,_xlfn.IFS(BQ52&lt;55,1,BQ52&lt;60,2,BQ52&lt;65,3,BQ52&lt;70,4,TRUE,5),MATCH(YEAR($F$17),Appendix!$G$3:$L$3,0))</f>
        <v>0</v>
      </c>
      <c r="BT52" s="92">
        <f t="shared" si="10"/>
        <v>0</v>
      </c>
      <c r="BU52" s="89">
        <f t="shared" si="24"/>
        <v>125</v>
      </c>
      <c r="BV52" s="90">
        <f>IF($R52&gt;'Wage Ceilings '!$C$7+SUMIF('Wage Ceilings '!$B$8:'Wage Ceilings '!$B$11,"&lt;="&amp;$R$17,'Wage Ceilings '!$D$8:'Wage Ceilings '!$D$11),'Wage Ceilings '!$C$7+SUMIF('Wage Ceilings '!$B$8:'Wage Ceilings '!$B$11,"&lt;="&amp;$R$17,'Wage Ceilings '!$D$8:'Wage Ceilings '!$D$11),$R52)</f>
        <v>0</v>
      </c>
      <c r="BW52" s="91" cm="1">
        <f t="array" ref="BW52">INDEX(Appendix!$G$4:$J$8,_xlfn.IFS(BU52&lt;55,1,BU52&lt;60,2,BU52&lt;65,3,BU52&lt;70,4,TRUE,5),MATCH(YEAR($F$17),Appendix!$G$3:$L$3,0))</f>
        <v>0</v>
      </c>
      <c r="BX52" s="92">
        <f t="shared" si="11"/>
        <v>0</v>
      </c>
      <c r="BY52" s="89" t="str">
        <f t="shared" si="25"/>
        <v>NA</v>
      </c>
      <c r="BZ52" s="92">
        <f>IF(S52&gt;=('Wage Ceilings '!$C$3-SUM(Z52,AD52,AH52,AL52,AP52,AX52,AT52,BB52,BF52,BJ52,BN52,BR52,BV52)),('Wage Ceilings '!$C$3-SUM(Z52,AD52,AH52,AL52,AP52,AX52,AT52,BB52,BF52,BJ52,BN52,BR52,BV52)),S52)</f>
        <v>0</v>
      </c>
      <c r="CA52" s="91" cm="1">
        <f t="array" ref="CA52">INDEX(Appendix!$G$4:$J$8,_xlfn.IFS(BY52&lt;55,1,BY52&lt;60,2,BY52&lt;65,3,BY52&lt;70,4,TRUE,5),MATCH(YEAR($F$17),Appendix!$G$3:$L$3,0))</f>
        <v>0</v>
      </c>
      <c r="CB52" s="92">
        <f t="shared" si="32"/>
        <v>0</v>
      </c>
      <c r="CC52" s="99"/>
    </row>
    <row r="53" spans="1:81" x14ac:dyDescent="0.2">
      <c r="A53" s="64" t="s">
        <v>51</v>
      </c>
      <c r="B53" s="65"/>
      <c r="C53" s="65"/>
      <c r="D53" s="66"/>
      <c r="E53" s="66"/>
      <c r="F53" s="67"/>
      <c r="G53" s="67"/>
      <c r="H53" s="67"/>
      <c r="I53" s="67"/>
      <c r="J53" s="67"/>
      <c r="K53" s="67"/>
      <c r="L53" s="67"/>
      <c r="M53" s="67"/>
      <c r="N53" s="67"/>
      <c r="O53" s="67"/>
      <c r="P53" s="67"/>
      <c r="Q53" s="67"/>
      <c r="R53" s="67"/>
      <c r="S53" s="67"/>
      <c r="T53" s="57">
        <f t="shared" si="26"/>
        <v>0</v>
      </c>
      <c r="U53" s="57">
        <f t="shared" si="27"/>
        <v>0</v>
      </c>
      <c r="V53" s="58">
        <f t="shared" si="28"/>
        <v>0</v>
      </c>
      <c r="W53" s="58">
        <f t="shared" si="29"/>
        <v>0</v>
      </c>
      <c r="X53" s="58">
        <f t="shared" si="30"/>
        <v>0</v>
      </c>
      <c r="Y53" s="89">
        <f t="shared" si="12"/>
        <v>124</v>
      </c>
      <c r="Z53" s="90">
        <f>IF($F53&gt;'Wage Ceilings '!$C$7+SUMIF('Wage Ceilings '!$B$8:'Wage Ceilings '!$B$11,"&lt;="&amp;$F$17,'Wage Ceilings '!$D$8:'Wage Ceilings '!$D$11),'Wage Ceilings '!$C$7+SUMIF('Wage Ceilings '!$B$8:'Wage Ceilings '!$B$11,"&lt;="&amp;$F$17,'Wage Ceilings '!$D$8:'Wage Ceilings '!$D$11),$F53)</f>
        <v>0</v>
      </c>
      <c r="AA53" s="91" cm="1">
        <f t="array" ref="AA53">INDEX(Appendix!$G$4:$J$8,_xlfn.IFS(Y53&lt;55,1,Y53&lt;60,2,Y53&lt;65,3,Y53&lt;70,4,TRUE,5),MATCH(YEAR($F$17),Appendix!$G$3:$L$3,0))</f>
        <v>0</v>
      </c>
      <c r="AB53" s="92">
        <f t="shared" si="0"/>
        <v>0</v>
      </c>
      <c r="AC53" s="89">
        <f t="shared" si="13"/>
        <v>125</v>
      </c>
      <c r="AD53" s="90">
        <f>IF($G53&gt;'Wage Ceilings '!$C$7+SUMIF('Wage Ceilings '!$B$8:'Wage Ceilings '!$B$11,"&lt;="&amp;$G$17,'Wage Ceilings '!$D$8:'Wage Ceilings '!$D$11),'Wage Ceilings '!$C$7+SUMIF('Wage Ceilings '!$B$8:'Wage Ceilings '!$B$11,"&lt;="&amp;$G$17,'Wage Ceilings '!$D$8:'Wage Ceilings '!$D$11),$G53)</f>
        <v>0</v>
      </c>
      <c r="AE53" s="91" cm="1">
        <f t="array" ref="AE53">INDEX(Appendix!$G$4:$J$8,_xlfn.IFS(AC53&lt;55,1,AC53&lt;60,2,AC53&lt;65,3,AC53&lt;70,4,TRUE,5),MATCH(YEAR($F$17),Appendix!$G$3:$L$3,0))</f>
        <v>0</v>
      </c>
      <c r="AF53" s="92">
        <f t="shared" si="1"/>
        <v>0</v>
      </c>
      <c r="AG53" s="89">
        <f t="shared" si="14"/>
        <v>125</v>
      </c>
      <c r="AH53" s="90">
        <f>IF($H53&gt;'Wage Ceilings '!$C$7+SUMIF('Wage Ceilings '!$B$8:'Wage Ceilings '!$B$11,"&lt;="&amp;$H$17,'Wage Ceilings '!$D$8:'Wage Ceilings '!$D$11),'Wage Ceilings '!$C$7+SUMIF('Wage Ceilings '!$B$8:'Wage Ceilings '!$B$11,"&lt;="&amp;$H$17,'Wage Ceilings '!$D$8:'Wage Ceilings '!$D$11),$H53)</f>
        <v>0</v>
      </c>
      <c r="AI53" s="91" cm="1">
        <f t="array" ref="AI53">INDEX(Appendix!$G$4:$J$8,_xlfn.IFS(AG53&lt;55,1,AG53&lt;60,2,AG53&lt;65,3,AG53&lt;70,4,TRUE,5),MATCH(YEAR($F$17),Appendix!$G$3:$L$3,0))</f>
        <v>0</v>
      </c>
      <c r="AJ53" s="92">
        <f t="shared" si="2"/>
        <v>0</v>
      </c>
      <c r="AK53" s="89">
        <f t="shared" si="15"/>
        <v>125</v>
      </c>
      <c r="AL53" s="90">
        <f>IF($I53&gt;'Wage Ceilings '!$C$7+SUMIF('Wage Ceilings '!$B$8:'Wage Ceilings '!$B$11,"&lt;="&amp;$I$17,'Wage Ceilings '!$D$8:'Wage Ceilings '!$D$11),'Wage Ceilings '!$C$7+SUMIF('Wage Ceilings '!$B$8:'Wage Ceilings '!$B$11,"&lt;="&amp;$I$17,'Wage Ceilings '!$D$8:'Wage Ceilings '!$D$11),$I53)</f>
        <v>0</v>
      </c>
      <c r="AM53" s="91" cm="1">
        <f t="array" ref="AM53">INDEX(Appendix!$G$4:$J$8,_xlfn.IFS(AK53&lt;55,1,AK53&lt;60,2,AK53&lt;65,3,AK53&lt;70,4,TRUE,5),MATCH(YEAR($F$17),Appendix!$G$3:$L$3,0))</f>
        <v>0</v>
      </c>
      <c r="AN53" s="92">
        <f t="shared" si="3"/>
        <v>0</v>
      </c>
      <c r="AO53" s="89">
        <f t="shared" si="16"/>
        <v>125</v>
      </c>
      <c r="AP53" s="90">
        <f>IF($J53&gt;'Wage Ceilings '!$C$7+SUMIF('Wage Ceilings '!$B$8:'Wage Ceilings '!$B$11,"&lt;="&amp;$J$17,'Wage Ceilings '!$D$8:'Wage Ceilings '!$D$11),'Wage Ceilings '!$C$7+SUMIF('Wage Ceilings '!$B$8:'Wage Ceilings '!$B$11,"&lt;="&amp;$J$17,'Wage Ceilings '!$D$8:'Wage Ceilings '!$D$11),$J53)</f>
        <v>0</v>
      </c>
      <c r="AQ53" s="91" cm="1">
        <f t="array" ref="AQ53">INDEX(Appendix!$G$4:$J$8,_xlfn.IFS(AO53&lt;55,1,AO53&lt;60,2,AO53&lt;65,3,AO53&lt;70,4,TRUE,5),MATCH(YEAR($F$17),Appendix!$G$3:$L$3,0))</f>
        <v>0</v>
      </c>
      <c r="AR53" s="92">
        <f t="shared" si="4"/>
        <v>0</v>
      </c>
      <c r="AS53" s="89">
        <f t="shared" si="31"/>
        <v>125</v>
      </c>
      <c r="AT53" s="90">
        <f>IF($K53&gt;'Wage Ceilings '!$C$7+SUMIF('Wage Ceilings '!$B$8:'Wage Ceilings '!$B$11,"&lt;="&amp;$K$17,'Wage Ceilings '!$D$8:'Wage Ceilings '!$D$11),'Wage Ceilings '!$C$7+SUMIF('Wage Ceilings '!$B$8:'Wage Ceilings '!$B$11,"&lt;="&amp;$K$17,'Wage Ceilings '!$D$8:'Wage Ceilings '!$D$11),$K53)</f>
        <v>0</v>
      </c>
      <c r="AU53" s="91" cm="1">
        <f t="array" ref="AU53">INDEX(Appendix!$G$4:$J$8,_xlfn.IFS(AS53&lt;55,1,AS53&lt;60,2,AS53&lt;65,3,AS53&lt;70,4,TRUE,5),MATCH(YEAR($F$17),Appendix!$G$3:$L$3,0))</f>
        <v>0</v>
      </c>
      <c r="AV53" s="92">
        <f t="shared" si="5"/>
        <v>0</v>
      </c>
      <c r="AW53" s="89" t="str">
        <f t="shared" si="17"/>
        <v>NA</v>
      </c>
      <c r="AX53" s="92">
        <f>IF(L53&gt;=('Wage Ceilings '!$C$3-SUM(Z53,AD53,AH53,AL53,AP53,AT53,BB53,BF53,BJ53,BN53,BR53,BV53)),('Wage Ceilings '!$C$3-SUM(Z53,AD53,AH53,AL53,AP53,AT53,BB53,BF53,BJ53,BN53,BR53,BV53)),L53)</f>
        <v>0</v>
      </c>
      <c r="AY53" s="91" cm="1">
        <f t="array" ref="AY53">INDEX(Appendix!$G$4:$J$8,_xlfn.IFS(AW53&lt;55,1,AW53&lt;60,2,AW53&lt;65,3,AW53&lt;70,4,TRUE,5),MATCH(YEAR($F$17),Appendix!$G$3:$L$3,0))</f>
        <v>0</v>
      </c>
      <c r="AZ53" s="92">
        <f t="shared" si="6"/>
        <v>0</v>
      </c>
      <c r="BA53" s="89">
        <f t="shared" si="18"/>
        <v>125</v>
      </c>
      <c r="BB53" s="90">
        <f>IF($M53&gt;'Wage Ceilings '!$C$7+SUMIF('Wage Ceilings '!$B$8:'Wage Ceilings '!$B$11,"&lt;="&amp;$M$17,'Wage Ceilings '!$D$8:'Wage Ceilings '!$D$11),'Wage Ceilings '!$C$7+SUMIF('Wage Ceilings '!$B$8:'Wage Ceilings '!$B$11,"&lt;="&amp;$M$17,'Wage Ceilings '!$D$8:'Wage Ceilings '!$D$11),$M53)</f>
        <v>0</v>
      </c>
      <c r="BC53" s="91" cm="1">
        <f t="array" ref="BC53">INDEX(Appendix!$G$4:$J$8,_xlfn.IFS(BA53&lt;55,1,BA53&lt;60,2,BA53&lt;65,3,BA53&lt;70,4,TRUE,5),MATCH(YEAR($F$17),Appendix!$G$3:$L$3,0))</f>
        <v>0</v>
      </c>
      <c r="BD53" s="92">
        <f t="shared" si="19"/>
        <v>0</v>
      </c>
      <c r="BE53" s="89">
        <f t="shared" si="20"/>
        <v>125</v>
      </c>
      <c r="BF53" s="90">
        <f>IF($N53&gt;'Wage Ceilings '!$C$7+SUMIF('Wage Ceilings '!$B$8:'Wage Ceilings '!$B$11,"&lt;="&amp;$N$17,'Wage Ceilings '!$D$8:'Wage Ceilings '!$D$11),'Wage Ceilings '!$C$7+SUMIF('Wage Ceilings '!$B$8:'Wage Ceilings '!$B$11,"&lt;="&amp;$N$17,'Wage Ceilings '!$D$8:'Wage Ceilings '!$D$11),$N53)</f>
        <v>0</v>
      </c>
      <c r="BG53" s="91" cm="1">
        <f t="array" ref="BG53">INDEX(Appendix!$G$4:$J$8,_xlfn.IFS(BE53&lt;55,1,BE53&lt;60,2,BE53&lt;65,3,BE53&lt;70,4,TRUE,5),MATCH(YEAR($F$17),Appendix!$G$3:$L$3,0))</f>
        <v>0</v>
      </c>
      <c r="BH53" s="92">
        <f t="shared" si="7"/>
        <v>0</v>
      </c>
      <c r="BI53" s="89">
        <f t="shared" si="21"/>
        <v>125</v>
      </c>
      <c r="BJ53" s="90">
        <f>IF($O53&gt;'Wage Ceilings '!$C$7+SUMIF('Wage Ceilings '!$B$8:'Wage Ceilings '!$B$11,"&lt;="&amp;$O$17,'Wage Ceilings '!$D$8:'Wage Ceilings '!$D$11),'Wage Ceilings '!$C$7+SUMIF('Wage Ceilings '!$B$8:'Wage Ceilings '!$B$11,"&lt;="&amp;$O$17,'Wage Ceilings '!$D$8:'Wage Ceilings '!$D$11),$O53)</f>
        <v>0</v>
      </c>
      <c r="BK53" s="91" cm="1">
        <f t="array" ref="BK53">INDEX(Appendix!$G$4:$J$8,_xlfn.IFS(BI53&lt;55,1,BI53&lt;60,2,BI53&lt;65,3,BI53&lt;70,4,TRUE,5),MATCH(YEAR($F$17),Appendix!$G$3:$L$3,0))</f>
        <v>0</v>
      </c>
      <c r="BL53" s="92">
        <f t="shared" si="8"/>
        <v>0</v>
      </c>
      <c r="BM53" s="89">
        <f t="shared" si="22"/>
        <v>125</v>
      </c>
      <c r="BN53" s="90">
        <f>IF($P53&gt;'Wage Ceilings '!$C$7+SUMIF('Wage Ceilings '!$B$8:'Wage Ceilings '!$B$11,"&lt;="&amp;$P$17,'Wage Ceilings '!$D$8:'Wage Ceilings '!$D$11),'Wage Ceilings '!$C$7+SUMIF('Wage Ceilings '!$B$8:'Wage Ceilings '!$B$11,"&lt;="&amp;$P$17,'Wage Ceilings '!$D$8:'Wage Ceilings '!$D$11),$P53)</f>
        <v>0</v>
      </c>
      <c r="BO53" s="91" cm="1">
        <f t="array" ref="BO53">INDEX(Appendix!$G$4:$J$8,_xlfn.IFS(BM53&lt;55,1,BM53&lt;60,2,BM53&lt;65,3,BM53&lt;70,4,TRUE,5),MATCH(YEAR($F$17),Appendix!$G$3:$L$3,0))</f>
        <v>0</v>
      </c>
      <c r="BP53" s="92">
        <f t="shared" si="9"/>
        <v>0</v>
      </c>
      <c r="BQ53" s="89">
        <f t="shared" si="23"/>
        <v>125</v>
      </c>
      <c r="BR53" s="90">
        <f>IF($Q53&gt;'Wage Ceilings '!$C$7+SUMIF('Wage Ceilings '!$B$8:'Wage Ceilings '!$B$11,"&lt;="&amp;$Q$17,'Wage Ceilings '!$D$8:'Wage Ceilings '!$D$11),'Wage Ceilings '!$C$7+SUMIF('Wage Ceilings '!$B$8:'Wage Ceilings '!$B$11,"&lt;="&amp;$Q$17,'Wage Ceilings '!$D$8:'Wage Ceilings '!$D$11),$Q53)</f>
        <v>0</v>
      </c>
      <c r="BS53" s="91" cm="1">
        <f t="array" ref="BS53">INDEX(Appendix!$G$4:$J$8,_xlfn.IFS(BQ53&lt;55,1,BQ53&lt;60,2,BQ53&lt;65,3,BQ53&lt;70,4,TRUE,5),MATCH(YEAR($F$17),Appendix!$G$3:$L$3,0))</f>
        <v>0</v>
      </c>
      <c r="BT53" s="92">
        <f t="shared" si="10"/>
        <v>0</v>
      </c>
      <c r="BU53" s="89">
        <f t="shared" si="24"/>
        <v>125</v>
      </c>
      <c r="BV53" s="90">
        <f>IF($R53&gt;'Wage Ceilings '!$C$7+SUMIF('Wage Ceilings '!$B$8:'Wage Ceilings '!$B$11,"&lt;="&amp;$R$17,'Wage Ceilings '!$D$8:'Wage Ceilings '!$D$11),'Wage Ceilings '!$C$7+SUMIF('Wage Ceilings '!$B$8:'Wage Ceilings '!$B$11,"&lt;="&amp;$R$17,'Wage Ceilings '!$D$8:'Wage Ceilings '!$D$11),$R53)</f>
        <v>0</v>
      </c>
      <c r="BW53" s="91" cm="1">
        <f t="array" ref="BW53">INDEX(Appendix!$G$4:$J$8,_xlfn.IFS(BU53&lt;55,1,BU53&lt;60,2,BU53&lt;65,3,BU53&lt;70,4,TRUE,5),MATCH(YEAR($F$17),Appendix!$G$3:$L$3,0))</f>
        <v>0</v>
      </c>
      <c r="BX53" s="92">
        <f t="shared" si="11"/>
        <v>0</v>
      </c>
      <c r="BY53" s="89" t="str">
        <f t="shared" si="25"/>
        <v>NA</v>
      </c>
      <c r="BZ53" s="92">
        <f>IF(S53&gt;=('Wage Ceilings '!$C$3-SUM(Z53,AD53,AH53,AL53,AP53,AX53,AT53,BB53,BF53,BJ53,BN53,BR53,BV53)),('Wage Ceilings '!$C$3-SUM(Z53,AD53,AH53,AL53,AP53,AX53,AT53,BB53,BF53,BJ53,BN53,BR53,BV53)),S53)</f>
        <v>0</v>
      </c>
      <c r="CA53" s="91" cm="1">
        <f t="array" ref="CA53">INDEX(Appendix!$G$4:$J$8,_xlfn.IFS(BY53&lt;55,1,BY53&lt;60,2,BY53&lt;65,3,BY53&lt;70,4,TRUE,5),MATCH(YEAR($F$17),Appendix!$G$3:$L$3,0))</f>
        <v>0</v>
      </c>
      <c r="CB53" s="92">
        <f t="shared" si="32"/>
        <v>0</v>
      </c>
      <c r="CC53" s="99"/>
    </row>
    <row r="54" spans="1:81" x14ac:dyDescent="0.2">
      <c r="A54" s="64" t="s">
        <v>52</v>
      </c>
      <c r="B54" s="65"/>
      <c r="C54" s="65"/>
      <c r="D54" s="66"/>
      <c r="E54" s="66"/>
      <c r="F54" s="67"/>
      <c r="G54" s="67"/>
      <c r="H54" s="67"/>
      <c r="I54" s="67"/>
      <c r="J54" s="67"/>
      <c r="K54" s="67"/>
      <c r="L54" s="67"/>
      <c r="M54" s="67"/>
      <c r="N54" s="67"/>
      <c r="O54" s="67"/>
      <c r="P54" s="67"/>
      <c r="Q54" s="67"/>
      <c r="R54" s="67"/>
      <c r="S54" s="67"/>
      <c r="T54" s="57">
        <f t="shared" si="26"/>
        <v>0</v>
      </c>
      <c r="U54" s="57">
        <f t="shared" si="27"/>
        <v>0</v>
      </c>
      <c r="V54" s="58">
        <f t="shared" si="28"/>
        <v>0</v>
      </c>
      <c r="W54" s="58">
        <f t="shared" si="29"/>
        <v>0</v>
      </c>
      <c r="X54" s="58">
        <f t="shared" si="30"/>
        <v>0</v>
      </c>
      <c r="Y54" s="89">
        <f t="shared" si="12"/>
        <v>124</v>
      </c>
      <c r="Z54" s="90">
        <f>IF($F54&gt;'Wage Ceilings '!$C$7+SUMIF('Wage Ceilings '!$B$8:'Wage Ceilings '!$B$11,"&lt;="&amp;$F$17,'Wage Ceilings '!$D$8:'Wage Ceilings '!$D$11),'Wage Ceilings '!$C$7+SUMIF('Wage Ceilings '!$B$8:'Wage Ceilings '!$B$11,"&lt;="&amp;$F$17,'Wage Ceilings '!$D$8:'Wage Ceilings '!$D$11),$F54)</f>
        <v>0</v>
      </c>
      <c r="AA54" s="91" cm="1">
        <f t="array" ref="AA54">INDEX(Appendix!$G$4:$J$8,_xlfn.IFS(Y54&lt;55,1,Y54&lt;60,2,Y54&lt;65,3,Y54&lt;70,4,TRUE,5),MATCH(YEAR($F$17),Appendix!$G$3:$L$3,0))</f>
        <v>0</v>
      </c>
      <c r="AB54" s="92">
        <f t="shared" si="0"/>
        <v>0</v>
      </c>
      <c r="AC54" s="89">
        <f t="shared" si="13"/>
        <v>125</v>
      </c>
      <c r="AD54" s="90">
        <f>IF($G54&gt;'Wage Ceilings '!$C$7+SUMIF('Wage Ceilings '!$B$8:'Wage Ceilings '!$B$11,"&lt;="&amp;$G$17,'Wage Ceilings '!$D$8:'Wage Ceilings '!$D$11),'Wage Ceilings '!$C$7+SUMIF('Wage Ceilings '!$B$8:'Wage Ceilings '!$B$11,"&lt;="&amp;$G$17,'Wage Ceilings '!$D$8:'Wage Ceilings '!$D$11),$G54)</f>
        <v>0</v>
      </c>
      <c r="AE54" s="91" cm="1">
        <f t="array" ref="AE54">INDEX(Appendix!$G$4:$J$8,_xlfn.IFS(AC54&lt;55,1,AC54&lt;60,2,AC54&lt;65,3,AC54&lt;70,4,TRUE,5),MATCH(YEAR($F$17),Appendix!$G$3:$L$3,0))</f>
        <v>0</v>
      </c>
      <c r="AF54" s="92">
        <f t="shared" si="1"/>
        <v>0</v>
      </c>
      <c r="AG54" s="89">
        <f t="shared" si="14"/>
        <v>125</v>
      </c>
      <c r="AH54" s="90">
        <f>IF($H54&gt;'Wage Ceilings '!$C$7+SUMIF('Wage Ceilings '!$B$8:'Wage Ceilings '!$B$11,"&lt;="&amp;$H$17,'Wage Ceilings '!$D$8:'Wage Ceilings '!$D$11),'Wage Ceilings '!$C$7+SUMIF('Wage Ceilings '!$B$8:'Wage Ceilings '!$B$11,"&lt;="&amp;$H$17,'Wage Ceilings '!$D$8:'Wage Ceilings '!$D$11),$H54)</f>
        <v>0</v>
      </c>
      <c r="AI54" s="91" cm="1">
        <f t="array" ref="AI54">INDEX(Appendix!$G$4:$J$8,_xlfn.IFS(AG54&lt;55,1,AG54&lt;60,2,AG54&lt;65,3,AG54&lt;70,4,TRUE,5),MATCH(YEAR($F$17),Appendix!$G$3:$L$3,0))</f>
        <v>0</v>
      </c>
      <c r="AJ54" s="92">
        <f t="shared" si="2"/>
        <v>0</v>
      </c>
      <c r="AK54" s="89">
        <f t="shared" si="15"/>
        <v>125</v>
      </c>
      <c r="AL54" s="90">
        <f>IF($I54&gt;'Wage Ceilings '!$C$7+SUMIF('Wage Ceilings '!$B$8:'Wage Ceilings '!$B$11,"&lt;="&amp;$I$17,'Wage Ceilings '!$D$8:'Wage Ceilings '!$D$11),'Wage Ceilings '!$C$7+SUMIF('Wage Ceilings '!$B$8:'Wage Ceilings '!$B$11,"&lt;="&amp;$I$17,'Wage Ceilings '!$D$8:'Wage Ceilings '!$D$11),$I54)</f>
        <v>0</v>
      </c>
      <c r="AM54" s="91" cm="1">
        <f t="array" ref="AM54">INDEX(Appendix!$G$4:$J$8,_xlfn.IFS(AK54&lt;55,1,AK54&lt;60,2,AK54&lt;65,3,AK54&lt;70,4,TRUE,5),MATCH(YEAR($F$17),Appendix!$G$3:$L$3,0))</f>
        <v>0</v>
      </c>
      <c r="AN54" s="92">
        <f t="shared" si="3"/>
        <v>0</v>
      </c>
      <c r="AO54" s="89">
        <f t="shared" si="16"/>
        <v>125</v>
      </c>
      <c r="AP54" s="90">
        <f>IF($J54&gt;'Wage Ceilings '!$C$7+SUMIF('Wage Ceilings '!$B$8:'Wage Ceilings '!$B$11,"&lt;="&amp;$J$17,'Wage Ceilings '!$D$8:'Wage Ceilings '!$D$11),'Wage Ceilings '!$C$7+SUMIF('Wage Ceilings '!$B$8:'Wage Ceilings '!$B$11,"&lt;="&amp;$J$17,'Wage Ceilings '!$D$8:'Wage Ceilings '!$D$11),$J54)</f>
        <v>0</v>
      </c>
      <c r="AQ54" s="91" cm="1">
        <f t="array" ref="AQ54">INDEX(Appendix!$G$4:$J$8,_xlfn.IFS(AO54&lt;55,1,AO54&lt;60,2,AO54&lt;65,3,AO54&lt;70,4,TRUE,5),MATCH(YEAR($F$17),Appendix!$G$3:$L$3,0))</f>
        <v>0</v>
      </c>
      <c r="AR54" s="92">
        <f t="shared" si="4"/>
        <v>0</v>
      </c>
      <c r="AS54" s="89">
        <f t="shared" si="31"/>
        <v>125</v>
      </c>
      <c r="AT54" s="90">
        <f>IF($K54&gt;'Wage Ceilings '!$C$7+SUMIF('Wage Ceilings '!$B$8:'Wage Ceilings '!$B$11,"&lt;="&amp;$K$17,'Wage Ceilings '!$D$8:'Wage Ceilings '!$D$11),'Wage Ceilings '!$C$7+SUMIF('Wage Ceilings '!$B$8:'Wage Ceilings '!$B$11,"&lt;="&amp;$K$17,'Wage Ceilings '!$D$8:'Wage Ceilings '!$D$11),$K54)</f>
        <v>0</v>
      </c>
      <c r="AU54" s="91" cm="1">
        <f t="array" ref="AU54">INDEX(Appendix!$G$4:$J$8,_xlfn.IFS(AS54&lt;55,1,AS54&lt;60,2,AS54&lt;65,3,AS54&lt;70,4,TRUE,5),MATCH(YEAR($F$17),Appendix!$G$3:$L$3,0))</f>
        <v>0</v>
      </c>
      <c r="AV54" s="92">
        <f t="shared" si="5"/>
        <v>0</v>
      </c>
      <c r="AW54" s="89" t="str">
        <f t="shared" si="17"/>
        <v>NA</v>
      </c>
      <c r="AX54" s="92">
        <f>IF(L54&gt;=('Wage Ceilings '!$C$3-SUM(Z54,AD54,AH54,AL54,AP54,AT54,BB54,BF54,BJ54,BN54,BR54,BV54)),('Wage Ceilings '!$C$3-SUM(Z54,AD54,AH54,AL54,AP54,AT54,BB54,BF54,BJ54,BN54,BR54,BV54)),L54)</f>
        <v>0</v>
      </c>
      <c r="AY54" s="91" cm="1">
        <f t="array" ref="AY54">INDEX(Appendix!$G$4:$J$8,_xlfn.IFS(AW54&lt;55,1,AW54&lt;60,2,AW54&lt;65,3,AW54&lt;70,4,TRUE,5),MATCH(YEAR($F$17),Appendix!$G$3:$L$3,0))</f>
        <v>0</v>
      </c>
      <c r="AZ54" s="92">
        <f t="shared" si="6"/>
        <v>0</v>
      </c>
      <c r="BA54" s="89">
        <f t="shared" si="18"/>
        <v>125</v>
      </c>
      <c r="BB54" s="90">
        <f>IF($M54&gt;'Wage Ceilings '!$C$7+SUMIF('Wage Ceilings '!$B$8:'Wage Ceilings '!$B$11,"&lt;="&amp;$M$17,'Wage Ceilings '!$D$8:'Wage Ceilings '!$D$11),'Wage Ceilings '!$C$7+SUMIF('Wage Ceilings '!$B$8:'Wage Ceilings '!$B$11,"&lt;="&amp;$M$17,'Wage Ceilings '!$D$8:'Wage Ceilings '!$D$11),$M54)</f>
        <v>0</v>
      </c>
      <c r="BC54" s="91" cm="1">
        <f t="array" ref="BC54">INDEX(Appendix!$G$4:$J$8,_xlfn.IFS(BA54&lt;55,1,BA54&lt;60,2,BA54&lt;65,3,BA54&lt;70,4,TRUE,5),MATCH(YEAR($F$17),Appendix!$G$3:$L$3,0))</f>
        <v>0</v>
      </c>
      <c r="BD54" s="92">
        <f t="shared" si="19"/>
        <v>0</v>
      </c>
      <c r="BE54" s="89">
        <f t="shared" si="20"/>
        <v>125</v>
      </c>
      <c r="BF54" s="90">
        <f>IF($N54&gt;'Wage Ceilings '!$C$7+SUMIF('Wage Ceilings '!$B$8:'Wage Ceilings '!$B$11,"&lt;="&amp;$N$17,'Wage Ceilings '!$D$8:'Wage Ceilings '!$D$11),'Wage Ceilings '!$C$7+SUMIF('Wage Ceilings '!$B$8:'Wage Ceilings '!$B$11,"&lt;="&amp;$N$17,'Wage Ceilings '!$D$8:'Wage Ceilings '!$D$11),$N54)</f>
        <v>0</v>
      </c>
      <c r="BG54" s="91" cm="1">
        <f t="array" ref="BG54">INDEX(Appendix!$G$4:$J$8,_xlfn.IFS(BE54&lt;55,1,BE54&lt;60,2,BE54&lt;65,3,BE54&lt;70,4,TRUE,5),MATCH(YEAR($F$17),Appendix!$G$3:$L$3,0))</f>
        <v>0</v>
      </c>
      <c r="BH54" s="92">
        <f t="shared" si="7"/>
        <v>0</v>
      </c>
      <c r="BI54" s="89">
        <f t="shared" si="21"/>
        <v>125</v>
      </c>
      <c r="BJ54" s="90">
        <f>IF($O54&gt;'Wage Ceilings '!$C$7+SUMIF('Wage Ceilings '!$B$8:'Wage Ceilings '!$B$11,"&lt;="&amp;$O$17,'Wage Ceilings '!$D$8:'Wage Ceilings '!$D$11),'Wage Ceilings '!$C$7+SUMIF('Wage Ceilings '!$B$8:'Wage Ceilings '!$B$11,"&lt;="&amp;$O$17,'Wage Ceilings '!$D$8:'Wage Ceilings '!$D$11),$O54)</f>
        <v>0</v>
      </c>
      <c r="BK54" s="91" cm="1">
        <f t="array" ref="BK54">INDEX(Appendix!$G$4:$J$8,_xlfn.IFS(BI54&lt;55,1,BI54&lt;60,2,BI54&lt;65,3,BI54&lt;70,4,TRUE,5),MATCH(YEAR($F$17),Appendix!$G$3:$L$3,0))</f>
        <v>0</v>
      </c>
      <c r="BL54" s="92">
        <f t="shared" si="8"/>
        <v>0</v>
      </c>
      <c r="BM54" s="89">
        <f t="shared" si="22"/>
        <v>125</v>
      </c>
      <c r="BN54" s="90">
        <f>IF($P54&gt;'Wage Ceilings '!$C$7+SUMIF('Wage Ceilings '!$B$8:'Wage Ceilings '!$B$11,"&lt;="&amp;$P$17,'Wage Ceilings '!$D$8:'Wage Ceilings '!$D$11),'Wage Ceilings '!$C$7+SUMIF('Wage Ceilings '!$B$8:'Wage Ceilings '!$B$11,"&lt;="&amp;$P$17,'Wage Ceilings '!$D$8:'Wage Ceilings '!$D$11),$P54)</f>
        <v>0</v>
      </c>
      <c r="BO54" s="91" cm="1">
        <f t="array" ref="BO54">INDEX(Appendix!$G$4:$J$8,_xlfn.IFS(BM54&lt;55,1,BM54&lt;60,2,BM54&lt;65,3,BM54&lt;70,4,TRUE,5),MATCH(YEAR($F$17),Appendix!$G$3:$L$3,0))</f>
        <v>0</v>
      </c>
      <c r="BP54" s="92">
        <f t="shared" si="9"/>
        <v>0</v>
      </c>
      <c r="BQ54" s="89">
        <f t="shared" si="23"/>
        <v>125</v>
      </c>
      <c r="BR54" s="90">
        <f>IF($Q54&gt;'Wage Ceilings '!$C$7+SUMIF('Wage Ceilings '!$B$8:'Wage Ceilings '!$B$11,"&lt;="&amp;$Q$17,'Wage Ceilings '!$D$8:'Wage Ceilings '!$D$11),'Wage Ceilings '!$C$7+SUMIF('Wage Ceilings '!$B$8:'Wage Ceilings '!$B$11,"&lt;="&amp;$Q$17,'Wage Ceilings '!$D$8:'Wage Ceilings '!$D$11),$Q54)</f>
        <v>0</v>
      </c>
      <c r="BS54" s="91" cm="1">
        <f t="array" ref="BS54">INDEX(Appendix!$G$4:$J$8,_xlfn.IFS(BQ54&lt;55,1,BQ54&lt;60,2,BQ54&lt;65,3,BQ54&lt;70,4,TRUE,5),MATCH(YEAR($F$17),Appendix!$G$3:$L$3,0))</f>
        <v>0</v>
      </c>
      <c r="BT54" s="92">
        <f t="shared" si="10"/>
        <v>0</v>
      </c>
      <c r="BU54" s="89">
        <f t="shared" si="24"/>
        <v>125</v>
      </c>
      <c r="BV54" s="90">
        <f>IF($R54&gt;'Wage Ceilings '!$C$7+SUMIF('Wage Ceilings '!$B$8:'Wage Ceilings '!$B$11,"&lt;="&amp;$R$17,'Wage Ceilings '!$D$8:'Wage Ceilings '!$D$11),'Wage Ceilings '!$C$7+SUMIF('Wage Ceilings '!$B$8:'Wage Ceilings '!$B$11,"&lt;="&amp;$R$17,'Wage Ceilings '!$D$8:'Wage Ceilings '!$D$11),$R54)</f>
        <v>0</v>
      </c>
      <c r="BW54" s="91" cm="1">
        <f t="array" ref="BW54">INDEX(Appendix!$G$4:$J$8,_xlfn.IFS(BU54&lt;55,1,BU54&lt;60,2,BU54&lt;65,3,BU54&lt;70,4,TRUE,5),MATCH(YEAR($F$17),Appendix!$G$3:$L$3,0))</f>
        <v>0</v>
      </c>
      <c r="BX54" s="92">
        <f t="shared" si="11"/>
        <v>0</v>
      </c>
      <c r="BY54" s="89" t="str">
        <f t="shared" si="25"/>
        <v>NA</v>
      </c>
      <c r="BZ54" s="92">
        <f>IF(S54&gt;=('Wage Ceilings '!$C$3-SUM(Z54,AD54,AH54,AL54,AP54,AX54,AT54,BB54,BF54,BJ54,BN54,BR54,BV54)),('Wage Ceilings '!$C$3-SUM(Z54,AD54,AH54,AL54,AP54,AX54,AT54,BB54,BF54,BJ54,BN54,BR54,BV54)),S54)</f>
        <v>0</v>
      </c>
      <c r="CA54" s="91" cm="1">
        <f t="array" ref="CA54">INDEX(Appendix!$G$4:$J$8,_xlfn.IFS(BY54&lt;55,1,BY54&lt;60,2,BY54&lt;65,3,BY54&lt;70,4,TRUE,5),MATCH(YEAR($F$17),Appendix!$G$3:$L$3,0))</f>
        <v>0</v>
      </c>
      <c r="CB54" s="92">
        <f t="shared" si="32"/>
        <v>0</v>
      </c>
      <c r="CC54" s="99"/>
    </row>
    <row r="55" spans="1:81" x14ac:dyDescent="0.2">
      <c r="A55" s="64" t="s">
        <v>53</v>
      </c>
      <c r="B55" s="65"/>
      <c r="C55" s="65"/>
      <c r="D55" s="66"/>
      <c r="E55" s="66"/>
      <c r="F55" s="67"/>
      <c r="G55" s="67"/>
      <c r="H55" s="67"/>
      <c r="I55" s="67"/>
      <c r="J55" s="67"/>
      <c r="K55" s="67"/>
      <c r="L55" s="67"/>
      <c r="M55" s="67"/>
      <c r="N55" s="67"/>
      <c r="O55" s="67"/>
      <c r="P55" s="67"/>
      <c r="Q55" s="67"/>
      <c r="R55" s="67"/>
      <c r="S55" s="67"/>
      <c r="T55" s="57">
        <f t="shared" si="26"/>
        <v>0</v>
      </c>
      <c r="U55" s="57">
        <f t="shared" si="27"/>
        <v>0</v>
      </c>
      <c r="V55" s="58">
        <f t="shared" si="28"/>
        <v>0</v>
      </c>
      <c r="W55" s="58">
        <f t="shared" si="29"/>
        <v>0</v>
      </c>
      <c r="X55" s="58">
        <f t="shared" si="30"/>
        <v>0</v>
      </c>
      <c r="Y55" s="89">
        <f t="shared" si="12"/>
        <v>124</v>
      </c>
      <c r="Z55" s="90">
        <f>IF($F55&gt;'Wage Ceilings '!$C$7+SUMIF('Wage Ceilings '!$B$8:'Wage Ceilings '!$B$11,"&lt;="&amp;$F$17,'Wage Ceilings '!$D$8:'Wage Ceilings '!$D$11),'Wage Ceilings '!$C$7+SUMIF('Wage Ceilings '!$B$8:'Wage Ceilings '!$B$11,"&lt;="&amp;$F$17,'Wage Ceilings '!$D$8:'Wage Ceilings '!$D$11),$F55)</f>
        <v>0</v>
      </c>
      <c r="AA55" s="91" cm="1">
        <f t="array" ref="AA55">INDEX(Appendix!$G$4:$J$8,_xlfn.IFS(Y55&lt;55,1,Y55&lt;60,2,Y55&lt;65,3,Y55&lt;70,4,TRUE,5),MATCH(YEAR($F$17),Appendix!$G$3:$L$3,0))</f>
        <v>0</v>
      </c>
      <c r="AB55" s="92">
        <f t="shared" si="0"/>
        <v>0</v>
      </c>
      <c r="AC55" s="89">
        <f t="shared" si="13"/>
        <v>125</v>
      </c>
      <c r="AD55" s="90">
        <f>IF($G55&gt;'Wage Ceilings '!$C$7+SUMIF('Wage Ceilings '!$B$8:'Wage Ceilings '!$B$11,"&lt;="&amp;$G$17,'Wage Ceilings '!$D$8:'Wage Ceilings '!$D$11),'Wage Ceilings '!$C$7+SUMIF('Wage Ceilings '!$B$8:'Wage Ceilings '!$B$11,"&lt;="&amp;$G$17,'Wage Ceilings '!$D$8:'Wage Ceilings '!$D$11),$G55)</f>
        <v>0</v>
      </c>
      <c r="AE55" s="91" cm="1">
        <f t="array" ref="AE55">INDEX(Appendix!$G$4:$J$8,_xlfn.IFS(AC55&lt;55,1,AC55&lt;60,2,AC55&lt;65,3,AC55&lt;70,4,TRUE,5),MATCH(YEAR($F$17),Appendix!$G$3:$L$3,0))</f>
        <v>0</v>
      </c>
      <c r="AF55" s="92">
        <f t="shared" si="1"/>
        <v>0</v>
      </c>
      <c r="AG55" s="89">
        <f t="shared" si="14"/>
        <v>125</v>
      </c>
      <c r="AH55" s="90">
        <f>IF($H55&gt;'Wage Ceilings '!$C$7+SUMIF('Wage Ceilings '!$B$8:'Wage Ceilings '!$B$11,"&lt;="&amp;$H$17,'Wage Ceilings '!$D$8:'Wage Ceilings '!$D$11),'Wage Ceilings '!$C$7+SUMIF('Wage Ceilings '!$B$8:'Wage Ceilings '!$B$11,"&lt;="&amp;$H$17,'Wage Ceilings '!$D$8:'Wage Ceilings '!$D$11),$H55)</f>
        <v>0</v>
      </c>
      <c r="AI55" s="91" cm="1">
        <f t="array" ref="AI55">INDEX(Appendix!$G$4:$J$8,_xlfn.IFS(AG55&lt;55,1,AG55&lt;60,2,AG55&lt;65,3,AG55&lt;70,4,TRUE,5),MATCH(YEAR($F$17),Appendix!$G$3:$L$3,0))</f>
        <v>0</v>
      </c>
      <c r="AJ55" s="92">
        <f t="shared" si="2"/>
        <v>0</v>
      </c>
      <c r="AK55" s="89">
        <f t="shared" si="15"/>
        <v>125</v>
      </c>
      <c r="AL55" s="90">
        <f>IF($I55&gt;'Wage Ceilings '!$C$7+SUMIF('Wage Ceilings '!$B$8:'Wage Ceilings '!$B$11,"&lt;="&amp;$I$17,'Wage Ceilings '!$D$8:'Wage Ceilings '!$D$11),'Wage Ceilings '!$C$7+SUMIF('Wage Ceilings '!$B$8:'Wage Ceilings '!$B$11,"&lt;="&amp;$I$17,'Wage Ceilings '!$D$8:'Wage Ceilings '!$D$11),$I55)</f>
        <v>0</v>
      </c>
      <c r="AM55" s="91" cm="1">
        <f t="array" ref="AM55">INDEX(Appendix!$G$4:$J$8,_xlfn.IFS(AK55&lt;55,1,AK55&lt;60,2,AK55&lt;65,3,AK55&lt;70,4,TRUE,5),MATCH(YEAR($F$17),Appendix!$G$3:$L$3,0))</f>
        <v>0</v>
      </c>
      <c r="AN55" s="92">
        <f t="shared" si="3"/>
        <v>0</v>
      </c>
      <c r="AO55" s="89">
        <f t="shared" si="16"/>
        <v>125</v>
      </c>
      <c r="AP55" s="90">
        <f>IF($J55&gt;'Wage Ceilings '!$C$7+SUMIF('Wage Ceilings '!$B$8:'Wage Ceilings '!$B$11,"&lt;="&amp;$J$17,'Wage Ceilings '!$D$8:'Wage Ceilings '!$D$11),'Wage Ceilings '!$C$7+SUMIF('Wage Ceilings '!$B$8:'Wage Ceilings '!$B$11,"&lt;="&amp;$J$17,'Wage Ceilings '!$D$8:'Wage Ceilings '!$D$11),$J55)</f>
        <v>0</v>
      </c>
      <c r="AQ55" s="91" cm="1">
        <f t="array" ref="AQ55">INDEX(Appendix!$G$4:$J$8,_xlfn.IFS(AO55&lt;55,1,AO55&lt;60,2,AO55&lt;65,3,AO55&lt;70,4,TRUE,5),MATCH(YEAR($F$17),Appendix!$G$3:$L$3,0))</f>
        <v>0</v>
      </c>
      <c r="AR55" s="92">
        <f t="shared" si="4"/>
        <v>0</v>
      </c>
      <c r="AS55" s="89">
        <f t="shared" si="31"/>
        <v>125</v>
      </c>
      <c r="AT55" s="90">
        <f>IF($K55&gt;'Wage Ceilings '!$C$7+SUMIF('Wage Ceilings '!$B$8:'Wage Ceilings '!$B$11,"&lt;="&amp;$K$17,'Wage Ceilings '!$D$8:'Wage Ceilings '!$D$11),'Wage Ceilings '!$C$7+SUMIF('Wage Ceilings '!$B$8:'Wage Ceilings '!$B$11,"&lt;="&amp;$K$17,'Wage Ceilings '!$D$8:'Wage Ceilings '!$D$11),$K55)</f>
        <v>0</v>
      </c>
      <c r="AU55" s="91" cm="1">
        <f t="array" ref="AU55">INDEX(Appendix!$G$4:$J$8,_xlfn.IFS(AS55&lt;55,1,AS55&lt;60,2,AS55&lt;65,3,AS55&lt;70,4,TRUE,5),MATCH(YEAR($F$17),Appendix!$G$3:$L$3,0))</f>
        <v>0</v>
      </c>
      <c r="AV55" s="92">
        <f t="shared" si="5"/>
        <v>0</v>
      </c>
      <c r="AW55" s="89" t="str">
        <f t="shared" si="17"/>
        <v>NA</v>
      </c>
      <c r="AX55" s="92">
        <f>IF(L55&gt;=('Wage Ceilings '!$C$3-SUM(Z55,AD55,AH55,AL55,AP55,AT55,BB55,BF55,BJ55,BN55,BR55,BV55)),('Wage Ceilings '!$C$3-SUM(Z55,AD55,AH55,AL55,AP55,AT55,BB55,BF55,BJ55,BN55,BR55,BV55)),L55)</f>
        <v>0</v>
      </c>
      <c r="AY55" s="91" cm="1">
        <f t="array" ref="AY55">INDEX(Appendix!$G$4:$J$8,_xlfn.IFS(AW55&lt;55,1,AW55&lt;60,2,AW55&lt;65,3,AW55&lt;70,4,TRUE,5),MATCH(YEAR($F$17),Appendix!$G$3:$L$3,0))</f>
        <v>0</v>
      </c>
      <c r="AZ55" s="92">
        <f t="shared" si="6"/>
        <v>0</v>
      </c>
      <c r="BA55" s="89">
        <f t="shared" si="18"/>
        <v>125</v>
      </c>
      <c r="BB55" s="90">
        <f>IF($M55&gt;'Wage Ceilings '!$C$7+SUMIF('Wage Ceilings '!$B$8:'Wage Ceilings '!$B$11,"&lt;="&amp;$M$17,'Wage Ceilings '!$D$8:'Wage Ceilings '!$D$11),'Wage Ceilings '!$C$7+SUMIF('Wage Ceilings '!$B$8:'Wage Ceilings '!$B$11,"&lt;="&amp;$M$17,'Wage Ceilings '!$D$8:'Wage Ceilings '!$D$11),$M55)</f>
        <v>0</v>
      </c>
      <c r="BC55" s="91" cm="1">
        <f t="array" ref="BC55">INDEX(Appendix!$G$4:$J$8,_xlfn.IFS(BA55&lt;55,1,BA55&lt;60,2,BA55&lt;65,3,BA55&lt;70,4,TRUE,5),MATCH(YEAR($F$17),Appendix!$G$3:$L$3,0))</f>
        <v>0</v>
      </c>
      <c r="BD55" s="92">
        <f t="shared" si="19"/>
        <v>0</v>
      </c>
      <c r="BE55" s="89">
        <f t="shared" si="20"/>
        <v>125</v>
      </c>
      <c r="BF55" s="90">
        <f>IF($N55&gt;'Wage Ceilings '!$C$7+SUMIF('Wage Ceilings '!$B$8:'Wage Ceilings '!$B$11,"&lt;="&amp;$N$17,'Wage Ceilings '!$D$8:'Wage Ceilings '!$D$11),'Wage Ceilings '!$C$7+SUMIF('Wage Ceilings '!$B$8:'Wage Ceilings '!$B$11,"&lt;="&amp;$N$17,'Wage Ceilings '!$D$8:'Wage Ceilings '!$D$11),$N55)</f>
        <v>0</v>
      </c>
      <c r="BG55" s="91" cm="1">
        <f t="array" ref="BG55">INDEX(Appendix!$G$4:$J$8,_xlfn.IFS(BE55&lt;55,1,BE55&lt;60,2,BE55&lt;65,3,BE55&lt;70,4,TRUE,5),MATCH(YEAR($F$17),Appendix!$G$3:$L$3,0))</f>
        <v>0</v>
      </c>
      <c r="BH55" s="92">
        <f t="shared" si="7"/>
        <v>0</v>
      </c>
      <c r="BI55" s="89">
        <f t="shared" si="21"/>
        <v>125</v>
      </c>
      <c r="BJ55" s="90">
        <f>IF($O55&gt;'Wage Ceilings '!$C$7+SUMIF('Wage Ceilings '!$B$8:'Wage Ceilings '!$B$11,"&lt;="&amp;$O$17,'Wage Ceilings '!$D$8:'Wage Ceilings '!$D$11),'Wage Ceilings '!$C$7+SUMIF('Wage Ceilings '!$B$8:'Wage Ceilings '!$B$11,"&lt;="&amp;$O$17,'Wage Ceilings '!$D$8:'Wage Ceilings '!$D$11),$O55)</f>
        <v>0</v>
      </c>
      <c r="BK55" s="91" cm="1">
        <f t="array" ref="BK55">INDEX(Appendix!$G$4:$J$8,_xlfn.IFS(BI55&lt;55,1,BI55&lt;60,2,BI55&lt;65,3,BI55&lt;70,4,TRUE,5),MATCH(YEAR($F$17),Appendix!$G$3:$L$3,0))</f>
        <v>0</v>
      </c>
      <c r="BL55" s="92">
        <f t="shared" si="8"/>
        <v>0</v>
      </c>
      <c r="BM55" s="89">
        <f t="shared" si="22"/>
        <v>125</v>
      </c>
      <c r="BN55" s="90">
        <f>IF($P55&gt;'Wage Ceilings '!$C$7+SUMIF('Wage Ceilings '!$B$8:'Wage Ceilings '!$B$11,"&lt;="&amp;$P$17,'Wage Ceilings '!$D$8:'Wage Ceilings '!$D$11),'Wage Ceilings '!$C$7+SUMIF('Wage Ceilings '!$B$8:'Wage Ceilings '!$B$11,"&lt;="&amp;$P$17,'Wage Ceilings '!$D$8:'Wage Ceilings '!$D$11),$P55)</f>
        <v>0</v>
      </c>
      <c r="BO55" s="91" cm="1">
        <f t="array" ref="BO55">INDEX(Appendix!$G$4:$J$8,_xlfn.IFS(BM55&lt;55,1,BM55&lt;60,2,BM55&lt;65,3,BM55&lt;70,4,TRUE,5),MATCH(YEAR($F$17),Appendix!$G$3:$L$3,0))</f>
        <v>0</v>
      </c>
      <c r="BP55" s="92">
        <f t="shared" si="9"/>
        <v>0</v>
      </c>
      <c r="BQ55" s="89">
        <f t="shared" si="23"/>
        <v>125</v>
      </c>
      <c r="BR55" s="90">
        <f>IF($Q55&gt;'Wage Ceilings '!$C$7+SUMIF('Wage Ceilings '!$B$8:'Wage Ceilings '!$B$11,"&lt;="&amp;$Q$17,'Wage Ceilings '!$D$8:'Wage Ceilings '!$D$11),'Wage Ceilings '!$C$7+SUMIF('Wage Ceilings '!$B$8:'Wage Ceilings '!$B$11,"&lt;="&amp;$Q$17,'Wage Ceilings '!$D$8:'Wage Ceilings '!$D$11),$Q55)</f>
        <v>0</v>
      </c>
      <c r="BS55" s="91" cm="1">
        <f t="array" ref="BS55">INDEX(Appendix!$G$4:$J$8,_xlfn.IFS(BQ55&lt;55,1,BQ55&lt;60,2,BQ55&lt;65,3,BQ55&lt;70,4,TRUE,5),MATCH(YEAR($F$17),Appendix!$G$3:$L$3,0))</f>
        <v>0</v>
      </c>
      <c r="BT55" s="92">
        <f t="shared" si="10"/>
        <v>0</v>
      </c>
      <c r="BU55" s="89">
        <f t="shared" si="24"/>
        <v>125</v>
      </c>
      <c r="BV55" s="90">
        <f>IF($R55&gt;'Wage Ceilings '!$C$7+SUMIF('Wage Ceilings '!$B$8:'Wage Ceilings '!$B$11,"&lt;="&amp;$R$17,'Wage Ceilings '!$D$8:'Wage Ceilings '!$D$11),'Wage Ceilings '!$C$7+SUMIF('Wage Ceilings '!$B$8:'Wage Ceilings '!$B$11,"&lt;="&amp;$R$17,'Wage Ceilings '!$D$8:'Wage Ceilings '!$D$11),$R55)</f>
        <v>0</v>
      </c>
      <c r="BW55" s="91" cm="1">
        <f t="array" ref="BW55">INDEX(Appendix!$G$4:$J$8,_xlfn.IFS(BU55&lt;55,1,BU55&lt;60,2,BU55&lt;65,3,BU55&lt;70,4,TRUE,5),MATCH(YEAR($F$17),Appendix!$G$3:$L$3,0))</f>
        <v>0</v>
      </c>
      <c r="BX55" s="92">
        <f t="shared" si="11"/>
        <v>0</v>
      </c>
      <c r="BY55" s="89" t="str">
        <f t="shared" si="25"/>
        <v>NA</v>
      </c>
      <c r="BZ55" s="92">
        <f>IF(S55&gt;=('Wage Ceilings '!$C$3-SUM(Z55,AD55,AH55,AL55,AP55,AX55,AT55,BB55,BF55,BJ55,BN55,BR55,BV55)),('Wage Ceilings '!$C$3-SUM(Z55,AD55,AH55,AL55,AP55,AX55,AT55,BB55,BF55,BJ55,BN55,BR55,BV55)),S55)</f>
        <v>0</v>
      </c>
      <c r="CA55" s="91" cm="1">
        <f t="array" ref="CA55">INDEX(Appendix!$G$4:$J$8,_xlfn.IFS(BY55&lt;55,1,BY55&lt;60,2,BY55&lt;65,3,BY55&lt;70,4,TRUE,5),MATCH(YEAR($F$17),Appendix!$G$3:$L$3,0))</f>
        <v>0</v>
      </c>
      <c r="CB55" s="92">
        <f t="shared" si="32"/>
        <v>0</v>
      </c>
      <c r="CC55" s="99"/>
    </row>
    <row r="56" spans="1:81" x14ac:dyDescent="0.2">
      <c r="A56" s="64" t="s">
        <v>54</v>
      </c>
      <c r="B56" s="65"/>
      <c r="C56" s="65"/>
      <c r="D56" s="66"/>
      <c r="E56" s="66"/>
      <c r="F56" s="67"/>
      <c r="G56" s="67"/>
      <c r="H56" s="67"/>
      <c r="I56" s="67"/>
      <c r="J56" s="67"/>
      <c r="K56" s="67"/>
      <c r="L56" s="67"/>
      <c r="M56" s="67"/>
      <c r="N56" s="67"/>
      <c r="O56" s="67"/>
      <c r="P56" s="67"/>
      <c r="Q56" s="67"/>
      <c r="R56" s="67"/>
      <c r="S56" s="67"/>
      <c r="T56" s="57">
        <f t="shared" si="26"/>
        <v>0</v>
      </c>
      <c r="U56" s="57">
        <f t="shared" si="27"/>
        <v>0</v>
      </c>
      <c r="V56" s="58">
        <f t="shared" si="28"/>
        <v>0</v>
      </c>
      <c r="W56" s="58">
        <f t="shared" si="29"/>
        <v>0</v>
      </c>
      <c r="X56" s="58">
        <f t="shared" si="30"/>
        <v>0</v>
      </c>
      <c r="Y56" s="89">
        <f t="shared" si="12"/>
        <v>124</v>
      </c>
      <c r="Z56" s="90">
        <f>IF($F56&gt;'Wage Ceilings '!$C$7+SUMIF('Wage Ceilings '!$B$8:'Wage Ceilings '!$B$11,"&lt;="&amp;$F$17,'Wage Ceilings '!$D$8:'Wage Ceilings '!$D$11),'Wage Ceilings '!$C$7+SUMIF('Wage Ceilings '!$B$8:'Wage Ceilings '!$B$11,"&lt;="&amp;$F$17,'Wage Ceilings '!$D$8:'Wage Ceilings '!$D$11),$F56)</f>
        <v>0</v>
      </c>
      <c r="AA56" s="91" cm="1">
        <f t="array" ref="AA56">INDEX(Appendix!$G$4:$J$8,_xlfn.IFS(Y56&lt;55,1,Y56&lt;60,2,Y56&lt;65,3,Y56&lt;70,4,TRUE,5),MATCH(YEAR($F$17),Appendix!$G$3:$L$3,0))</f>
        <v>0</v>
      </c>
      <c r="AB56" s="92">
        <f t="shared" si="0"/>
        <v>0</v>
      </c>
      <c r="AC56" s="89">
        <f t="shared" si="13"/>
        <v>125</v>
      </c>
      <c r="AD56" s="90">
        <f>IF($G56&gt;'Wage Ceilings '!$C$7+SUMIF('Wage Ceilings '!$B$8:'Wage Ceilings '!$B$11,"&lt;="&amp;$G$17,'Wage Ceilings '!$D$8:'Wage Ceilings '!$D$11),'Wage Ceilings '!$C$7+SUMIF('Wage Ceilings '!$B$8:'Wage Ceilings '!$B$11,"&lt;="&amp;$G$17,'Wage Ceilings '!$D$8:'Wage Ceilings '!$D$11),$G56)</f>
        <v>0</v>
      </c>
      <c r="AE56" s="91" cm="1">
        <f t="array" ref="AE56">INDEX(Appendix!$G$4:$J$8,_xlfn.IFS(AC56&lt;55,1,AC56&lt;60,2,AC56&lt;65,3,AC56&lt;70,4,TRUE,5),MATCH(YEAR($F$17),Appendix!$G$3:$L$3,0))</f>
        <v>0</v>
      </c>
      <c r="AF56" s="92">
        <f t="shared" si="1"/>
        <v>0</v>
      </c>
      <c r="AG56" s="89">
        <f t="shared" si="14"/>
        <v>125</v>
      </c>
      <c r="AH56" s="90">
        <f>IF($H56&gt;'Wage Ceilings '!$C$7+SUMIF('Wage Ceilings '!$B$8:'Wage Ceilings '!$B$11,"&lt;="&amp;$H$17,'Wage Ceilings '!$D$8:'Wage Ceilings '!$D$11),'Wage Ceilings '!$C$7+SUMIF('Wage Ceilings '!$B$8:'Wage Ceilings '!$B$11,"&lt;="&amp;$H$17,'Wage Ceilings '!$D$8:'Wage Ceilings '!$D$11),$H56)</f>
        <v>0</v>
      </c>
      <c r="AI56" s="91" cm="1">
        <f t="array" ref="AI56">INDEX(Appendix!$G$4:$J$8,_xlfn.IFS(AG56&lt;55,1,AG56&lt;60,2,AG56&lt;65,3,AG56&lt;70,4,TRUE,5),MATCH(YEAR($F$17),Appendix!$G$3:$L$3,0))</f>
        <v>0</v>
      </c>
      <c r="AJ56" s="92">
        <f t="shared" si="2"/>
        <v>0</v>
      </c>
      <c r="AK56" s="89">
        <f t="shared" si="15"/>
        <v>125</v>
      </c>
      <c r="AL56" s="90">
        <f>IF($I56&gt;'Wage Ceilings '!$C$7+SUMIF('Wage Ceilings '!$B$8:'Wage Ceilings '!$B$11,"&lt;="&amp;$I$17,'Wage Ceilings '!$D$8:'Wage Ceilings '!$D$11),'Wage Ceilings '!$C$7+SUMIF('Wage Ceilings '!$B$8:'Wage Ceilings '!$B$11,"&lt;="&amp;$I$17,'Wage Ceilings '!$D$8:'Wage Ceilings '!$D$11),$I56)</f>
        <v>0</v>
      </c>
      <c r="AM56" s="91" cm="1">
        <f t="array" ref="AM56">INDEX(Appendix!$G$4:$J$8,_xlfn.IFS(AK56&lt;55,1,AK56&lt;60,2,AK56&lt;65,3,AK56&lt;70,4,TRUE,5),MATCH(YEAR($F$17),Appendix!$G$3:$L$3,0))</f>
        <v>0</v>
      </c>
      <c r="AN56" s="92">
        <f t="shared" si="3"/>
        <v>0</v>
      </c>
      <c r="AO56" s="89">
        <f t="shared" si="16"/>
        <v>125</v>
      </c>
      <c r="AP56" s="90">
        <f>IF($J56&gt;'Wage Ceilings '!$C$7+SUMIF('Wage Ceilings '!$B$8:'Wage Ceilings '!$B$11,"&lt;="&amp;$J$17,'Wage Ceilings '!$D$8:'Wage Ceilings '!$D$11),'Wage Ceilings '!$C$7+SUMIF('Wage Ceilings '!$B$8:'Wage Ceilings '!$B$11,"&lt;="&amp;$J$17,'Wage Ceilings '!$D$8:'Wage Ceilings '!$D$11),$J56)</f>
        <v>0</v>
      </c>
      <c r="AQ56" s="91" cm="1">
        <f t="array" ref="AQ56">INDEX(Appendix!$G$4:$J$8,_xlfn.IFS(AO56&lt;55,1,AO56&lt;60,2,AO56&lt;65,3,AO56&lt;70,4,TRUE,5),MATCH(YEAR($F$17),Appendix!$G$3:$L$3,0))</f>
        <v>0</v>
      </c>
      <c r="AR56" s="92">
        <f t="shared" si="4"/>
        <v>0</v>
      </c>
      <c r="AS56" s="89">
        <f t="shared" si="31"/>
        <v>125</v>
      </c>
      <c r="AT56" s="90">
        <f>IF($K56&gt;'Wage Ceilings '!$C$7+SUMIF('Wage Ceilings '!$B$8:'Wage Ceilings '!$B$11,"&lt;="&amp;$K$17,'Wage Ceilings '!$D$8:'Wage Ceilings '!$D$11),'Wage Ceilings '!$C$7+SUMIF('Wage Ceilings '!$B$8:'Wage Ceilings '!$B$11,"&lt;="&amp;$K$17,'Wage Ceilings '!$D$8:'Wage Ceilings '!$D$11),$K56)</f>
        <v>0</v>
      </c>
      <c r="AU56" s="91" cm="1">
        <f t="array" ref="AU56">INDEX(Appendix!$G$4:$J$8,_xlfn.IFS(AS56&lt;55,1,AS56&lt;60,2,AS56&lt;65,3,AS56&lt;70,4,TRUE,5),MATCH(YEAR($F$17),Appendix!$G$3:$L$3,0))</f>
        <v>0</v>
      </c>
      <c r="AV56" s="92">
        <f t="shared" si="5"/>
        <v>0</v>
      </c>
      <c r="AW56" s="89" t="str">
        <f t="shared" si="17"/>
        <v>NA</v>
      </c>
      <c r="AX56" s="92">
        <f>IF(L56&gt;=('Wage Ceilings '!$C$3-SUM(Z56,AD56,AH56,AL56,AP56,AT56,BB56,BF56,BJ56,BN56,BR56,BV56)),('Wage Ceilings '!$C$3-SUM(Z56,AD56,AH56,AL56,AP56,AT56,BB56,BF56,BJ56,BN56,BR56,BV56)),L56)</f>
        <v>0</v>
      </c>
      <c r="AY56" s="91" cm="1">
        <f t="array" ref="AY56">INDEX(Appendix!$G$4:$J$8,_xlfn.IFS(AW56&lt;55,1,AW56&lt;60,2,AW56&lt;65,3,AW56&lt;70,4,TRUE,5),MATCH(YEAR($F$17),Appendix!$G$3:$L$3,0))</f>
        <v>0</v>
      </c>
      <c r="AZ56" s="92">
        <f t="shared" si="6"/>
        <v>0</v>
      </c>
      <c r="BA56" s="89">
        <f t="shared" si="18"/>
        <v>125</v>
      </c>
      <c r="BB56" s="90">
        <f>IF($M56&gt;'Wage Ceilings '!$C$7+SUMIF('Wage Ceilings '!$B$8:'Wage Ceilings '!$B$11,"&lt;="&amp;$M$17,'Wage Ceilings '!$D$8:'Wage Ceilings '!$D$11),'Wage Ceilings '!$C$7+SUMIF('Wage Ceilings '!$B$8:'Wage Ceilings '!$B$11,"&lt;="&amp;$M$17,'Wage Ceilings '!$D$8:'Wage Ceilings '!$D$11),$M56)</f>
        <v>0</v>
      </c>
      <c r="BC56" s="91" cm="1">
        <f t="array" ref="BC56">INDEX(Appendix!$G$4:$J$8,_xlfn.IFS(BA56&lt;55,1,BA56&lt;60,2,BA56&lt;65,3,BA56&lt;70,4,TRUE,5),MATCH(YEAR($F$17),Appendix!$G$3:$L$3,0))</f>
        <v>0</v>
      </c>
      <c r="BD56" s="92">
        <f t="shared" si="19"/>
        <v>0</v>
      </c>
      <c r="BE56" s="89">
        <f t="shared" si="20"/>
        <v>125</v>
      </c>
      <c r="BF56" s="90">
        <f>IF($N56&gt;'Wage Ceilings '!$C$7+SUMIF('Wage Ceilings '!$B$8:'Wage Ceilings '!$B$11,"&lt;="&amp;$N$17,'Wage Ceilings '!$D$8:'Wage Ceilings '!$D$11),'Wage Ceilings '!$C$7+SUMIF('Wage Ceilings '!$B$8:'Wage Ceilings '!$B$11,"&lt;="&amp;$N$17,'Wage Ceilings '!$D$8:'Wage Ceilings '!$D$11),$N56)</f>
        <v>0</v>
      </c>
      <c r="BG56" s="91" cm="1">
        <f t="array" ref="BG56">INDEX(Appendix!$G$4:$J$8,_xlfn.IFS(BE56&lt;55,1,BE56&lt;60,2,BE56&lt;65,3,BE56&lt;70,4,TRUE,5),MATCH(YEAR($F$17),Appendix!$G$3:$L$3,0))</f>
        <v>0</v>
      </c>
      <c r="BH56" s="92">
        <f t="shared" si="7"/>
        <v>0</v>
      </c>
      <c r="BI56" s="89">
        <f t="shared" si="21"/>
        <v>125</v>
      </c>
      <c r="BJ56" s="90">
        <f>IF($O56&gt;'Wage Ceilings '!$C$7+SUMIF('Wage Ceilings '!$B$8:'Wage Ceilings '!$B$11,"&lt;="&amp;$O$17,'Wage Ceilings '!$D$8:'Wage Ceilings '!$D$11),'Wage Ceilings '!$C$7+SUMIF('Wage Ceilings '!$B$8:'Wage Ceilings '!$B$11,"&lt;="&amp;$O$17,'Wage Ceilings '!$D$8:'Wage Ceilings '!$D$11),$O56)</f>
        <v>0</v>
      </c>
      <c r="BK56" s="91" cm="1">
        <f t="array" ref="BK56">INDEX(Appendix!$G$4:$J$8,_xlfn.IFS(BI56&lt;55,1,BI56&lt;60,2,BI56&lt;65,3,BI56&lt;70,4,TRUE,5),MATCH(YEAR($F$17),Appendix!$G$3:$L$3,0))</f>
        <v>0</v>
      </c>
      <c r="BL56" s="92">
        <f t="shared" si="8"/>
        <v>0</v>
      </c>
      <c r="BM56" s="89">
        <f t="shared" si="22"/>
        <v>125</v>
      </c>
      <c r="BN56" s="90">
        <f>IF($P56&gt;'Wage Ceilings '!$C$7+SUMIF('Wage Ceilings '!$B$8:'Wage Ceilings '!$B$11,"&lt;="&amp;$P$17,'Wage Ceilings '!$D$8:'Wage Ceilings '!$D$11),'Wage Ceilings '!$C$7+SUMIF('Wage Ceilings '!$B$8:'Wage Ceilings '!$B$11,"&lt;="&amp;$P$17,'Wage Ceilings '!$D$8:'Wage Ceilings '!$D$11),$P56)</f>
        <v>0</v>
      </c>
      <c r="BO56" s="91" cm="1">
        <f t="array" ref="BO56">INDEX(Appendix!$G$4:$J$8,_xlfn.IFS(BM56&lt;55,1,BM56&lt;60,2,BM56&lt;65,3,BM56&lt;70,4,TRUE,5),MATCH(YEAR($F$17),Appendix!$G$3:$L$3,0))</f>
        <v>0</v>
      </c>
      <c r="BP56" s="92">
        <f t="shared" si="9"/>
        <v>0</v>
      </c>
      <c r="BQ56" s="89">
        <f t="shared" si="23"/>
        <v>125</v>
      </c>
      <c r="BR56" s="90">
        <f>IF($Q56&gt;'Wage Ceilings '!$C$7+SUMIF('Wage Ceilings '!$B$8:'Wage Ceilings '!$B$11,"&lt;="&amp;$Q$17,'Wage Ceilings '!$D$8:'Wage Ceilings '!$D$11),'Wage Ceilings '!$C$7+SUMIF('Wage Ceilings '!$B$8:'Wage Ceilings '!$B$11,"&lt;="&amp;$Q$17,'Wage Ceilings '!$D$8:'Wage Ceilings '!$D$11),$Q56)</f>
        <v>0</v>
      </c>
      <c r="BS56" s="91" cm="1">
        <f t="array" ref="BS56">INDEX(Appendix!$G$4:$J$8,_xlfn.IFS(BQ56&lt;55,1,BQ56&lt;60,2,BQ56&lt;65,3,BQ56&lt;70,4,TRUE,5),MATCH(YEAR($F$17),Appendix!$G$3:$L$3,0))</f>
        <v>0</v>
      </c>
      <c r="BT56" s="92">
        <f t="shared" si="10"/>
        <v>0</v>
      </c>
      <c r="BU56" s="89">
        <f t="shared" si="24"/>
        <v>125</v>
      </c>
      <c r="BV56" s="90">
        <f>IF($R56&gt;'Wage Ceilings '!$C$7+SUMIF('Wage Ceilings '!$B$8:'Wage Ceilings '!$B$11,"&lt;="&amp;$R$17,'Wage Ceilings '!$D$8:'Wage Ceilings '!$D$11),'Wage Ceilings '!$C$7+SUMIF('Wage Ceilings '!$B$8:'Wage Ceilings '!$B$11,"&lt;="&amp;$R$17,'Wage Ceilings '!$D$8:'Wage Ceilings '!$D$11),$R56)</f>
        <v>0</v>
      </c>
      <c r="BW56" s="91" cm="1">
        <f t="array" ref="BW56">INDEX(Appendix!$G$4:$J$8,_xlfn.IFS(BU56&lt;55,1,BU56&lt;60,2,BU56&lt;65,3,BU56&lt;70,4,TRUE,5),MATCH(YEAR($F$17),Appendix!$G$3:$L$3,0))</f>
        <v>0</v>
      </c>
      <c r="BX56" s="92">
        <f t="shared" si="11"/>
        <v>0</v>
      </c>
      <c r="BY56" s="89" t="str">
        <f t="shared" si="25"/>
        <v>NA</v>
      </c>
      <c r="BZ56" s="92">
        <f>IF(S56&gt;=('Wage Ceilings '!$C$3-SUM(Z56,AD56,AH56,AL56,AP56,AX56,AT56,BB56,BF56,BJ56,BN56,BR56,BV56)),('Wage Ceilings '!$C$3-SUM(Z56,AD56,AH56,AL56,AP56,AX56,AT56,BB56,BF56,BJ56,BN56,BR56,BV56)),S56)</f>
        <v>0</v>
      </c>
      <c r="CA56" s="91" cm="1">
        <f t="array" ref="CA56">INDEX(Appendix!$G$4:$J$8,_xlfn.IFS(BY56&lt;55,1,BY56&lt;60,2,BY56&lt;65,3,BY56&lt;70,4,TRUE,5),MATCH(YEAR($F$17),Appendix!$G$3:$L$3,0))</f>
        <v>0</v>
      </c>
      <c r="CB56" s="92">
        <f t="shared" si="32"/>
        <v>0</v>
      </c>
      <c r="CC56" s="99"/>
    </row>
    <row r="57" spans="1:81" x14ac:dyDescent="0.2">
      <c r="A57" s="64" t="s">
        <v>55</v>
      </c>
      <c r="B57" s="65"/>
      <c r="C57" s="65"/>
      <c r="D57" s="66"/>
      <c r="E57" s="66"/>
      <c r="F57" s="67"/>
      <c r="G57" s="67"/>
      <c r="H57" s="67"/>
      <c r="I57" s="67"/>
      <c r="J57" s="67"/>
      <c r="K57" s="67"/>
      <c r="L57" s="67"/>
      <c r="M57" s="67"/>
      <c r="N57" s="67"/>
      <c r="O57" s="67"/>
      <c r="P57" s="67"/>
      <c r="Q57" s="67"/>
      <c r="R57" s="67"/>
      <c r="S57" s="67"/>
      <c r="T57" s="57">
        <f t="shared" si="26"/>
        <v>0</v>
      </c>
      <c r="U57" s="57">
        <f t="shared" si="27"/>
        <v>0</v>
      </c>
      <c r="V57" s="58">
        <f t="shared" si="28"/>
        <v>0</v>
      </c>
      <c r="W57" s="58">
        <f t="shared" si="29"/>
        <v>0</v>
      </c>
      <c r="X57" s="58">
        <f t="shared" si="30"/>
        <v>0</v>
      </c>
      <c r="Y57" s="89">
        <f t="shared" si="12"/>
        <v>124</v>
      </c>
      <c r="Z57" s="90">
        <f>IF($F57&gt;'Wage Ceilings '!$C$7+SUMIF('Wage Ceilings '!$B$8:'Wage Ceilings '!$B$11,"&lt;="&amp;$F$17,'Wage Ceilings '!$D$8:'Wage Ceilings '!$D$11),'Wage Ceilings '!$C$7+SUMIF('Wage Ceilings '!$B$8:'Wage Ceilings '!$B$11,"&lt;="&amp;$F$17,'Wage Ceilings '!$D$8:'Wage Ceilings '!$D$11),$F57)</f>
        <v>0</v>
      </c>
      <c r="AA57" s="91" cm="1">
        <f t="array" ref="AA57">INDEX(Appendix!$G$4:$J$8,_xlfn.IFS(Y57&lt;55,1,Y57&lt;60,2,Y57&lt;65,3,Y57&lt;70,4,TRUE,5),MATCH(YEAR($F$17),Appendix!$G$3:$L$3,0))</f>
        <v>0</v>
      </c>
      <c r="AB57" s="92">
        <f t="shared" si="0"/>
        <v>0</v>
      </c>
      <c r="AC57" s="89">
        <f t="shared" si="13"/>
        <v>125</v>
      </c>
      <c r="AD57" s="90">
        <f>IF($G57&gt;'Wage Ceilings '!$C$7+SUMIF('Wage Ceilings '!$B$8:'Wage Ceilings '!$B$11,"&lt;="&amp;$G$17,'Wage Ceilings '!$D$8:'Wage Ceilings '!$D$11),'Wage Ceilings '!$C$7+SUMIF('Wage Ceilings '!$B$8:'Wage Ceilings '!$B$11,"&lt;="&amp;$G$17,'Wage Ceilings '!$D$8:'Wage Ceilings '!$D$11),$G57)</f>
        <v>0</v>
      </c>
      <c r="AE57" s="91" cm="1">
        <f t="array" ref="AE57">INDEX(Appendix!$G$4:$J$8,_xlfn.IFS(AC57&lt;55,1,AC57&lt;60,2,AC57&lt;65,3,AC57&lt;70,4,TRUE,5),MATCH(YEAR($F$17),Appendix!$G$3:$L$3,0))</f>
        <v>0</v>
      </c>
      <c r="AF57" s="92">
        <f t="shared" si="1"/>
        <v>0</v>
      </c>
      <c r="AG57" s="89">
        <f t="shared" si="14"/>
        <v>125</v>
      </c>
      <c r="AH57" s="90">
        <f>IF($H57&gt;'Wage Ceilings '!$C$7+SUMIF('Wage Ceilings '!$B$8:'Wage Ceilings '!$B$11,"&lt;="&amp;$H$17,'Wage Ceilings '!$D$8:'Wage Ceilings '!$D$11),'Wage Ceilings '!$C$7+SUMIF('Wage Ceilings '!$B$8:'Wage Ceilings '!$B$11,"&lt;="&amp;$H$17,'Wage Ceilings '!$D$8:'Wage Ceilings '!$D$11),$H57)</f>
        <v>0</v>
      </c>
      <c r="AI57" s="91" cm="1">
        <f t="array" ref="AI57">INDEX(Appendix!$G$4:$J$8,_xlfn.IFS(AG57&lt;55,1,AG57&lt;60,2,AG57&lt;65,3,AG57&lt;70,4,TRUE,5),MATCH(YEAR($F$17),Appendix!$G$3:$L$3,0))</f>
        <v>0</v>
      </c>
      <c r="AJ57" s="92">
        <f t="shared" si="2"/>
        <v>0</v>
      </c>
      <c r="AK57" s="89">
        <f t="shared" si="15"/>
        <v>125</v>
      </c>
      <c r="AL57" s="90">
        <f>IF($I57&gt;'Wage Ceilings '!$C$7+SUMIF('Wage Ceilings '!$B$8:'Wage Ceilings '!$B$11,"&lt;="&amp;$I$17,'Wage Ceilings '!$D$8:'Wage Ceilings '!$D$11),'Wage Ceilings '!$C$7+SUMIF('Wage Ceilings '!$B$8:'Wage Ceilings '!$B$11,"&lt;="&amp;$I$17,'Wage Ceilings '!$D$8:'Wage Ceilings '!$D$11),$I57)</f>
        <v>0</v>
      </c>
      <c r="AM57" s="91" cm="1">
        <f t="array" ref="AM57">INDEX(Appendix!$G$4:$J$8,_xlfn.IFS(AK57&lt;55,1,AK57&lt;60,2,AK57&lt;65,3,AK57&lt;70,4,TRUE,5),MATCH(YEAR($F$17),Appendix!$G$3:$L$3,0))</f>
        <v>0</v>
      </c>
      <c r="AN57" s="92">
        <f t="shared" si="3"/>
        <v>0</v>
      </c>
      <c r="AO57" s="89">
        <f t="shared" si="16"/>
        <v>125</v>
      </c>
      <c r="AP57" s="90">
        <f>IF($J57&gt;'Wage Ceilings '!$C$7+SUMIF('Wage Ceilings '!$B$8:'Wage Ceilings '!$B$11,"&lt;="&amp;$J$17,'Wage Ceilings '!$D$8:'Wage Ceilings '!$D$11),'Wage Ceilings '!$C$7+SUMIF('Wage Ceilings '!$B$8:'Wage Ceilings '!$B$11,"&lt;="&amp;$J$17,'Wage Ceilings '!$D$8:'Wage Ceilings '!$D$11),$J57)</f>
        <v>0</v>
      </c>
      <c r="AQ57" s="91" cm="1">
        <f t="array" ref="AQ57">INDEX(Appendix!$G$4:$J$8,_xlfn.IFS(AO57&lt;55,1,AO57&lt;60,2,AO57&lt;65,3,AO57&lt;70,4,TRUE,5),MATCH(YEAR($F$17),Appendix!$G$3:$L$3,0))</f>
        <v>0</v>
      </c>
      <c r="AR57" s="92">
        <f t="shared" si="4"/>
        <v>0</v>
      </c>
      <c r="AS57" s="89">
        <f t="shared" si="31"/>
        <v>125</v>
      </c>
      <c r="AT57" s="90">
        <f>IF($K57&gt;'Wage Ceilings '!$C$7+SUMIF('Wage Ceilings '!$B$8:'Wage Ceilings '!$B$11,"&lt;="&amp;$K$17,'Wage Ceilings '!$D$8:'Wage Ceilings '!$D$11),'Wage Ceilings '!$C$7+SUMIF('Wage Ceilings '!$B$8:'Wage Ceilings '!$B$11,"&lt;="&amp;$K$17,'Wage Ceilings '!$D$8:'Wage Ceilings '!$D$11),$K57)</f>
        <v>0</v>
      </c>
      <c r="AU57" s="91" cm="1">
        <f t="array" ref="AU57">INDEX(Appendix!$G$4:$J$8,_xlfn.IFS(AS57&lt;55,1,AS57&lt;60,2,AS57&lt;65,3,AS57&lt;70,4,TRUE,5),MATCH(YEAR($F$17),Appendix!$G$3:$L$3,0))</f>
        <v>0</v>
      </c>
      <c r="AV57" s="92">
        <f t="shared" si="5"/>
        <v>0</v>
      </c>
      <c r="AW57" s="89" t="str">
        <f t="shared" si="17"/>
        <v>NA</v>
      </c>
      <c r="AX57" s="92">
        <f>IF(L57&gt;=('Wage Ceilings '!$C$3-SUM(Z57,AD57,AH57,AL57,AP57,AT57,BB57,BF57,BJ57,BN57,BR57,BV57)),('Wage Ceilings '!$C$3-SUM(Z57,AD57,AH57,AL57,AP57,AT57,BB57,BF57,BJ57,BN57,BR57,BV57)),L57)</f>
        <v>0</v>
      </c>
      <c r="AY57" s="91" cm="1">
        <f t="array" ref="AY57">INDEX(Appendix!$G$4:$J$8,_xlfn.IFS(AW57&lt;55,1,AW57&lt;60,2,AW57&lt;65,3,AW57&lt;70,4,TRUE,5),MATCH(YEAR($F$17),Appendix!$G$3:$L$3,0))</f>
        <v>0</v>
      </c>
      <c r="AZ57" s="92">
        <f t="shared" si="6"/>
        <v>0</v>
      </c>
      <c r="BA57" s="89">
        <f t="shared" si="18"/>
        <v>125</v>
      </c>
      <c r="BB57" s="90">
        <f>IF($M57&gt;'Wage Ceilings '!$C$7+SUMIF('Wage Ceilings '!$B$8:'Wage Ceilings '!$B$11,"&lt;="&amp;$M$17,'Wage Ceilings '!$D$8:'Wage Ceilings '!$D$11),'Wage Ceilings '!$C$7+SUMIF('Wage Ceilings '!$B$8:'Wage Ceilings '!$B$11,"&lt;="&amp;$M$17,'Wage Ceilings '!$D$8:'Wage Ceilings '!$D$11),$M57)</f>
        <v>0</v>
      </c>
      <c r="BC57" s="91" cm="1">
        <f t="array" ref="BC57">INDEX(Appendix!$G$4:$J$8,_xlfn.IFS(BA57&lt;55,1,BA57&lt;60,2,BA57&lt;65,3,BA57&lt;70,4,TRUE,5),MATCH(YEAR($F$17),Appendix!$G$3:$L$3,0))</f>
        <v>0</v>
      </c>
      <c r="BD57" s="92">
        <f t="shared" si="19"/>
        <v>0</v>
      </c>
      <c r="BE57" s="89">
        <f t="shared" si="20"/>
        <v>125</v>
      </c>
      <c r="BF57" s="90">
        <f>IF($N57&gt;'Wage Ceilings '!$C$7+SUMIF('Wage Ceilings '!$B$8:'Wage Ceilings '!$B$11,"&lt;="&amp;$N$17,'Wage Ceilings '!$D$8:'Wage Ceilings '!$D$11),'Wage Ceilings '!$C$7+SUMIF('Wage Ceilings '!$B$8:'Wage Ceilings '!$B$11,"&lt;="&amp;$N$17,'Wage Ceilings '!$D$8:'Wage Ceilings '!$D$11),$N57)</f>
        <v>0</v>
      </c>
      <c r="BG57" s="91" cm="1">
        <f t="array" ref="BG57">INDEX(Appendix!$G$4:$J$8,_xlfn.IFS(BE57&lt;55,1,BE57&lt;60,2,BE57&lt;65,3,BE57&lt;70,4,TRUE,5),MATCH(YEAR($F$17),Appendix!$G$3:$L$3,0))</f>
        <v>0</v>
      </c>
      <c r="BH57" s="92">
        <f t="shared" si="7"/>
        <v>0</v>
      </c>
      <c r="BI57" s="89">
        <f t="shared" si="21"/>
        <v>125</v>
      </c>
      <c r="BJ57" s="90">
        <f>IF($O57&gt;'Wage Ceilings '!$C$7+SUMIF('Wage Ceilings '!$B$8:'Wage Ceilings '!$B$11,"&lt;="&amp;$O$17,'Wage Ceilings '!$D$8:'Wage Ceilings '!$D$11),'Wage Ceilings '!$C$7+SUMIF('Wage Ceilings '!$B$8:'Wage Ceilings '!$B$11,"&lt;="&amp;$O$17,'Wage Ceilings '!$D$8:'Wage Ceilings '!$D$11),$O57)</f>
        <v>0</v>
      </c>
      <c r="BK57" s="91" cm="1">
        <f t="array" ref="BK57">INDEX(Appendix!$G$4:$J$8,_xlfn.IFS(BI57&lt;55,1,BI57&lt;60,2,BI57&lt;65,3,BI57&lt;70,4,TRUE,5),MATCH(YEAR($F$17),Appendix!$G$3:$L$3,0))</f>
        <v>0</v>
      </c>
      <c r="BL57" s="92">
        <f t="shared" si="8"/>
        <v>0</v>
      </c>
      <c r="BM57" s="89">
        <f t="shared" si="22"/>
        <v>125</v>
      </c>
      <c r="BN57" s="90">
        <f>IF($P57&gt;'Wage Ceilings '!$C$7+SUMIF('Wage Ceilings '!$B$8:'Wage Ceilings '!$B$11,"&lt;="&amp;$P$17,'Wage Ceilings '!$D$8:'Wage Ceilings '!$D$11),'Wage Ceilings '!$C$7+SUMIF('Wage Ceilings '!$B$8:'Wage Ceilings '!$B$11,"&lt;="&amp;$P$17,'Wage Ceilings '!$D$8:'Wage Ceilings '!$D$11),$P57)</f>
        <v>0</v>
      </c>
      <c r="BO57" s="91" cm="1">
        <f t="array" ref="BO57">INDEX(Appendix!$G$4:$J$8,_xlfn.IFS(BM57&lt;55,1,BM57&lt;60,2,BM57&lt;65,3,BM57&lt;70,4,TRUE,5),MATCH(YEAR($F$17),Appendix!$G$3:$L$3,0))</f>
        <v>0</v>
      </c>
      <c r="BP57" s="92">
        <f t="shared" si="9"/>
        <v>0</v>
      </c>
      <c r="BQ57" s="89">
        <f t="shared" si="23"/>
        <v>125</v>
      </c>
      <c r="BR57" s="90">
        <f>IF($Q57&gt;'Wage Ceilings '!$C$7+SUMIF('Wage Ceilings '!$B$8:'Wage Ceilings '!$B$11,"&lt;="&amp;$Q$17,'Wage Ceilings '!$D$8:'Wage Ceilings '!$D$11),'Wage Ceilings '!$C$7+SUMIF('Wage Ceilings '!$B$8:'Wage Ceilings '!$B$11,"&lt;="&amp;$Q$17,'Wage Ceilings '!$D$8:'Wage Ceilings '!$D$11),$Q57)</f>
        <v>0</v>
      </c>
      <c r="BS57" s="91" cm="1">
        <f t="array" ref="BS57">INDEX(Appendix!$G$4:$J$8,_xlfn.IFS(BQ57&lt;55,1,BQ57&lt;60,2,BQ57&lt;65,3,BQ57&lt;70,4,TRUE,5),MATCH(YEAR($F$17),Appendix!$G$3:$L$3,0))</f>
        <v>0</v>
      </c>
      <c r="BT57" s="92">
        <f t="shared" si="10"/>
        <v>0</v>
      </c>
      <c r="BU57" s="89">
        <f t="shared" si="24"/>
        <v>125</v>
      </c>
      <c r="BV57" s="90">
        <f>IF($R57&gt;'Wage Ceilings '!$C$7+SUMIF('Wage Ceilings '!$B$8:'Wage Ceilings '!$B$11,"&lt;="&amp;$R$17,'Wage Ceilings '!$D$8:'Wage Ceilings '!$D$11),'Wage Ceilings '!$C$7+SUMIF('Wage Ceilings '!$B$8:'Wage Ceilings '!$B$11,"&lt;="&amp;$R$17,'Wage Ceilings '!$D$8:'Wage Ceilings '!$D$11),$R57)</f>
        <v>0</v>
      </c>
      <c r="BW57" s="91" cm="1">
        <f t="array" ref="BW57">INDEX(Appendix!$G$4:$J$8,_xlfn.IFS(BU57&lt;55,1,BU57&lt;60,2,BU57&lt;65,3,BU57&lt;70,4,TRUE,5),MATCH(YEAR($F$17),Appendix!$G$3:$L$3,0))</f>
        <v>0</v>
      </c>
      <c r="BX57" s="92">
        <f t="shared" si="11"/>
        <v>0</v>
      </c>
      <c r="BY57" s="89" t="str">
        <f t="shared" si="25"/>
        <v>NA</v>
      </c>
      <c r="BZ57" s="92">
        <f>IF(S57&gt;=('Wage Ceilings '!$C$3-SUM(Z57,AD57,AH57,AL57,AP57,AX57,AT57,BB57,BF57,BJ57,BN57,BR57,BV57)),('Wage Ceilings '!$C$3-SUM(Z57,AD57,AH57,AL57,AP57,AX57,AT57,BB57,BF57,BJ57,BN57,BR57,BV57)),S57)</f>
        <v>0</v>
      </c>
      <c r="CA57" s="91" cm="1">
        <f t="array" ref="CA57">INDEX(Appendix!$G$4:$J$8,_xlfn.IFS(BY57&lt;55,1,BY57&lt;60,2,BY57&lt;65,3,BY57&lt;70,4,TRUE,5),MATCH(YEAR($F$17),Appendix!$G$3:$L$3,0))</f>
        <v>0</v>
      </c>
      <c r="CB57" s="92">
        <f t="shared" si="32"/>
        <v>0</v>
      </c>
      <c r="CC57" s="99"/>
    </row>
    <row r="58" spans="1:81" x14ac:dyDescent="0.2">
      <c r="A58" s="64" t="s">
        <v>56</v>
      </c>
      <c r="B58" s="65"/>
      <c r="C58" s="65"/>
      <c r="D58" s="66"/>
      <c r="E58" s="66"/>
      <c r="F58" s="67"/>
      <c r="G58" s="67"/>
      <c r="H58" s="67"/>
      <c r="I58" s="67"/>
      <c r="J58" s="67"/>
      <c r="K58" s="67"/>
      <c r="L58" s="67"/>
      <c r="M58" s="67"/>
      <c r="N58" s="67"/>
      <c r="O58" s="67"/>
      <c r="P58" s="67"/>
      <c r="Q58" s="67"/>
      <c r="R58" s="67"/>
      <c r="S58" s="67"/>
      <c r="T58" s="57">
        <f t="shared" si="26"/>
        <v>0</v>
      </c>
      <c r="U58" s="57">
        <f t="shared" si="27"/>
        <v>0</v>
      </c>
      <c r="V58" s="58">
        <f t="shared" si="28"/>
        <v>0</v>
      </c>
      <c r="W58" s="58">
        <f t="shared" si="29"/>
        <v>0</v>
      </c>
      <c r="X58" s="58">
        <f t="shared" si="30"/>
        <v>0</v>
      </c>
      <c r="Y58" s="89">
        <f t="shared" si="12"/>
        <v>124</v>
      </c>
      <c r="Z58" s="90">
        <f>IF($F58&gt;'Wage Ceilings '!$C$7+SUMIF('Wage Ceilings '!$B$8:'Wage Ceilings '!$B$11,"&lt;="&amp;$F$17,'Wage Ceilings '!$D$8:'Wage Ceilings '!$D$11),'Wage Ceilings '!$C$7+SUMIF('Wage Ceilings '!$B$8:'Wage Ceilings '!$B$11,"&lt;="&amp;$F$17,'Wage Ceilings '!$D$8:'Wage Ceilings '!$D$11),$F58)</f>
        <v>0</v>
      </c>
      <c r="AA58" s="91" cm="1">
        <f t="array" ref="AA58">INDEX(Appendix!$G$4:$J$8,_xlfn.IFS(Y58&lt;55,1,Y58&lt;60,2,Y58&lt;65,3,Y58&lt;70,4,TRUE,5),MATCH(YEAR($F$17),Appendix!$G$3:$L$3,0))</f>
        <v>0</v>
      </c>
      <c r="AB58" s="92">
        <f t="shared" si="0"/>
        <v>0</v>
      </c>
      <c r="AC58" s="89">
        <f t="shared" si="13"/>
        <v>125</v>
      </c>
      <c r="AD58" s="90">
        <f>IF($G58&gt;'Wage Ceilings '!$C$7+SUMIF('Wage Ceilings '!$B$8:'Wage Ceilings '!$B$11,"&lt;="&amp;$G$17,'Wage Ceilings '!$D$8:'Wage Ceilings '!$D$11),'Wage Ceilings '!$C$7+SUMIF('Wage Ceilings '!$B$8:'Wage Ceilings '!$B$11,"&lt;="&amp;$G$17,'Wage Ceilings '!$D$8:'Wage Ceilings '!$D$11),$G58)</f>
        <v>0</v>
      </c>
      <c r="AE58" s="91" cm="1">
        <f t="array" ref="AE58">INDEX(Appendix!$G$4:$J$8,_xlfn.IFS(AC58&lt;55,1,AC58&lt;60,2,AC58&lt;65,3,AC58&lt;70,4,TRUE,5),MATCH(YEAR($F$17),Appendix!$G$3:$L$3,0))</f>
        <v>0</v>
      </c>
      <c r="AF58" s="92">
        <f t="shared" si="1"/>
        <v>0</v>
      </c>
      <c r="AG58" s="89">
        <f t="shared" si="14"/>
        <v>125</v>
      </c>
      <c r="AH58" s="90">
        <f>IF($H58&gt;'Wage Ceilings '!$C$7+SUMIF('Wage Ceilings '!$B$8:'Wage Ceilings '!$B$11,"&lt;="&amp;$H$17,'Wage Ceilings '!$D$8:'Wage Ceilings '!$D$11),'Wage Ceilings '!$C$7+SUMIF('Wage Ceilings '!$B$8:'Wage Ceilings '!$B$11,"&lt;="&amp;$H$17,'Wage Ceilings '!$D$8:'Wage Ceilings '!$D$11),$H58)</f>
        <v>0</v>
      </c>
      <c r="AI58" s="91" cm="1">
        <f t="array" ref="AI58">INDEX(Appendix!$G$4:$J$8,_xlfn.IFS(AG58&lt;55,1,AG58&lt;60,2,AG58&lt;65,3,AG58&lt;70,4,TRUE,5),MATCH(YEAR($F$17),Appendix!$G$3:$L$3,0))</f>
        <v>0</v>
      </c>
      <c r="AJ58" s="92">
        <f t="shared" si="2"/>
        <v>0</v>
      </c>
      <c r="AK58" s="89">
        <f t="shared" si="15"/>
        <v>125</v>
      </c>
      <c r="AL58" s="90">
        <f>IF($I58&gt;'Wage Ceilings '!$C$7+SUMIF('Wage Ceilings '!$B$8:'Wage Ceilings '!$B$11,"&lt;="&amp;$I$17,'Wage Ceilings '!$D$8:'Wage Ceilings '!$D$11),'Wage Ceilings '!$C$7+SUMIF('Wage Ceilings '!$B$8:'Wage Ceilings '!$B$11,"&lt;="&amp;$I$17,'Wage Ceilings '!$D$8:'Wage Ceilings '!$D$11),$I58)</f>
        <v>0</v>
      </c>
      <c r="AM58" s="91" cm="1">
        <f t="array" ref="AM58">INDEX(Appendix!$G$4:$J$8,_xlfn.IFS(AK58&lt;55,1,AK58&lt;60,2,AK58&lt;65,3,AK58&lt;70,4,TRUE,5),MATCH(YEAR($F$17),Appendix!$G$3:$L$3,0))</f>
        <v>0</v>
      </c>
      <c r="AN58" s="92">
        <f t="shared" si="3"/>
        <v>0</v>
      </c>
      <c r="AO58" s="89">
        <f t="shared" si="16"/>
        <v>125</v>
      </c>
      <c r="AP58" s="90">
        <f>IF($J58&gt;'Wage Ceilings '!$C$7+SUMIF('Wage Ceilings '!$B$8:'Wage Ceilings '!$B$11,"&lt;="&amp;$J$17,'Wage Ceilings '!$D$8:'Wage Ceilings '!$D$11),'Wage Ceilings '!$C$7+SUMIF('Wage Ceilings '!$B$8:'Wage Ceilings '!$B$11,"&lt;="&amp;$J$17,'Wage Ceilings '!$D$8:'Wage Ceilings '!$D$11),$J58)</f>
        <v>0</v>
      </c>
      <c r="AQ58" s="91" cm="1">
        <f t="array" ref="AQ58">INDEX(Appendix!$G$4:$J$8,_xlfn.IFS(AO58&lt;55,1,AO58&lt;60,2,AO58&lt;65,3,AO58&lt;70,4,TRUE,5),MATCH(YEAR($F$17),Appendix!$G$3:$L$3,0))</f>
        <v>0</v>
      </c>
      <c r="AR58" s="92">
        <f t="shared" si="4"/>
        <v>0</v>
      </c>
      <c r="AS58" s="89">
        <f t="shared" si="31"/>
        <v>125</v>
      </c>
      <c r="AT58" s="90">
        <f>IF($K58&gt;'Wage Ceilings '!$C$7+SUMIF('Wage Ceilings '!$B$8:'Wage Ceilings '!$B$11,"&lt;="&amp;$K$17,'Wage Ceilings '!$D$8:'Wage Ceilings '!$D$11),'Wage Ceilings '!$C$7+SUMIF('Wage Ceilings '!$B$8:'Wage Ceilings '!$B$11,"&lt;="&amp;$K$17,'Wage Ceilings '!$D$8:'Wage Ceilings '!$D$11),$K58)</f>
        <v>0</v>
      </c>
      <c r="AU58" s="91" cm="1">
        <f t="array" ref="AU58">INDEX(Appendix!$G$4:$J$8,_xlfn.IFS(AS58&lt;55,1,AS58&lt;60,2,AS58&lt;65,3,AS58&lt;70,4,TRUE,5),MATCH(YEAR($F$17),Appendix!$G$3:$L$3,0))</f>
        <v>0</v>
      </c>
      <c r="AV58" s="92">
        <f t="shared" si="5"/>
        <v>0</v>
      </c>
      <c r="AW58" s="89" t="str">
        <f t="shared" si="17"/>
        <v>NA</v>
      </c>
      <c r="AX58" s="92">
        <f>IF(L58&gt;=('Wage Ceilings '!$C$3-SUM(Z58,AD58,AH58,AL58,AP58,AT58,BB58,BF58,BJ58,BN58,BR58,BV58)),('Wage Ceilings '!$C$3-SUM(Z58,AD58,AH58,AL58,AP58,AT58,BB58,BF58,BJ58,BN58,BR58,BV58)),L58)</f>
        <v>0</v>
      </c>
      <c r="AY58" s="91" cm="1">
        <f t="array" ref="AY58">INDEX(Appendix!$G$4:$J$8,_xlfn.IFS(AW58&lt;55,1,AW58&lt;60,2,AW58&lt;65,3,AW58&lt;70,4,TRUE,5),MATCH(YEAR($F$17),Appendix!$G$3:$L$3,0))</f>
        <v>0</v>
      </c>
      <c r="AZ58" s="92">
        <f t="shared" si="6"/>
        <v>0</v>
      </c>
      <c r="BA58" s="89">
        <f t="shared" si="18"/>
        <v>125</v>
      </c>
      <c r="BB58" s="90">
        <f>IF($M58&gt;'Wage Ceilings '!$C$7+SUMIF('Wage Ceilings '!$B$8:'Wage Ceilings '!$B$11,"&lt;="&amp;$M$17,'Wage Ceilings '!$D$8:'Wage Ceilings '!$D$11),'Wage Ceilings '!$C$7+SUMIF('Wage Ceilings '!$B$8:'Wage Ceilings '!$B$11,"&lt;="&amp;$M$17,'Wage Ceilings '!$D$8:'Wage Ceilings '!$D$11),$M58)</f>
        <v>0</v>
      </c>
      <c r="BC58" s="91" cm="1">
        <f t="array" ref="BC58">INDEX(Appendix!$G$4:$J$8,_xlfn.IFS(BA58&lt;55,1,BA58&lt;60,2,BA58&lt;65,3,BA58&lt;70,4,TRUE,5),MATCH(YEAR($F$17),Appendix!$G$3:$L$3,0))</f>
        <v>0</v>
      </c>
      <c r="BD58" s="92">
        <f t="shared" si="19"/>
        <v>0</v>
      </c>
      <c r="BE58" s="89">
        <f t="shared" si="20"/>
        <v>125</v>
      </c>
      <c r="BF58" s="90">
        <f>IF($N58&gt;'Wage Ceilings '!$C$7+SUMIF('Wage Ceilings '!$B$8:'Wage Ceilings '!$B$11,"&lt;="&amp;$N$17,'Wage Ceilings '!$D$8:'Wage Ceilings '!$D$11),'Wage Ceilings '!$C$7+SUMIF('Wage Ceilings '!$B$8:'Wage Ceilings '!$B$11,"&lt;="&amp;$N$17,'Wage Ceilings '!$D$8:'Wage Ceilings '!$D$11),$N58)</f>
        <v>0</v>
      </c>
      <c r="BG58" s="91" cm="1">
        <f t="array" ref="BG58">INDEX(Appendix!$G$4:$J$8,_xlfn.IFS(BE58&lt;55,1,BE58&lt;60,2,BE58&lt;65,3,BE58&lt;70,4,TRUE,5),MATCH(YEAR($F$17),Appendix!$G$3:$L$3,0))</f>
        <v>0</v>
      </c>
      <c r="BH58" s="92">
        <f t="shared" si="7"/>
        <v>0</v>
      </c>
      <c r="BI58" s="89">
        <f t="shared" si="21"/>
        <v>125</v>
      </c>
      <c r="BJ58" s="90">
        <f>IF($O58&gt;'Wage Ceilings '!$C$7+SUMIF('Wage Ceilings '!$B$8:'Wage Ceilings '!$B$11,"&lt;="&amp;$O$17,'Wage Ceilings '!$D$8:'Wage Ceilings '!$D$11),'Wage Ceilings '!$C$7+SUMIF('Wage Ceilings '!$B$8:'Wage Ceilings '!$B$11,"&lt;="&amp;$O$17,'Wage Ceilings '!$D$8:'Wage Ceilings '!$D$11),$O58)</f>
        <v>0</v>
      </c>
      <c r="BK58" s="91" cm="1">
        <f t="array" ref="BK58">INDEX(Appendix!$G$4:$J$8,_xlfn.IFS(BI58&lt;55,1,BI58&lt;60,2,BI58&lt;65,3,BI58&lt;70,4,TRUE,5),MATCH(YEAR($F$17),Appendix!$G$3:$L$3,0))</f>
        <v>0</v>
      </c>
      <c r="BL58" s="92">
        <f t="shared" si="8"/>
        <v>0</v>
      </c>
      <c r="BM58" s="89">
        <f t="shared" si="22"/>
        <v>125</v>
      </c>
      <c r="BN58" s="90">
        <f>IF($P58&gt;'Wage Ceilings '!$C$7+SUMIF('Wage Ceilings '!$B$8:'Wage Ceilings '!$B$11,"&lt;="&amp;$P$17,'Wage Ceilings '!$D$8:'Wage Ceilings '!$D$11),'Wage Ceilings '!$C$7+SUMIF('Wage Ceilings '!$B$8:'Wage Ceilings '!$B$11,"&lt;="&amp;$P$17,'Wage Ceilings '!$D$8:'Wage Ceilings '!$D$11),$P58)</f>
        <v>0</v>
      </c>
      <c r="BO58" s="91" cm="1">
        <f t="array" ref="BO58">INDEX(Appendix!$G$4:$J$8,_xlfn.IFS(BM58&lt;55,1,BM58&lt;60,2,BM58&lt;65,3,BM58&lt;70,4,TRUE,5),MATCH(YEAR($F$17),Appendix!$G$3:$L$3,0))</f>
        <v>0</v>
      </c>
      <c r="BP58" s="92">
        <f t="shared" si="9"/>
        <v>0</v>
      </c>
      <c r="BQ58" s="89">
        <f t="shared" si="23"/>
        <v>125</v>
      </c>
      <c r="BR58" s="90">
        <f>IF($Q58&gt;'Wage Ceilings '!$C$7+SUMIF('Wage Ceilings '!$B$8:'Wage Ceilings '!$B$11,"&lt;="&amp;$Q$17,'Wage Ceilings '!$D$8:'Wage Ceilings '!$D$11),'Wage Ceilings '!$C$7+SUMIF('Wage Ceilings '!$B$8:'Wage Ceilings '!$B$11,"&lt;="&amp;$Q$17,'Wage Ceilings '!$D$8:'Wage Ceilings '!$D$11),$Q58)</f>
        <v>0</v>
      </c>
      <c r="BS58" s="91" cm="1">
        <f t="array" ref="BS58">INDEX(Appendix!$G$4:$J$8,_xlfn.IFS(BQ58&lt;55,1,BQ58&lt;60,2,BQ58&lt;65,3,BQ58&lt;70,4,TRUE,5),MATCH(YEAR($F$17),Appendix!$G$3:$L$3,0))</f>
        <v>0</v>
      </c>
      <c r="BT58" s="92">
        <f t="shared" si="10"/>
        <v>0</v>
      </c>
      <c r="BU58" s="89">
        <f t="shared" si="24"/>
        <v>125</v>
      </c>
      <c r="BV58" s="90">
        <f>IF($R58&gt;'Wage Ceilings '!$C$7+SUMIF('Wage Ceilings '!$B$8:'Wage Ceilings '!$B$11,"&lt;="&amp;$R$17,'Wage Ceilings '!$D$8:'Wage Ceilings '!$D$11),'Wage Ceilings '!$C$7+SUMIF('Wage Ceilings '!$B$8:'Wage Ceilings '!$B$11,"&lt;="&amp;$R$17,'Wage Ceilings '!$D$8:'Wage Ceilings '!$D$11),$R58)</f>
        <v>0</v>
      </c>
      <c r="BW58" s="91" cm="1">
        <f t="array" ref="BW58">INDEX(Appendix!$G$4:$J$8,_xlfn.IFS(BU58&lt;55,1,BU58&lt;60,2,BU58&lt;65,3,BU58&lt;70,4,TRUE,5),MATCH(YEAR($F$17),Appendix!$G$3:$L$3,0))</f>
        <v>0</v>
      </c>
      <c r="BX58" s="92">
        <f t="shared" si="11"/>
        <v>0</v>
      </c>
      <c r="BY58" s="89" t="str">
        <f t="shared" si="25"/>
        <v>NA</v>
      </c>
      <c r="BZ58" s="92">
        <f>IF(S58&gt;=('Wage Ceilings '!$C$3-SUM(Z58,AD58,AH58,AL58,AP58,AX58,AT58,BB58,BF58,BJ58,BN58,BR58,BV58)),('Wage Ceilings '!$C$3-SUM(Z58,AD58,AH58,AL58,AP58,AX58,AT58,BB58,BF58,BJ58,BN58,BR58,BV58)),S58)</f>
        <v>0</v>
      </c>
      <c r="CA58" s="91" cm="1">
        <f t="array" ref="CA58">INDEX(Appendix!$G$4:$J$8,_xlfn.IFS(BY58&lt;55,1,BY58&lt;60,2,BY58&lt;65,3,BY58&lt;70,4,TRUE,5),MATCH(YEAR($F$17),Appendix!$G$3:$L$3,0))</f>
        <v>0</v>
      </c>
      <c r="CB58" s="92">
        <f t="shared" si="32"/>
        <v>0</v>
      </c>
      <c r="CC58" s="99"/>
    </row>
    <row r="59" spans="1:81" x14ac:dyDescent="0.2">
      <c r="A59" s="64" t="s">
        <v>57</v>
      </c>
      <c r="B59" s="65"/>
      <c r="C59" s="65"/>
      <c r="D59" s="66"/>
      <c r="E59" s="66"/>
      <c r="F59" s="67"/>
      <c r="G59" s="67"/>
      <c r="H59" s="67"/>
      <c r="I59" s="67"/>
      <c r="J59" s="67"/>
      <c r="K59" s="67"/>
      <c r="L59" s="67"/>
      <c r="M59" s="67"/>
      <c r="N59" s="67"/>
      <c r="O59" s="67"/>
      <c r="P59" s="67"/>
      <c r="Q59" s="67"/>
      <c r="R59" s="67"/>
      <c r="S59" s="67"/>
      <c r="T59" s="57">
        <f t="shared" si="26"/>
        <v>0</v>
      </c>
      <c r="U59" s="57">
        <f t="shared" si="27"/>
        <v>0</v>
      </c>
      <c r="V59" s="58">
        <f t="shared" si="28"/>
        <v>0</v>
      </c>
      <c r="W59" s="58">
        <f t="shared" si="29"/>
        <v>0</v>
      </c>
      <c r="X59" s="58">
        <f t="shared" si="30"/>
        <v>0</v>
      </c>
      <c r="Y59" s="89">
        <f t="shared" si="12"/>
        <v>124</v>
      </c>
      <c r="Z59" s="90">
        <f>IF($F59&gt;'Wage Ceilings '!$C$7+SUMIF('Wage Ceilings '!$B$8:'Wage Ceilings '!$B$11,"&lt;="&amp;$F$17,'Wage Ceilings '!$D$8:'Wage Ceilings '!$D$11),'Wage Ceilings '!$C$7+SUMIF('Wage Ceilings '!$B$8:'Wage Ceilings '!$B$11,"&lt;="&amp;$F$17,'Wage Ceilings '!$D$8:'Wage Ceilings '!$D$11),$F59)</f>
        <v>0</v>
      </c>
      <c r="AA59" s="91" cm="1">
        <f t="array" ref="AA59">INDEX(Appendix!$G$4:$J$8,_xlfn.IFS(Y59&lt;55,1,Y59&lt;60,2,Y59&lt;65,3,Y59&lt;70,4,TRUE,5),MATCH(YEAR($F$17),Appendix!$G$3:$L$3,0))</f>
        <v>0</v>
      </c>
      <c r="AB59" s="92">
        <f t="shared" si="0"/>
        <v>0</v>
      </c>
      <c r="AC59" s="89">
        <f t="shared" si="13"/>
        <v>125</v>
      </c>
      <c r="AD59" s="90">
        <f>IF($G59&gt;'Wage Ceilings '!$C$7+SUMIF('Wage Ceilings '!$B$8:'Wage Ceilings '!$B$11,"&lt;="&amp;$G$17,'Wage Ceilings '!$D$8:'Wage Ceilings '!$D$11),'Wage Ceilings '!$C$7+SUMIF('Wage Ceilings '!$B$8:'Wage Ceilings '!$B$11,"&lt;="&amp;$G$17,'Wage Ceilings '!$D$8:'Wage Ceilings '!$D$11),$G59)</f>
        <v>0</v>
      </c>
      <c r="AE59" s="91" cm="1">
        <f t="array" ref="AE59">INDEX(Appendix!$G$4:$J$8,_xlfn.IFS(AC59&lt;55,1,AC59&lt;60,2,AC59&lt;65,3,AC59&lt;70,4,TRUE,5),MATCH(YEAR($F$17),Appendix!$G$3:$L$3,0))</f>
        <v>0</v>
      </c>
      <c r="AF59" s="92">
        <f t="shared" si="1"/>
        <v>0</v>
      </c>
      <c r="AG59" s="89">
        <f t="shared" si="14"/>
        <v>125</v>
      </c>
      <c r="AH59" s="90">
        <f>IF($H59&gt;'Wage Ceilings '!$C$7+SUMIF('Wage Ceilings '!$B$8:'Wage Ceilings '!$B$11,"&lt;="&amp;$H$17,'Wage Ceilings '!$D$8:'Wage Ceilings '!$D$11),'Wage Ceilings '!$C$7+SUMIF('Wage Ceilings '!$B$8:'Wage Ceilings '!$B$11,"&lt;="&amp;$H$17,'Wage Ceilings '!$D$8:'Wage Ceilings '!$D$11),$H59)</f>
        <v>0</v>
      </c>
      <c r="AI59" s="91" cm="1">
        <f t="array" ref="AI59">INDEX(Appendix!$G$4:$J$8,_xlfn.IFS(AG59&lt;55,1,AG59&lt;60,2,AG59&lt;65,3,AG59&lt;70,4,TRUE,5),MATCH(YEAR($F$17),Appendix!$G$3:$L$3,0))</f>
        <v>0</v>
      </c>
      <c r="AJ59" s="92">
        <f t="shared" si="2"/>
        <v>0</v>
      </c>
      <c r="AK59" s="89">
        <f t="shared" si="15"/>
        <v>125</v>
      </c>
      <c r="AL59" s="90">
        <f>IF($I59&gt;'Wage Ceilings '!$C$7+SUMIF('Wage Ceilings '!$B$8:'Wage Ceilings '!$B$11,"&lt;="&amp;$I$17,'Wage Ceilings '!$D$8:'Wage Ceilings '!$D$11),'Wage Ceilings '!$C$7+SUMIF('Wage Ceilings '!$B$8:'Wage Ceilings '!$B$11,"&lt;="&amp;$I$17,'Wage Ceilings '!$D$8:'Wage Ceilings '!$D$11),$I59)</f>
        <v>0</v>
      </c>
      <c r="AM59" s="91" cm="1">
        <f t="array" ref="AM59">INDEX(Appendix!$G$4:$J$8,_xlfn.IFS(AK59&lt;55,1,AK59&lt;60,2,AK59&lt;65,3,AK59&lt;70,4,TRUE,5),MATCH(YEAR($F$17),Appendix!$G$3:$L$3,0))</f>
        <v>0</v>
      </c>
      <c r="AN59" s="92">
        <f t="shared" si="3"/>
        <v>0</v>
      </c>
      <c r="AO59" s="89">
        <f t="shared" si="16"/>
        <v>125</v>
      </c>
      <c r="AP59" s="90">
        <f>IF($J59&gt;'Wage Ceilings '!$C$7+SUMIF('Wage Ceilings '!$B$8:'Wage Ceilings '!$B$11,"&lt;="&amp;$J$17,'Wage Ceilings '!$D$8:'Wage Ceilings '!$D$11),'Wage Ceilings '!$C$7+SUMIF('Wage Ceilings '!$B$8:'Wage Ceilings '!$B$11,"&lt;="&amp;$J$17,'Wage Ceilings '!$D$8:'Wage Ceilings '!$D$11),$J59)</f>
        <v>0</v>
      </c>
      <c r="AQ59" s="91" cm="1">
        <f t="array" ref="AQ59">INDEX(Appendix!$G$4:$J$8,_xlfn.IFS(AO59&lt;55,1,AO59&lt;60,2,AO59&lt;65,3,AO59&lt;70,4,TRUE,5),MATCH(YEAR($F$17),Appendix!$G$3:$L$3,0))</f>
        <v>0</v>
      </c>
      <c r="AR59" s="92">
        <f t="shared" si="4"/>
        <v>0</v>
      </c>
      <c r="AS59" s="89">
        <f t="shared" si="31"/>
        <v>125</v>
      </c>
      <c r="AT59" s="90">
        <f>IF($K59&gt;'Wage Ceilings '!$C$7+SUMIF('Wage Ceilings '!$B$8:'Wage Ceilings '!$B$11,"&lt;="&amp;$K$17,'Wage Ceilings '!$D$8:'Wage Ceilings '!$D$11),'Wage Ceilings '!$C$7+SUMIF('Wage Ceilings '!$B$8:'Wage Ceilings '!$B$11,"&lt;="&amp;$K$17,'Wage Ceilings '!$D$8:'Wage Ceilings '!$D$11),$K59)</f>
        <v>0</v>
      </c>
      <c r="AU59" s="91" cm="1">
        <f t="array" ref="AU59">INDEX(Appendix!$G$4:$J$8,_xlfn.IFS(AS59&lt;55,1,AS59&lt;60,2,AS59&lt;65,3,AS59&lt;70,4,TRUE,5),MATCH(YEAR($F$17),Appendix!$G$3:$L$3,0))</f>
        <v>0</v>
      </c>
      <c r="AV59" s="92">
        <f t="shared" si="5"/>
        <v>0</v>
      </c>
      <c r="AW59" s="89" t="str">
        <f t="shared" si="17"/>
        <v>NA</v>
      </c>
      <c r="AX59" s="92">
        <f>IF(L59&gt;=('Wage Ceilings '!$C$3-SUM(Z59,AD59,AH59,AL59,AP59,AT59,BB59,BF59,BJ59,BN59,BR59,BV59)),('Wage Ceilings '!$C$3-SUM(Z59,AD59,AH59,AL59,AP59,AT59,BB59,BF59,BJ59,BN59,BR59,BV59)),L59)</f>
        <v>0</v>
      </c>
      <c r="AY59" s="91" cm="1">
        <f t="array" ref="AY59">INDEX(Appendix!$G$4:$J$8,_xlfn.IFS(AW59&lt;55,1,AW59&lt;60,2,AW59&lt;65,3,AW59&lt;70,4,TRUE,5),MATCH(YEAR($F$17),Appendix!$G$3:$L$3,0))</f>
        <v>0</v>
      </c>
      <c r="AZ59" s="92">
        <f t="shared" si="6"/>
        <v>0</v>
      </c>
      <c r="BA59" s="89">
        <f t="shared" si="18"/>
        <v>125</v>
      </c>
      <c r="BB59" s="90">
        <f>IF($M59&gt;'Wage Ceilings '!$C$7+SUMIF('Wage Ceilings '!$B$8:'Wage Ceilings '!$B$11,"&lt;="&amp;$M$17,'Wage Ceilings '!$D$8:'Wage Ceilings '!$D$11),'Wage Ceilings '!$C$7+SUMIF('Wage Ceilings '!$B$8:'Wage Ceilings '!$B$11,"&lt;="&amp;$M$17,'Wage Ceilings '!$D$8:'Wage Ceilings '!$D$11),$M59)</f>
        <v>0</v>
      </c>
      <c r="BC59" s="91" cm="1">
        <f t="array" ref="BC59">INDEX(Appendix!$G$4:$J$8,_xlfn.IFS(BA59&lt;55,1,BA59&lt;60,2,BA59&lt;65,3,BA59&lt;70,4,TRUE,5),MATCH(YEAR($F$17),Appendix!$G$3:$L$3,0))</f>
        <v>0</v>
      </c>
      <c r="BD59" s="92">
        <f t="shared" si="19"/>
        <v>0</v>
      </c>
      <c r="BE59" s="89">
        <f t="shared" si="20"/>
        <v>125</v>
      </c>
      <c r="BF59" s="90">
        <f>IF($N59&gt;'Wage Ceilings '!$C$7+SUMIF('Wage Ceilings '!$B$8:'Wage Ceilings '!$B$11,"&lt;="&amp;$N$17,'Wage Ceilings '!$D$8:'Wage Ceilings '!$D$11),'Wage Ceilings '!$C$7+SUMIF('Wage Ceilings '!$B$8:'Wage Ceilings '!$B$11,"&lt;="&amp;$N$17,'Wage Ceilings '!$D$8:'Wage Ceilings '!$D$11),$N59)</f>
        <v>0</v>
      </c>
      <c r="BG59" s="91" cm="1">
        <f t="array" ref="BG59">INDEX(Appendix!$G$4:$J$8,_xlfn.IFS(BE59&lt;55,1,BE59&lt;60,2,BE59&lt;65,3,BE59&lt;70,4,TRUE,5),MATCH(YEAR($F$17),Appendix!$G$3:$L$3,0))</f>
        <v>0</v>
      </c>
      <c r="BH59" s="92">
        <f t="shared" si="7"/>
        <v>0</v>
      </c>
      <c r="BI59" s="89">
        <f t="shared" si="21"/>
        <v>125</v>
      </c>
      <c r="BJ59" s="90">
        <f>IF($O59&gt;'Wage Ceilings '!$C$7+SUMIF('Wage Ceilings '!$B$8:'Wage Ceilings '!$B$11,"&lt;="&amp;$O$17,'Wage Ceilings '!$D$8:'Wage Ceilings '!$D$11),'Wage Ceilings '!$C$7+SUMIF('Wage Ceilings '!$B$8:'Wage Ceilings '!$B$11,"&lt;="&amp;$O$17,'Wage Ceilings '!$D$8:'Wage Ceilings '!$D$11),$O59)</f>
        <v>0</v>
      </c>
      <c r="BK59" s="91" cm="1">
        <f t="array" ref="BK59">INDEX(Appendix!$G$4:$J$8,_xlfn.IFS(BI59&lt;55,1,BI59&lt;60,2,BI59&lt;65,3,BI59&lt;70,4,TRUE,5),MATCH(YEAR($F$17),Appendix!$G$3:$L$3,0))</f>
        <v>0</v>
      </c>
      <c r="BL59" s="92">
        <f t="shared" si="8"/>
        <v>0</v>
      </c>
      <c r="BM59" s="89">
        <f t="shared" si="22"/>
        <v>125</v>
      </c>
      <c r="BN59" s="90">
        <f>IF($P59&gt;'Wage Ceilings '!$C$7+SUMIF('Wage Ceilings '!$B$8:'Wage Ceilings '!$B$11,"&lt;="&amp;$P$17,'Wage Ceilings '!$D$8:'Wage Ceilings '!$D$11),'Wage Ceilings '!$C$7+SUMIF('Wage Ceilings '!$B$8:'Wage Ceilings '!$B$11,"&lt;="&amp;$P$17,'Wage Ceilings '!$D$8:'Wage Ceilings '!$D$11),$P59)</f>
        <v>0</v>
      </c>
      <c r="BO59" s="91" cm="1">
        <f t="array" ref="BO59">INDEX(Appendix!$G$4:$J$8,_xlfn.IFS(BM59&lt;55,1,BM59&lt;60,2,BM59&lt;65,3,BM59&lt;70,4,TRUE,5),MATCH(YEAR($F$17),Appendix!$G$3:$L$3,0))</f>
        <v>0</v>
      </c>
      <c r="BP59" s="92">
        <f t="shared" si="9"/>
        <v>0</v>
      </c>
      <c r="BQ59" s="89">
        <f t="shared" si="23"/>
        <v>125</v>
      </c>
      <c r="BR59" s="90">
        <f>IF($Q59&gt;'Wage Ceilings '!$C$7+SUMIF('Wage Ceilings '!$B$8:'Wage Ceilings '!$B$11,"&lt;="&amp;$Q$17,'Wage Ceilings '!$D$8:'Wage Ceilings '!$D$11),'Wage Ceilings '!$C$7+SUMIF('Wage Ceilings '!$B$8:'Wage Ceilings '!$B$11,"&lt;="&amp;$Q$17,'Wage Ceilings '!$D$8:'Wage Ceilings '!$D$11),$Q59)</f>
        <v>0</v>
      </c>
      <c r="BS59" s="91" cm="1">
        <f t="array" ref="BS59">INDEX(Appendix!$G$4:$J$8,_xlfn.IFS(BQ59&lt;55,1,BQ59&lt;60,2,BQ59&lt;65,3,BQ59&lt;70,4,TRUE,5),MATCH(YEAR($F$17),Appendix!$G$3:$L$3,0))</f>
        <v>0</v>
      </c>
      <c r="BT59" s="92">
        <f t="shared" si="10"/>
        <v>0</v>
      </c>
      <c r="BU59" s="89">
        <f t="shared" si="24"/>
        <v>125</v>
      </c>
      <c r="BV59" s="90">
        <f>IF($R59&gt;'Wage Ceilings '!$C$7+SUMIF('Wage Ceilings '!$B$8:'Wage Ceilings '!$B$11,"&lt;="&amp;$R$17,'Wage Ceilings '!$D$8:'Wage Ceilings '!$D$11),'Wage Ceilings '!$C$7+SUMIF('Wage Ceilings '!$B$8:'Wage Ceilings '!$B$11,"&lt;="&amp;$R$17,'Wage Ceilings '!$D$8:'Wage Ceilings '!$D$11),$R59)</f>
        <v>0</v>
      </c>
      <c r="BW59" s="91" cm="1">
        <f t="array" ref="BW59">INDEX(Appendix!$G$4:$J$8,_xlfn.IFS(BU59&lt;55,1,BU59&lt;60,2,BU59&lt;65,3,BU59&lt;70,4,TRUE,5),MATCH(YEAR($F$17),Appendix!$G$3:$L$3,0))</f>
        <v>0</v>
      </c>
      <c r="BX59" s="92">
        <f t="shared" si="11"/>
        <v>0</v>
      </c>
      <c r="BY59" s="89" t="str">
        <f t="shared" si="25"/>
        <v>NA</v>
      </c>
      <c r="BZ59" s="92">
        <f>IF(S59&gt;=('Wage Ceilings '!$C$3-SUM(Z59,AD59,AH59,AL59,AP59,AX59,AT59,BB59,BF59,BJ59,BN59,BR59,BV59)),('Wage Ceilings '!$C$3-SUM(Z59,AD59,AH59,AL59,AP59,AX59,AT59,BB59,BF59,BJ59,BN59,BR59,BV59)),S59)</f>
        <v>0</v>
      </c>
      <c r="CA59" s="91" cm="1">
        <f t="array" ref="CA59">INDEX(Appendix!$G$4:$J$8,_xlfn.IFS(BY59&lt;55,1,BY59&lt;60,2,BY59&lt;65,3,BY59&lt;70,4,TRUE,5),MATCH(YEAR($F$17),Appendix!$G$3:$L$3,0))</f>
        <v>0</v>
      </c>
      <c r="CB59" s="92">
        <f t="shared" si="32"/>
        <v>0</v>
      </c>
      <c r="CC59" s="99"/>
    </row>
    <row r="60" spans="1:81" x14ac:dyDescent="0.2">
      <c r="A60" s="64" t="s">
        <v>58</v>
      </c>
      <c r="B60" s="65"/>
      <c r="C60" s="65"/>
      <c r="D60" s="66"/>
      <c r="E60" s="66"/>
      <c r="F60" s="67"/>
      <c r="G60" s="67"/>
      <c r="H60" s="67"/>
      <c r="I60" s="67"/>
      <c r="J60" s="67"/>
      <c r="K60" s="67"/>
      <c r="L60" s="67"/>
      <c r="M60" s="67"/>
      <c r="N60" s="67"/>
      <c r="O60" s="67"/>
      <c r="P60" s="67"/>
      <c r="Q60" s="67"/>
      <c r="R60" s="67"/>
      <c r="S60" s="67"/>
      <c r="T60" s="57">
        <f t="shared" si="26"/>
        <v>0</v>
      </c>
      <c r="U60" s="57">
        <f t="shared" si="27"/>
        <v>0</v>
      </c>
      <c r="V60" s="58">
        <f t="shared" si="28"/>
        <v>0</v>
      </c>
      <c r="W60" s="58">
        <f t="shared" si="29"/>
        <v>0</v>
      </c>
      <c r="X60" s="58">
        <f t="shared" si="30"/>
        <v>0</v>
      </c>
      <c r="Y60" s="89">
        <f t="shared" si="12"/>
        <v>124</v>
      </c>
      <c r="Z60" s="90">
        <f>IF($F60&gt;'Wage Ceilings '!$C$7+SUMIF('Wage Ceilings '!$B$8:'Wage Ceilings '!$B$11,"&lt;="&amp;$F$17,'Wage Ceilings '!$D$8:'Wage Ceilings '!$D$11),'Wage Ceilings '!$C$7+SUMIF('Wage Ceilings '!$B$8:'Wage Ceilings '!$B$11,"&lt;="&amp;$F$17,'Wage Ceilings '!$D$8:'Wage Ceilings '!$D$11),$F60)</f>
        <v>0</v>
      </c>
      <c r="AA60" s="91" cm="1">
        <f t="array" ref="AA60">INDEX(Appendix!$G$4:$J$8,_xlfn.IFS(Y60&lt;55,1,Y60&lt;60,2,Y60&lt;65,3,Y60&lt;70,4,TRUE,5),MATCH(YEAR($F$17),Appendix!$G$3:$L$3,0))</f>
        <v>0</v>
      </c>
      <c r="AB60" s="92">
        <f t="shared" si="0"/>
        <v>0</v>
      </c>
      <c r="AC60" s="89">
        <f t="shared" si="13"/>
        <v>125</v>
      </c>
      <c r="AD60" s="90">
        <f>IF($G60&gt;'Wage Ceilings '!$C$7+SUMIF('Wage Ceilings '!$B$8:'Wage Ceilings '!$B$11,"&lt;="&amp;$G$17,'Wage Ceilings '!$D$8:'Wage Ceilings '!$D$11),'Wage Ceilings '!$C$7+SUMIF('Wage Ceilings '!$B$8:'Wage Ceilings '!$B$11,"&lt;="&amp;$G$17,'Wage Ceilings '!$D$8:'Wage Ceilings '!$D$11),$G60)</f>
        <v>0</v>
      </c>
      <c r="AE60" s="91" cm="1">
        <f t="array" ref="AE60">INDEX(Appendix!$G$4:$J$8,_xlfn.IFS(AC60&lt;55,1,AC60&lt;60,2,AC60&lt;65,3,AC60&lt;70,4,TRUE,5),MATCH(YEAR($F$17),Appendix!$G$3:$L$3,0))</f>
        <v>0</v>
      </c>
      <c r="AF60" s="92">
        <f t="shared" si="1"/>
        <v>0</v>
      </c>
      <c r="AG60" s="89">
        <f t="shared" si="14"/>
        <v>125</v>
      </c>
      <c r="AH60" s="90">
        <f>IF($H60&gt;'Wage Ceilings '!$C$7+SUMIF('Wage Ceilings '!$B$8:'Wage Ceilings '!$B$11,"&lt;="&amp;$H$17,'Wage Ceilings '!$D$8:'Wage Ceilings '!$D$11),'Wage Ceilings '!$C$7+SUMIF('Wage Ceilings '!$B$8:'Wage Ceilings '!$B$11,"&lt;="&amp;$H$17,'Wage Ceilings '!$D$8:'Wage Ceilings '!$D$11),$H60)</f>
        <v>0</v>
      </c>
      <c r="AI60" s="91" cm="1">
        <f t="array" ref="AI60">INDEX(Appendix!$G$4:$J$8,_xlfn.IFS(AG60&lt;55,1,AG60&lt;60,2,AG60&lt;65,3,AG60&lt;70,4,TRUE,5),MATCH(YEAR($F$17),Appendix!$G$3:$L$3,0))</f>
        <v>0</v>
      </c>
      <c r="AJ60" s="92">
        <f t="shared" si="2"/>
        <v>0</v>
      </c>
      <c r="AK60" s="89">
        <f t="shared" si="15"/>
        <v>125</v>
      </c>
      <c r="AL60" s="90">
        <f>IF($I60&gt;'Wage Ceilings '!$C$7+SUMIF('Wage Ceilings '!$B$8:'Wage Ceilings '!$B$11,"&lt;="&amp;$I$17,'Wage Ceilings '!$D$8:'Wage Ceilings '!$D$11),'Wage Ceilings '!$C$7+SUMIF('Wage Ceilings '!$B$8:'Wage Ceilings '!$B$11,"&lt;="&amp;$I$17,'Wage Ceilings '!$D$8:'Wage Ceilings '!$D$11),$I60)</f>
        <v>0</v>
      </c>
      <c r="AM60" s="91" cm="1">
        <f t="array" ref="AM60">INDEX(Appendix!$G$4:$J$8,_xlfn.IFS(AK60&lt;55,1,AK60&lt;60,2,AK60&lt;65,3,AK60&lt;70,4,TRUE,5),MATCH(YEAR($F$17),Appendix!$G$3:$L$3,0))</f>
        <v>0</v>
      </c>
      <c r="AN60" s="92">
        <f t="shared" si="3"/>
        <v>0</v>
      </c>
      <c r="AO60" s="89">
        <f t="shared" si="16"/>
        <v>125</v>
      </c>
      <c r="AP60" s="90">
        <f>IF($J60&gt;'Wage Ceilings '!$C$7+SUMIF('Wage Ceilings '!$B$8:'Wage Ceilings '!$B$11,"&lt;="&amp;$J$17,'Wage Ceilings '!$D$8:'Wage Ceilings '!$D$11),'Wage Ceilings '!$C$7+SUMIF('Wage Ceilings '!$B$8:'Wage Ceilings '!$B$11,"&lt;="&amp;$J$17,'Wage Ceilings '!$D$8:'Wage Ceilings '!$D$11),$J60)</f>
        <v>0</v>
      </c>
      <c r="AQ60" s="91" cm="1">
        <f t="array" ref="AQ60">INDEX(Appendix!$G$4:$J$8,_xlfn.IFS(AO60&lt;55,1,AO60&lt;60,2,AO60&lt;65,3,AO60&lt;70,4,TRUE,5),MATCH(YEAR($F$17),Appendix!$G$3:$L$3,0))</f>
        <v>0</v>
      </c>
      <c r="AR60" s="92">
        <f t="shared" si="4"/>
        <v>0</v>
      </c>
      <c r="AS60" s="89">
        <f t="shared" si="31"/>
        <v>125</v>
      </c>
      <c r="AT60" s="90">
        <f>IF($K60&gt;'Wage Ceilings '!$C$7+SUMIF('Wage Ceilings '!$B$8:'Wage Ceilings '!$B$11,"&lt;="&amp;$K$17,'Wage Ceilings '!$D$8:'Wage Ceilings '!$D$11),'Wage Ceilings '!$C$7+SUMIF('Wage Ceilings '!$B$8:'Wage Ceilings '!$B$11,"&lt;="&amp;$K$17,'Wage Ceilings '!$D$8:'Wage Ceilings '!$D$11),$K60)</f>
        <v>0</v>
      </c>
      <c r="AU60" s="91" cm="1">
        <f t="array" ref="AU60">INDEX(Appendix!$G$4:$J$8,_xlfn.IFS(AS60&lt;55,1,AS60&lt;60,2,AS60&lt;65,3,AS60&lt;70,4,TRUE,5),MATCH(YEAR($F$17),Appendix!$G$3:$L$3,0))</f>
        <v>0</v>
      </c>
      <c r="AV60" s="92">
        <f t="shared" si="5"/>
        <v>0</v>
      </c>
      <c r="AW60" s="89" t="str">
        <f t="shared" si="17"/>
        <v>NA</v>
      </c>
      <c r="AX60" s="92">
        <f>IF(L60&gt;=('Wage Ceilings '!$C$3-SUM(Z60,AD60,AH60,AL60,AP60,AT60,BB60,BF60,BJ60,BN60,BR60,BV60)),('Wage Ceilings '!$C$3-SUM(Z60,AD60,AH60,AL60,AP60,AT60,BB60,BF60,BJ60,BN60,BR60,BV60)),L60)</f>
        <v>0</v>
      </c>
      <c r="AY60" s="91" cm="1">
        <f t="array" ref="AY60">INDEX(Appendix!$G$4:$J$8,_xlfn.IFS(AW60&lt;55,1,AW60&lt;60,2,AW60&lt;65,3,AW60&lt;70,4,TRUE,5),MATCH(YEAR($F$17),Appendix!$G$3:$L$3,0))</f>
        <v>0</v>
      </c>
      <c r="AZ60" s="92">
        <f t="shared" si="6"/>
        <v>0</v>
      </c>
      <c r="BA60" s="89">
        <f t="shared" si="18"/>
        <v>125</v>
      </c>
      <c r="BB60" s="90">
        <f>IF($M60&gt;'Wage Ceilings '!$C$7+SUMIF('Wage Ceilings '!$B$8:'Wage Ceilings '!$B$11,"&lt;="&amp;$M$17,'Wage Ceilings '!$D$8:'Wage Ceilings '!$D$11),'Wage Ceilings '!$C$7+SUMIF('Wage Ceilings '!$B$8:'Wage Ceilings '!$B$11,"&lt;="&amp;$M$17,'Wage Ceilings '!$D$8:'Wage Ceilings '!$D$11),$M60)</f>
        <v>0</v>
      </c>
      <c r="BC60" s="91" cm="1">
        <f t="array" ref="BC60">INDEX(Appendix!$G$4:$J$8,_xlfn.IFS(BA60&lt;55,1,BA60&lt;60,2,BA60&lt;65,3,BA60&lt;70,4,TRUE,5),MATCH(YEAR($F$17),Appendix!$G$3:$L$3,0))</f>
        <v>0</v>
      </c>
      <c r="BD60" s="92">
        <f t="shared" si="19"/>
        <v>0</v>
      </c>
      <c r="BE60" s="89">
        <f t="shared" si="20"/>
        <v>125</v>
      </c>
      <c r="BF60" s="90">
        <f>IF($N60&gt;'Wage Ceilings '!$C$7+SUMIF('Wage Ceilings '!$B$8:'Wage Ceilings '!$B$11,"&lt;="&amp;$N$17,'Wage Ceilings '!$D$8:'Wage Ceilings '!$D$11),'Wage Ceilings '!$C$7+SUMIF('Wage Ceilings '!$B$8:'Wage Ceilings '!$B$11,"&lt;="&amp;$N$17,'Wage Ceilings '!$D$8:'Wage Ceilings '!$D$11),$N60)</f>
        <v>0</v>
      </c>
      <c r="BG60" s="91" cm="1">
        <f t="array" ref="BG60">INDEX(Appendix!$G$4:$J$8,_xlfn.IFS(BE60&lt;55,1,BE60&lt;60,2,BE60&lt;65,3,BE60&lt;70,4,TRUE,5),MATCH(YEAR($F$17),Appendix!$G$3:$L$3,0))</f>
        <v>0</v>
      </c>
      <c r="BH60" s="92">
        <f t="shared" si="7"/>
        <v>0</v>
      </c>
      <c r="BI60" s="89">
        <f t="shared" si="21"/>
        <v>125</v>
      </c>
      <c r="BJ60" s="90">
        <f>IF($O60&gt;'Wage Ceilings '!$C$7+SUMIF('Wage Ceilings '!$B$8:'Wage Ceilings '!$B$11,"&lt;="&amp;$O$17,'Wage Ceilings '!$D$8:'Wage Ceilings '!$D$11),'Wage Ceilings '!$C$7+SUMIF('Wage Ceilings '!$B$8:'Wage Ceilings '!$B$11,"&lt;="&amp;$O$17,'Wage Ceilings '!$D$8:'Wage Ceilings '!$D$11),$O60)</f>
        <v>0</v>
      </c>
      <c r="BK60" s="91" cm="1">
        <f t="array" ref="BK60">INDEX(Appendix!$G$4:$J$8,_xlfn.IFS(BI60&lt;55,1,BI60&lt;60,2,BI60&lt;65,3,BI60&lt;70,4,TRUE,5),MATCH(YEAR($F$17),Appendix!$G$3:$L$3,0))</f>
        <v>0</v>
      </c>
      <c r="BL60" s="92">
        <f t="shared" si="8"/>
        <v>0</v>
      </c>
      <c r="BM60" s="89">
        <f t="shared" si="22"/>
        <v>125</v>
      </c>
      <c r="BN60" s="90">
        <f>IF($P60&gt;'Wage Ceilings '!$C$7+SUMIF('Wage Ceilings '!$B$8:'Wage Ceilings '!$B$11,"&lt;="&amp;$P$17,'Wage Ceilings '!$D$8:'Wage Ceilings '!$D$11),'Wage Ceilings '!$C$7+SUMIF('Wage Ceilings '!$B$8:'Wage Ceilings '!$B$11,"&lt;="&amp;$P$17,'Wage Ceilings '!$D$8:'Wage Ceilings '!$D$11),$P60)</f>
        <v>0</v>
      </c>
      <c r="BO60" s="91" cm="1">
        <f t="array" ref="BO60">INDEX(Appendix!$G$4:$J$8,_xlfn.IFS(BM60&lt;55,1,BM60&lt;60,2,BM60&lt;65,3,BM60&lt;70,4,TRUE,5),MATCH(YEAR($F$17),Appendix!$G$3:$L$3,0))</f>
        <v>0</v>
      </c>
      <c r="BP60" s="92">
        <f t="shared" si="9"/>
        <v>0</v>
      </c>
      <c r="BQ60" s="89">
        <f t="shared" si="23"/>
        <v>125</v>
      </c>
      <c r="BR60" s="90">
        <f>IF($Q60&gt;'Wage Ceilings '!$C$7+SUMIF('Wage Ceilings '!$B$8:'Wage Ceilings '!$B$11,"&lt;="&amp;$Q$17,'Wage Ceilings '!$D$8:'Wage Ceilings '!$D$11),'Wage Ceilings '!$C$7+SUMIF('Wage Ceilings '!$B$8:'Wage Ceilings '!$B$11,"&lt;="&amp;$Q$17,'Wage Ceilings '!$D$8:'Wage Ceilings '!$D$11),$Q60)</f>
        <v>0</v>
      </c>
      <c r="BS60" s="91" cm="1">
        <f t="array" ref="BS60">INDEX(Appendix!$G$4:$J$8,_xlfn.IFS(BQ60&lt;55,1,BQ60&lt;60,2,BQ60&lt;65,3,BQ60&lt;70,4,TRUE,5),MATCH(YEAR($F$17),Appendix!$G$3:$L$3,0))</f>
        <v>0</v>
      </c>
      <c r="BT60" s="92">
        <f t="shared" si="10"/>
        <v>0</v>
      </c>
      <c r="BU60" s="89">
        <f t="shared" si="24"/>
        <v>125</v>
      </c>
      <c r="BV60" s="90">
        <f>IF($R60&gt;'Wage Ceilings '!$C$7+SUMIF('Wage Ceilings '!$B$8:'Wage Ceilings '!$B$11,"&lt;="&amp;$R$17,'Wage Ceilings '!$D$8:'Wage Ceilings '!$D$11),'Wage Ceilings '!$C$7+SUMIF('Wage Ceilings '!$B$8:'Wage Ceilings '!$B$11,"&lt;="&amp;$R$17,'Wage Ceilings '!$D$8:'Wage Ceilings '!$D$11),$R60)</f>
        <v>0</v>
      </c>
      <c r="BW60" s="91" cm="1">
        <f t="array" ref="BW60">INDEX(Appendix!$G$4:$J$8,_xlfn.IFS(BU60&lt;55,1,BU60&lt;60,2,BU60&lt;65,3,BU60&lt;70,4,TRUE,5),MATCH(YEAR($F$17),Appendix!$G$3:$L$3,0))</f>
        <v>0</v>
      </c>
      <c r="BX60" s="92">
        <f t="shared" si="11"/>
        <v>0</v>
      </c>
      <c r="BY60" s="89" t="str">
        <f t="shared" si="25"/>
        <v>NA</v>
      </c>
      <c r="BZ60" s="92">
        <f>IF(S60&gt;=('Wage Ceilings '!$C$3-SUM(Z60,AD60,AH60,AL60,AP60,AX60,AT60,BB60,BF60,BJ60,BN60,BR60,BV60)),('Wage Ceilings '!$C$3-SUM(Z60,AD60,AH60,AL60,AP60,AX60,AT60,BB60,BF60,BJ60,BN60,BR60,BV60)),S60)</f>
        <v>0</v>
      </c>
      <c r="CA60" s="91" cm="1">
        <f t="array" ref="CA60">INDEX(Appendix!$G$4:$J$8,_xlfn.IFS(BY60&lt;55,1,BY60&lt;60,2,BY60&lt;65,3,BY60&lt;70,4,TRUE,5),MATCH(YEAR($F$17),Appendix!$G$3:$L$3,0))</f>
        <v>0</v>
      </c>
      <c r="CB60" s="92">
        <f t="shared" si="32"/>
        <v>0</v>
      </c>
      <c r="CC60" s="99"/>
    </row>
    <row r="61" spans="1:81" x14ac:dyDescent="0.2">
      <c r="A61" s="64" t="s">
        <v>59</v>
      </c>
      <c r="B61" s="65"/>
      <c r="C61" s="65"/>
      <c r="D61" s="66"/>
      <c r="E61" s="66"/>
      <c r="F61" s="67"/>
      <c r="G61" s="67"/>
      <c r="H61" s="67"/>
      <c r="I61" s="67"/>
      <c r="J61" s="67"/>
      <c r="K61" s="67"/>
      <c r="L61" s="67"/>
      <c r="M61" s="67"/>
      <c r="N61" s="67"/>
      <c r="O61" s="67"/>
      <c r="P61" s="67"/>
      <c r="Q61" s="67"/>
      <c r="R61" s="67"/>
      <c r="S61" s="67"/>
      <c r="T61" s="57">
        <f t="shared" si="26"/>
        <v>0</v>
      </c>
      <c r="U61" s="57">
        <f t="shared" si="27"/>
        <v>0</v>
      </c>
      <c r="V61" s="58">
        <f t="shared" si="28"/>
        <v>0</v>
      </c>
      <c r="W61" s="58">
        <f t="shared" si="29"/>
        <v>0</v>
      </c>
      <c r="X61" s="58">
        <f t="shared" si="30"/>
        <v>0</v>
      </c>
      <c r="Y61" s="89">
        <f t="shared" si="12"/>
        <v>124</v>
      </c>
      <c r="Z61" s="90">
        <f>IF($F61&gt;'Wage Ceilings '!$C$7+SUMIF('Wage Ceilings '!$B$8:'Wage Ceilings '!$B$11,"&lt;="&amp;$F$17,'Wage Ceilings '!$D$8:'Wage Ceilings '!$D$11),'Wage Ceilings '!$C$7+SUMIF('Wage Ceilings '!$B$8:'Wage Ceilings '!$B$11,"&lt;="&amp;$F$17,'Wage Ceilings '!$D$8:'Wage Ceilings '!$D$11),$F61)</f>
        <v>0</v>
      </c>
      <c r="AA61" s="91" cm="1">
        <f t="array" ref="AA61">INDEX(Appendix!$G$4:$J$8,_xlfn.IFS(Y61&lt;55,1,Y61&lt;60,2,Y61&lt;65,3,Y61&lt;70,4,TRUE,5),MATCH(YEAR($F$17),Appendix!$G$3:$L$3,0))</f>
        <v>0</v>
      </c>
      <c r="AB61" s="92">
        <f t="shared" si="0"/>
        <v>0</v>
      </c>
      <c r="AC61" s="89">
        <f t="shared" si="13"/>
        <v>125</v>
      </c>
      <c r="AD61" s="90">
        <f>IF($G61&gt;'Wage Ceilings '!$C$7+SUMIF('Wage Ceilings '!$B$8:'Wage Ceilings '!$B$11,"&lt;="&amp;$G$17,'Wage Ceilings '!$D$8:'Wage Ceilings '!$D$11),'Wage Ceilings '!$C$7+SUMIF('Wage Ceilings '!$B$8:'Wage Ceilings '!$B$11,"&lt;="&amp;$G$17,'Wage Ceilings '!$D$8:'Wage Ceilings '!$D$11),$G61)</f>
        <v>0</v>
      </c>
      <c r="AE61" s="91" cm="1">
        <f t="array" ref="AE61">INDEX(Appendix!$G$4:$J$8,_xlfn.IFS(AC61&lt;55,1,AC61&lt;60,2,AC61&lt;65,3,AC61&lt;70,4,TRUE,5),MATCH(YEAR($F$17),Appendix!$G$3:$L$3,0))</f>
        <v>0</v>
      </c>
      <c r="AF61" s="92">
        <f t="shared" si="1"/>
        <v>0</v>
      </c>
      <c r="AG61" s="89">
        <f t="shared" si="14"/>
        <v>125</v>
      </c>
      <c r="AH61" s="90">
        <f>IF($H61&gt;'Wage Ceilings '!$C$7+SUMIF('Wage Ceilings '!$B$8:'Wage Ceilings '!$B$11,"&lt;="&amp;$H$17,'Wage Ceilings '!$D$8:'Wage Ceilings '!$D$11),'Wage Ceilings '!$C$7+SUMIF('Wage Ceilings '!$B$8:'Wage Ceilings '!$B$11,"&lt;="&amp;$H$17,'Wage Ceilings '!$D$8:'Wage Ceilings '!$D$11),$H61)</f>
        <v>0</v>
      </c>
      <c r="AI61" s="91" cm="1">
        <f t="array" ref="AI61">INDEX(Appendix!$G$4:$J$8,_xlfn.IFS(AG61&lt;55,1,AG61&lt;60,2,AG61&lt;65,3,AG61&lt;70,4,TRUE,5),MATCH(YEAR($F$17),Appendix!$G$3:$L$3,0))</f>
        <v>0</v>
      </c>
      <c r="AJ61" s="92">
        <f t="shared" si="2"/>
        <v>0</v>
      </c>
      <c r="AK61" s="89">
        <f t="shared" si="15"/>
        <v>125</v>
      </c>
      <c r="AL61" s="90">
        <f>IF($I61&gt;'Wage Ceilings '!$C$7+SUMIF('Wage Ceilings '!$B$8:'Wage Ceilings '!$B$11,"&lt;="&amp;$I$17,'Wage Ceilings '!$D$8:'Wage Ceilings '!$D$11),'Wage Ceilings '!$C$7+SUMIF('Wage Ceilings '!$B$8:'Wage Ceilings '!$B$11,"&lt;="&amp;$I$17,'Wage Ceilings '!$D$8:'Wage Ceilings '!$D$11),$I61)</f>
        <v>0</v>
      </c>
      <c r="AM61" s="91" cm="1">
        <f t="array" ref="AM61">INDEX(Appendix!$G$4:$J$8,_xlfn.IFS(AK61&lt;55,1,AK61&lt;60,2,AK61&lt;65,3,AK61&lt;70,4,TRUE,5),MATCH(YEAR($F$17),Appendix!$G$3:$L$3,0))</f>
        <v>0</v>
      </c>
      <c r="AN61" s="92">
        <f t="shared" si="3"/>
        <v>0</v>
      </c>
      <c r="AO61" s="89">
        <f t="shared" si="16"/>
        <v>125</v>
      </c>
      <c r="AP61" s="90">
        <f>IF($J61&gt;'Wage Ceilings '!$C$7+SUMIF('Wage Ceilings '!$B$8:'Wage Ceilings '!$B$11,"&lt;="&amp;$J$17,'Wage Ceilings '!$D$8:'Wage Ceilings '!$D$11),'Wage Ceilings '!$C$7+SUMIF('Wage Ceilings '!$B$8:'Wage Ceilings '!$B$11,"&lt;="&amp;$J$17,'Wage Ceilings '!$D$8:'Wage Ceilings '!$D$11),$J61)</f>
        <v>0</v>
      </c>
      <c r="AQ61" s="91" cm="1">
        <f t="array" ref="AQ61">INDEX(Appendix!$G$4:$J$8,_xlfn.IFS(AO61&lt;55,1,AO61&lt;60,2,AO61&lt;65,3,AO61&lt;70,4,TRUE,5),MATCH(YEAR($F$17),Appendix!$G$3:$L$3,0))</f>
        <v>0</v>
      </c>
      <c r="AR61" s="92">
        <f t="shared" si="4"/>
        <v>0</v>
      </c>
      <c r="AS61" s="89">
        <f t="shared" si="31"/>
        <v>125</v>
      </c>
      <c r="AT61" s="90">
        <f>IF($K61&gt;'Wage Ceilings '!$C$7+SUMIF('Wage Ceilings '!$B$8:'Wage Ceilings '!$B$11,"&lt;="&amp;$K$17,'Wage Ceilings '!$D$8:'Wage Ceilings '!$D$11),'Wage Ceilings '!$C$7+SUMIF('Wage Ceilings '!$B$8:'Wage Ceilings '!$B$11,"&lt;="&amp;$K$17,'Wage Ceilings '!$D$8:'Wage Ceilings '!$D$11),$K61)</f>
        <v>0</v>
      </c>
      <c r="AU61" s="91" cm="1">
        <f t="array" ref="AU61">INDEX(Appendix!$G$4:$J$8,_xlfn.IFS(AS61&lt;55,1,AS61&lt;60,2,AS61&lt;65,3,AS61&lt;70,4,TRUE,5),MATCH(YEAR($F$17),Appendix!$G$3:$L$3,0))</f>
        <v>0</v>
      </c>
      <c r="AV61" s="92">
        <f t="shared" si="5"/>
        <v>0</v>
      </c>
      <c r="AW61" s="89" t="str">
        <f t="shared" si="17"/>
        <v>NA</v>
      </c>
      <c r="AX61" s="92">
        <f>IF(L61&gt;=('Wage Ceilings '!$C$3-SUM(Z61,AD61,AH61,AL61,AP61,AT61,BB61,BF61,BJ61,BN61,BR61,BV61)),('Wage Ceilings '!$C$3-SUM(Z61,AD61,AH61,AL61,AP61,AT61,BB61,BF61,BJ61,BN61,BR61,BV61)),L61)</f>
        <v>0</v>
      </c>
      <c r="AY61" s="91" cm="1">
        <f t="array" ref="AY61">INDEX(Appendix!$G$4:$J$8,_xlfn.IFS(AW61&lt;55,1,AW61&lt;60,2,AW61&lt;65,3,AW61&lt;70,4,TRUE,5),MATCH(YEAR($F$17),Appendix!$G$3:$L$3,0))</f>
        <v>0</v>
      </c>
      <c r="AZ61" s="92">
        <f t="shared" si="6"/>
        <v>0</v>
      </c>
      <c r="BA61" s="89">
        <f t="shared" si="18"/>
        <v>125</v>
      </c>
      <c r="BB61" s="90">
        <f>IF($M61&gt;'Wage Ceilings '!$C$7+SUMIF('Wage Ceilings '!$B$8:'Wage Ceilings '!$B$11,"&lt;="&amp;$M$17,'Wage Ceilings '!$D$8:'Wage Ceilings '!$D$11),'Wage Ceilings '!$C$7+SUMIF('Wage Ceilings '!$B$8:'Wage Ceilings '!$B$11,"&lt;="&amp;$M$17,'Wage Ceilings '!$D$8:'Wage Ceilings '!$D$11),$M61)</f>
        <v>0</v>
      </c>
      <c r="BC61" s="91" cm="1">
        <f t="array" ref="BC61">INDEX(Appendix!$G$4:$J$8,_xlfn.IFS(BA61&lt;55,1,BA61&lt;60,2,BA61&lt;65,3,BA61&lt;70,4,TRUE,5),MATCH(YEAR($F$17),Appendix!$G$3:$L$3,0))</f>
        <v>0</v>
      </c>
      <c r="BD61" s="92">
        <f t="shared" si="19"/>
        <v>0</v>
      </c>
      <c r="BE61" s="89">
        <f t="shared" si="20"/>
        <v>125</v>
      </c>
      <c r="BF61" s="90">
        <f>IF($N61&gt;'Wage Ceilings '!$C$7+SUMIF('Wage Ceilings '!$B$8:'Wage Ceilings '!$B$11,"&lt;="&amp;$N$17,'Wage Ceilings '!$D$8:'Wage Ceilings '!$D$11),'Wage Ceilings '!$C$7+SUMIF('Wage Ceilings '!$B$8:'Wage Ceilings '!$B$11,"&lt;="&amp;$N$17,'Wage Ceilings '!$D$8:'Wage Ceilings '!$D$11),$N61)</f>
        <v>0</v>
      </c>
      <c r="BG61" s="91" cm="1">
        <f t="array" ref="BG61">INDEX(Appendix!$G$4:$J$8,_xlfn.IFS(BE61&lt;55,1,BE61&lt;60,2,BE61&lt;65,3,BE61&lt;70,4,TRUE,5),MATCH(YEAR($F$17),Appendix!$G$3:$L$3,0))</f>
        <v>0</v>
      </c>
      <c r="BH61" s="92">
        <f t="shared" si="7"/>
        <v>0</v>
      </c>
      <c r="BI61" s="89">
        <f t="shared" si="21"/>
        <v>125</v>
      </c>
      <c r="BJ61" s="90">
        <f>IF($O61&gt;'Wage Ceilings '!$C$7+SUMIF('Wage Ceilings '!$B$8:'Wage Ceilings '!$B$11,"&lt;="&amp;$O$17,'Wage Ceilings '!$D$8:'Wage Ceilings '!$D$11),'Wage Ceilings '!$C$7+SUMIF('Wage Ceilings '!$B$8:'Wage Ceilings '!$B$11,"&lt;="&amp;$O$17,'Wage Ceilings '!$D$8:'Wage Ceilings '!$D$11),$O61)</f>
        <v>0</v>
      </c>
      <c r="BK61" s="91" cm="1">
        <f t="array" ref="BK61">INDEX(Appendix!$G$4:$J$8,_xlfn.IFS(BI61&lt;55,1,BI61&lt;60,2,BI61&lt;65,3,BI61&lt;70,4,TRUE,5),MATCH(YEAR($F$17),Appendix!$G$3:$L$3,0))</f>
        <v>0</v>
      </c>
      <c r="BL61" s="92">
        <f t="shared" si="8"/>
        <v>0</v>
      </c>
      <c r="BM61" s="89">
        <f t="shared" si="22"/>
        <v>125</v>
      </c>
      <c r="BN61" s="90">
        <f>IF($P61&gt;'Wage Ceilings '!$C$7+SUMIF('Wage Ceilings '!$B$8:'Wage Ceilings '!$B$11,"&lt;="&amp;$P$17,'Wage Ceilings '!$D$8:'Wage Ceilings '!$D$11),'Wage Ceilings '!$C$7+SUMIF('Wage Ceilings '!$B$8:'Wage Ceilings '!$B$11,"&lt;="&amp;$P$17,'Wage Ceilings '!$D$8:'Wage Ceilings '!$D$11),$P61)</f>
        <v>0</v>
      </c>
      <c r="BO61" s="91" cm="1">
        <f t="array" ref="BO61">INDEX(Appendix!$G$4:$J$8,_xlfn.IFS(BM61&lt;55,1,BM61&lt;60,2,BM61&lt;65,3,BM61&lt;70,4,TRUE,5),MATCH(YEAR($F$17),Appendix!$G$3:$L$3,0))</f>
        <v>0</v>
      </c>
      <c r="BP61" s="92">
        <f t="shared" si="9"/>
        <v>0</v>
      </c>
      <c r="BQ61" s="89">
        <f t="shared" si="23"/>
        <v>125</v>
      </c>
      <c r="BR61" s="90">
        <f>IF($Q61&gt;'Wage Ceilings '!$C$7+SUMIF('Wage Ceilings '!$B$8:'Wage Ceilings '!$B$11,"&lt;="&amp;$Q$17,'Wage Ceilings '!$D$8:'Wage Ceilings '!$D$11),'Wage Ceilings '!$C$7+SUMIF('Wage Ceilings '!$B$8:'Wage Ceilings '!$B$11,"&lt;="&amp;$Q$17,'Wage Ceilings '!$D$8:'Wage Ceilings '!$D$11),$Q61)</f>
        <v>0</v>
      </c>
      <c r="BS61" s="91" cm="1">
        <f t="array" ref="BS61">INDEX(Appendix!$G$4:$J$8,_xlfn.IFS(BQ61&lt;55,1,BQ61&lt;60,2,BQ61&lt;65,3,BQ61&lt;70,4,TRUE,5),MATCH(YEAR($F$17),Appendix!$G$3:$L$3,0))</f>
        <v>0</v>
      </c>
      <c r="BT61" s="92">
        <f t="shared" si="10"/>
        <v>0</v>
      </c>
      <c r="BU61" s="89">
        <f t="shared" si="24"/>
        <v>125</v>
      </c>
      <c r="BV61" s="90">
        <f>IF($R61&gt;'Wage Ceilings '!$C$7+SUMIF('Wage Ceilings '!$B$8:'Wage Ceilings '!$B$11,"&lt;="&amp;$R$17,'Wage Ceilings '!$D$8:'Wage Ceilings '!$D$11),'Wage Ceilings '!$C$7+SUMIF('Wage Ceilings '!$B$8:'Wage Ceilings '!$B$11,"&lt;="&amp;$R$17,'Wage Ceilings '!$D$8:'Wage Ceilings '!$D$11),$R61)</f>
        <v>0</v>
      </c>
      <c r="BW61" s="91" cm="1">
        <f t="array" ref="BW61">INDEX(Appendix!$G$4:$J$8,_xlfn.IFS(BU61&lt;55,1,BU61&lt;60,2,BU61&lt;65,3,BU61&lt;70,4,TRUE,5),MATCH(YEAR($F$17),Appendix!$G$3:$L$3,0))</f>
        <v>0</v>
      </c>
      <c r="BX61" s="92">
        <f t="shared" si="11"/>
        <v>0</v>
      </c>
      <c r="BY61" s="89" t="str">
        <f t="shared" si="25"/>
        <v>NA</v>
      </c>
      <c r="BZ61" s="92">
        <f>IF(S61&gt;=('Wage Ceilings '!$C$3-SUM(Z61,AD61,AH61,AL61,AP61,AX61,AT61,BB61,BF61,BJ61,BN61,BR61,BV61)),('Wage Ceilings '!$C$3-SUM(Z61,AD61,AH61,AL61,AP61,AX61,AT61,BB61,BF61,BJ61,BN61,BR61,BV61)),S61)</f>
        <v>0</v>
      </c>
      <c r="CA61" s="91" cm="1">
        <f t="array" ref="CA61">INDEX(Appendix!$G$4:$J$8,_xlfn.IFS(BY61&lt;55,1,BY61&lt;60,2,BY61&lt;65,3,BY61&lt;70,4,TRUE,5),MATCH(YEAR($F$17),Appendix!$G$3:$L$3,0))</f>
        <v>0</v>
      </c>
      <c r="CB61" s="92">
        <f t="shared" si="32"/>
        <v>0</v>
      </c>
      <c r="CC61" s="99"/>
    </row>
    <row r="62" spans="1:81" x14ac:dyDescent="0.2">
      <c r="A62" s="64" t="s">
        <v>60</v>
      </c>
      <c r="B62" s="65"/>
      <c r="C62" s="65"/>
      <c r="D62" s="66"/>
      <c r="E62" s="66"/>
      <c r="F62" s="67"/>
      <c r="G62" s="67"/>
      <c r="H62" s="67"/>
      <c r="I62" s="67"/>
      <c r="J62" s="67"/>
      <c r="K62" s="67"/>
      <c r="L62" s="67"/>
      <c r="M62" s="67"/>
      <c r="N62" s="67"/>
      <c r="O62" s="67"/>
      <c r="P62" s="67"/>
      <c r="Q62" s="67"/>
      <c r="R62" s="67"/>
      <c r="S62" s="67"/>
      <c r="T62" s="57">
        <f t="shared" si="26"/>
        <v>0</v>
      </c>
      <c r="U62" s="57">
        <f t="shared" si="27"/>
        <v>0</v>
      </c>
      <c r="V62" s="58">
        <f t="shared" si="28"/>
        <v>0</v>
      </c>
      <c r="W62" s="58">
        <f t="shared" si="29"/>
        <v>0</v>
      </c>
      <c r="X62" s="58">
        <f t="shared" si="30"/>
        <v>0</v>
      </c>
      <c r="Y62" s="89">
        <f t="shared" si="12"/>
        <v>124</v>
      </c>
      <c r="Z62" s="90">
        <f>IF($F62&gt;'Wage Ceilings '!$C$7+SUMIF('Wage Ceilings '!$B$8:'Wage Ceilings '!$B$11,"&lt;="&amp;$F$17,'Wage Ceilings '!$D$8:'Wage Ceilings '!$D$11),'Wage Ceilings '!$C$7+SUMIF('Wage Ceilings '!$B$8:'Wage Ceilings '!$B$11,"&lt;="&amp;$F$17,'Wage Ceilings '!$D$8:'Wage Ceilings '!$D$11),$F62)</f>
        <v>0</v>
      </c>
      <c r="AA62" s="91" cm="1">
        <f t="array" ref="AA62">INDEX(Appendix!$G$4:$J$8,_xlfn.IFS(Y62&lt;55,1,Y62&lt;60,2,Y62&lt;65,3,Y62&lt;70,4,TRUE,5),MATCH(YEAR($F$17),Appendix!$G$3:$L$3,0))</f>
        <v>0</v>
      </c>
      <c r="AB62" s="92">
        <f t="shared" si="0"/>
        <v>0</v>
      </c>
      <c r="AC62" s="89">
        <f t="shared" si="13"/>
        <v>125</v>
      </c>
      <c r="AD62" s="90">
        <f>IF($G62&gt;'Wage Ceilings '!$C$7+SUMIF('Wage Ceilings '!$B$8:'Wage Ceilings '!$B$11,"&lt;="&amp;$G$17,'Wage Ceilings '!$D$8:'Wage Ceilings '!$D$11),'Wage Ceilings '!$C$7+SUMIF('Wage Ceilings '!$B$8:'Wage Ceilings '!$B$11,"&lt;="&amp;$G$17,'Wage Ceilings '!$D$8:'Wage Ceilings '!$D$11),$G62)</f>
        <v>0</v>
      </c>
      <c r="AE62" s="91" cm="1">
        <f t="array" ref="AE62">INDEX(Appendix!$G$4:$J$8,_xlfn.IFS(AC62&lt;55,1,AC62&lt;60,2,AC62&lt;65,3,AC62&lt;70,4,TRUE,5),MATCH(YEAR($F$17),Appendix!$G$3:$L$3,0))</f>
        <v>0</v>
      </c>
      <c r="AF62" s="92">
        <f t="shared" si="1"/>
        <v>0</v>
      </c>
      <c r="AG62" s="89">
        <f t="shared" si="14"/>
        <v>125</v>
      </c>
      <c r="AH62" s="90">
        <f>IF($H62&gt;'Wage Ceilings '!$C$7+SUMIF('Wage Ceilings '!$B$8:'Wage Ceilings '!$B$11,"&lt;="&amp;$H$17,'Wage Ceilings '!$D$8:'Wage Ceilings '!$D$11),'Wage Ceilings '!$C$7+SUMIF('Wage Ceilings '!$B$8:'Wage Ceilings '!$B$11,"&lt;="&amp;$H$17,'Wage Ceilings '!$D$8:'Wage Ceilings '!$D$11),$H62)</f>
        <v>0</v>
      </c>
      <c r="AI62" s="91" cm="1">
        <f t="array" ref="AI62">INDEX(Appendix!$G$4:$J$8,_xlfn.IFS(AG62&lt;55,1,AG62&lt;60,2,AG62&lt;65,3,AG62&lt;70,4,TRUE,5),MATCH(YEAR($F$17),Appendix!$G$3:$L$3,0))</f>
        <v>0</v>
      </c>
      <c r="AJ62" s="92">
        <f t="shared" si="2"/>
        <v>0</v>
      </c>
      <c r="AK62" s="89">
        <f t="shared" si="15"/>
        <v>125</v>
      </c>
      <c r="AL62" s="90">
        <f>IF($I62&gt;'Wage Ceilings '!$C$7+SUMIF('Wage Ceilings '!$B$8:'Wage Ceilings '!$B$11,"&lt;="&amp;$I$17,'Wage Ceilings '!$D$8:'Wage Ceilings '!$D$11),'Wage Ceilings '!$C$7+SUMIF('Wage Ceilings '!$B$8:'Wage Ceilings '!$B$11,"&lt;="&amp;$I$17,'Wage Ceilings '!$D$8:'Wage Ceilings '!$D$11),$I62)</f>
        <v>0</v>
      </c>
      <c r="AM62" s="91" cm="1">
        <f t="array" ref="AM62">INDEX(Appendix!$G$4:$J$8,_xlfn.IFS(AK62&lt;55,1,AK62&lt;60,2,AK62&lt;65,3,AK62&lt;70,4,TRUE,5),MATCH(YEAR($F$17),Appendix!$G$3:$L$3,0))</f>
        <v>0</v>
      </c>
      <c r="AN62" s="92">
        <f t="shared" si="3"/>
        <v>0</v>
      </c>
      <c r="AO62" s="89">
        <f t="shared" si="16"/>
        <v>125</v>
      </c>
      <c r="AP62" s="90">
        <f>IF($J62&gt;'Wage Ceilings '!$C$7+SUMIF('Wage Ceilings '!$B$8:'Wage Ceilings '!$B$11,"&lt;="&amp;$J$17,'Wage Ceilings '!$D$8:'Wage Ceilings '!$D$11),'Wage Ceilings '!$C$7+SUMIF('Wage Ceilings '!$B$8:'Wage Ceilings '!$B$11,"&lt;="&amp;$J$17,'Wage Ceilings '!$D$8:'Wage Ceilings '!$D$11),$J62)</f>
        <v>0</v>
      </c>
      <c r="AQ62" s="91" cm="1">
        <f t="array" ref="AQ62">INDEX(Appendix!$G$4:$J$8,_xlfn.IFS(AO62&lt;55,1,AO62&lt;60,2,AO62&lt;65,3,AO62&lt;70,4,TRUE,5),MATCH(YEAR($F$17),Appendix!$G$3:$L$3,0))</f>
        <v>0</v>
      </c>
      <c r="AR62" s="92">
        <f t="shared" si="4"/>
        <v>0</v>
      </c>
      <c r="AS62" s="89">
        <f t="shared" si="31"/>
        <v>125</v>
      </c>
      <c r="AT62" s="90">
        <f>IF($K62&gt;'Wage Ceilings '!$C$7+SUMIF('Wage Ceilings '!$B$8:'Wage Ceilings '!$B$11,"&lt;="&amp;$K$17,'Wage Ceilings '!$D$8:'Wage Ceilings '!$D$11),'Wage Ceilings '!$C$7+SUMIF('Wage Ceilings '!$B$8:'Wage Ceilings '!$B$11,"&lt;="&amp;$K$17,'Wage Ceilings '!$D$8:'Wage Ceilings '!$D$11),$K62)</f>
        <v>0</v>
      </c>
      <c r="AU62" s="91" cm="1">
        <f t="array" ref="AU62">INDEX(Appendix!$G$4:$J$8,_xlfn.IFS(AS62&lt;55,1,AS62&lt;60,2,AS62&lt;65,3,AS62&lt;70,4,TRUE,5),MATCH(YEAR($F$17),Appendix!$G$3:$L$3,0))</f>
        <v>0</v>
      </c>
      <c r="AV62" s="92">
        <f t="shared" si="5"/>
        <v>0</v>
      </c>
      <c r="AW62" s="89" t="str">
        <f t="shared" si="17"/>
        <v>NA</v>
      </c>
      <c r="AX62" s="92">
        <f>IF(L62&gt;=('Wage Ceilings '!$C$3-SUM(Z62,AD62,AH62,AL62,AP62,AT62,BB62,BF62,BJ62,BN62,BR62,BV62)),('Wage Ceilings '!$C$3-SUM(Z62,AD62,AH62,AL62,AP62,AT62,BB62,BF62,BJ62,BN62,BR62,BV62)),L62)</f>
        <v>0</v>
      </c>
      <c r="AY62" s="91" cm="1">
        <f t="array" ref="AY62">INDEX(Appendix!$G$4:$J$8,_xlfn.IFS(AW62&lt;55,1,AW62&lt;60,2,AW62&lt;65,3,AW62&lt;70,4,TRUE,5),MATCH(YEAR($F$17),Appendix!$G$3:$L$3,0))</f>
        <v>0</v>
      </c>
      <c r="AZ62" s="92">
        <f t="shared" si="6"/>
        <v>0</v>
      </c>
      <c r="BA62" s="89">
        <f t="shared" si="18"/>
        <v>125</v>
      </c>
      <c r="BB62" s="90">
        <f>IF($M62&gt;'Wage Ceilings '!$C$7+SUMIF('Wage Ceilings '!$B$8:'Wage Ceilings '!$B$11,"&lt;="&amp;$M$17,'Wage Ceilings '!$D$8:'Wage Ceilings '!$D$11),'Wage Ceilings '!$C$7+SUMIF('Wage Ceilings '!$B$8:'Wage Ceilings '!$B$11,"&lt;="&amp;$M$17,'Wage Ceilings '!$D$8:'Wage Ceilings '!$D$11),$M62)</f>
        <v>0</v>
      </c>
      <c r="BC62" s="91" cm="1">
        <f t="array" ref="BC62">INDEX(Appendix!$G$4:$J$8,_xlfn.IFS(BA62&lt;55,1,BA62&lt;60,2,BA62&lt;65,3,BA62&lt;70,4,TRUE,5),MATCH(YEAR($F$17),Appendix!$G$3:$L$3,0))</f>
        <v>0</v>
      </c>
      <c r="BD62" s="92">
        <f t="shared" si="19"/>
        <v>0</v>
      </c>
      <c r="BE62" s="89">
        <f t="shared" si="20"/>
        <v>125</v>
      </c>
      <c r="BF62" s="90">
        <f>IF($N62&gt;'Wage Ceilings '!$C$7+SUMIF('Wage Ceilings '!$B$8:'Wage Ceilings '!$B$11,"&lt;="&amp;$N$17,'Wage Ceilings '!$D$8:'Wage Ceilings '!$D$11),'Wage Ceilings '!$C$7+SUMIF('Wage Ceilings '!$B$8:'Wage Ceilings '!$B$11,"&lt;="&amp;$N$17,'Wage Ceilings '!$D$8:'Wage Ceilings '!$D$11),$N62)</f>
        <v>0</v>
      </c>
      <c r="BG62" s="91" cm="1">
        <f t="array" ref="BG62">INDEX(Appendix!$G$4:$J$8,_xlfn.IFS(BE62&lt;55,1,BE62&lt;60,2,BE62&lt;65,3,BE62&lt;70,4,TRUE,5),MATCH(YEAR($F$17),Appendix!$G$3:$L$3,0))</f>
        <v>0</v>
      </c>
      <c r="BH62" s="92">
        <f t="shared" si="7"/>
        <v>0</v>
      </c>
      <c r="BI62" s="89">
        <f t="shared" si="21"/>
        <v>125</v>
      </c>
      <c r="BJ62" s="90">
        <f>IF($O62&gt;'Wage Ceilings '!$C$7+SUMIF('Wage Ceilings '!$B$8:'Wage Ceilings '!$B$11,"&lt;="&amp;$O$17,'Wage Ceilings '!$D$8:'Wage Ceilings '!$D$11),'Wage Ceilings '!$C$7+SUMIF('Wage Ceilings '!$B$8:'Wage Ceilings '!$B$11,"&lt;="&amp;$O$17,'Wage Ceilings '!$D$8:'Wage Ceilings '!$D$11),$O62)</f>
        <v>0</v>
      </c>
      <c r="BK62" s="91" cm="1">
        <f t="array" ref="BK62">INDEX(Appendix!$G$4:$J$8,_xlfn.IFS(BI62&lt;55,1,BI62&lt;60,2,BI62&lt;65,3,BI62&lt;70,4,TRUE,5),MATCH(YEAR($F$17),Appendix!$G$3:$L$3,0))</f>
        <v>0</v>
      </c>
      <c r="BL62" s="92">
        <f t="shared" si="8"/>
        <v>0</v>
      </c>
      <c r="BM62" s="89">
        <f t="shared" si="22"/>
        <v>125</v>
      </c>
      <c r="BN62" s="90">
        <f>IF($P62&gt;'Wage Ceilings '!$C$7+SUMIF('Wage Ceilings '!$B$8:'Wage Ceilings '!$B$11,"&lt;="&amp;$P$17,'Wage Ceilings '!$D$8:'Wage Ceilings '!$D$11),'Wage Ceilings '!$C$7+SUMIF('Wage Ceilings '!$B$8:'Wage Ceilings '!$B$11,"&lt;="&amp;$P$17,'Wage Ceilings '!$D$8:'Wage Ceilings '!$D$11),$P62)</f>
        <v>0</v>
      </c>
      <c r="BO62" s="91" cm="1">
        <f t="array" ref="BO62">INDEX(Appendix!$G$4:$J$8,_xlfn.IFS(BM62&lt;55,1,BM62&lt;60,2,BM62&lt;65,3,BM62&lt;70,4,TRUE,5),MATCH(YEAR($F$17),Appendix!$G$3:$L$3,0))</f>
        <v>0</v>
      </c>
      <c r="BP62" s="92">
        <f t="shared" si="9"/>
        <v>0</v>
      </c>
      <c r="BQ62" s="89">
        <f t="shared" si="23"/>
        <v>125</v>
      </c>
      <c r="BR62" s="90">
        <f>IF($Q62&gt;'Wage Ceilings '!$C$7+SUMIF('Wage Ceilings '!$B$8:'Wage Ceilings '!$B$11,"&lt;="&amp;$Q$17,'Wage Ceilings '!$D$8:'Wage Ceilings '!$D$11),'Wage Ceilings '!$C$7+SUMIF('Wage Ceilings '!$B$8:'Wage Ceilings '!$B$11,"&lt;="&amp;$Q$17,'Wage Ceilings '!$D$8:'Wage Ceilings '!$D$11),$Q62)</f>
        <v>0</v>
      </c>
      <c r="BS62" s="91" cm="1">
        <f t="array" ref="BS62">INDEX(Appendix!$G$4:$J$8,_xlfn.IFS(BQ62&lt;55,1,BQ62&lt;60,2,BQ62&lt;65,3,BQ62&lt;70,4,TRUE,5),MATCH(YEAR($F$17),Appendix!$G$3:$L$3,0))</f>
        <v>0</v>
      </c>
      <c r="BT62" s="92">
        <f t="shared" si="10"/>
        <v>0</v>
      </c>
      <c r="BU62" s="89">
        <f t="shared" si="24"/>
        <v>125</v>
      </c>
      <c r="BV62" s="90">
        <f>IF($R62&gt;'Wage Ceilings '!$C$7+SUMIF('Wage Ceilings '!$B$8:'Wage Ceilings '!$B$11,"&lt;="&amp;$R$17,'Wage Ceilings '!$D$8:'Wage Ceilings '!$D$11),'Wage Ceilings '!$C$7+SUMIF('Wage Ceilings '!$B$8:'Wage Ceilings '!$B$11,"&lt;="&amp;$R$17,'Wage Ceilings '!$D$8:'Wage Ceilings '!$D$11),$R62)</f>
        <v>0</v>
      </c>
      <c r="BW62" s="91" cm="1">
        <f t="array" ref="BW62">INDEX(Appendix!$G$4:$J$8,_xlfn.IFS(BU62&lt;55,1,BU62&lt;60,2,BU62&lt;65,3,BU62&lt;70,4,TRUE,5),MATCH(YEAR($F$17),Appendix!$G$3:$L$3,0))</f>
        <v>0</v>
      </c>
      <c r="BX62" s="92">
        <f t="shared" si="11"/>
        <v>0</v>
      </c>
      <c r="BY62" s="89" t="str">
        <f t="shared" si="25"/>
        <v>NA</v>
      </c>
      <c r="BZ62" s="92">
        <f>IF(S62&gt;=('Wage Ceilings '!$C$3-SUM(Z62,AD62,AH62,AL62,AP62,AX62,AT62,BB62,BF62,BJ62,BN62,BR62,BV62)),('Wage Ceilings '!$C$3-SUM(Z62,AD62,AH62,AL62,AP62,AX62,AT62,BB62,BF62,BJ62,BN62,BR62,BV62)),S62)</f>
        <v>0</v>
      </c>
      <c r="CA62" s="91" cm="1">
        <f t="array" ref="CA62">INDEX(Appendix!$G$4:$J$8,_xlfn.IFS(BY62&lt;55,1,BY62&lt;60,2,BY62&lt;65,3,BY62&lt;70,4,TRUE,5),MATCH(YEAR($F$17),Appendix!$G$3:$L$3,0))</f>
        <v>0</v>
      </c>
      <c r="CB62" s="92">
        <f t="shared" si="32"/>
        <v>0</v>
      </c>
      <c r="CC62" s="99"/>
    </row>
    <row r="63" spans="1:81" x14ac:dyDescent="0.2">
      <c r="A63" s="64" t="s">
        <v>61</v>
      </c>
      <c r="B63" s="65"/>
      <c r="C63" s="65"/>
      <c r="D63" s="66"/>
      <c r="E63" s="66"/>
      <c r="F63" s="67"/>
      <c r="G63" s="67"/>
      <c r="H63" s="67"/>
      <c r="I63" s="67"/>
      <c r="J63" s="67"/>
      <c r="K63" s="67"/>
      <c r="L63" s="67"/>
      <c r="M63" s="67"/>
      <c r="N63" s="67"/>
      <c r="O63" s="67"/>
      <c r="P63" s="67"/>
      <c r="Q63" s="67"/>
      <c r="R63" s="67"/>
      <c r="S63" s="67"/>
      <c r="T63" s="57">
        <f t="shared" si="26"/>
        <v>0</v>
      </c>
      <c r="U63" s="57">
        <f t="shared" si="27"/>
        <v>0</v>
      </c>
      <c r="V63" s="58">
        <f t="shared" si="28"/>
        <v>0</v>
      </c>
      <c r="W63" s="58">
        <f t="shared" si="29"/>
        <v>0</v>
      </c>
      <c r="X63" s="58">
        <f t="shared" si="30"/>
        <v>0</v>
      </c>
      <c r="Y63" s="89">
        <f t="shared" si="12"/>
        <v>124</v>
      </c>
      <c r="Z63" s="90">
        <f>IF($F63&gt;'Wage Ceilings '!$C$7+SUMIF('Wage Ceilings '!$B$8:'Wage Ceilings '!$B$11,"&lt;="&amp;$F$17,'Wage Ceilings '!$D$8:'Wage Ceilings '!$D$11),'Wage Ceilings '!$C$7+SUMIF('Wage Ceilings '!$B$8:'Wage Ceilings '!$B$11,"&lt;="&amp;$F$17,'Wage Ceilings '!$D$8:'Wage Ceilings '!$D$11),$F63)</f>
        <v>0</v>
      </c>
      <c r="AA63" s="91" cm="1">
        <f t="array" ref="AA63">INDEX(Appendix!$G$4:$J$8,_xlfn.IFS(Y63&lt;55,1,Y63&lt;60,2,Y63&lt;65,3,Y63&lt;70,4,TRUE,5),MATCH(YEAR($F$17),Appendix!$G$3:$L$3,0))</f>
        <v>0</v>
      </c>
      <c r="AB63" s="92">
        <f t="shared" si="0"/>
        <v>0</v>
      </c>
      <c r="AC63" s="89">
        <f t="shared" si="13"/>
        <v>125</v>
      </c>
      <c r="AD63" s="90">
        <f>IF($G63&gt;'Wage Ceilings '!$C$7+SUMIF('Wage Ceilings '!$B$8:'Wage Ceilings '!$B$11,"&lt;="&amp;$G$17,'Wage Ceilings '!$D$8:'Wage Ceilings '!$D$11),'Wage Ceilings '!$C$7+SUMIF('Wage Ceilings '!$B$8:'Wage Ceilings '!$B$11,"&lt;="&amp;$G$17,'Wage Ceilings '!$D$8:'Wage Ceilings '!$D$11),$G63)</f>
        <v>0</v>
      </c>
      <c r="AE63" s="91" cm="1">
        <f t="array" ref="AE63">INDEX(Appendix!$G$4:$J$8,_xlfn.IFS(AC63&lt;55,1,AC63&lt;60,2,AC63&lt;65,3,AC63&lt;70,4,TRUE,5),MATCH(YEAR($F$17),Appendix!$G$3:$L$3,0))</f>
        <v>0</v>
      </c>
      <c r="AF63" s="92">
        <f t="shared" si="1"/>
        <v>0</v>
      </c>
      <c r="AG63" s="89">
        <f t="shared" si="14"/>
        <v>125</v>
      </c>
      <c r="AH63" s="90">
        <f>IF($H63&gt;'Wage Ceilings '!$C$7+SUMIF('Wage Ceilings '!$B$8:'Wage Ceilings '!$B$11,"&lt;="&amp;$H$17,'Wage Ceilings '!$D$8:'Wage Ceilings '!$D$11),'Wage Ceilings '!$C$7+SUMIF('Wage Ceilings '!$B$8:'Wage Ceilings '!$B$11,"&lt;="&amp;$H$17,'Wage Ceilings '!$D$8:'Wage Ceilings '!$D$11),$H63)</f>
        <v>0</v>
      </c>
      <c r="AI63" s="91" cm="1">
        <f t="array" ref="AI63">INDEX(Appendix!$G$4:$J$8,_xlfn.IFS(AG63&lt;55,1,AG63&lt;60,2,AG63&lt;65,3,AG63&lt;70,4,TRUE,5),MATCH(YEAR($F$17),Appendix!$G$3:$L$3,0))</f>
        <v>0</v>
      </c>
      <c r="AJ63" s="92">
        <f t="shared" si="2"/>
        <v>0</v>
      </c>
      <c r="AK63" s="89">
        <f t="shared" si="15"/>
        <v>125</v>
      </c>
      <c r="AL63" s="90">
        <f>IF($I63&gt;'Wage Ceilings '!$C$7+SUMIF('Wage Ceilings '!$B$8:'Wage Ceilings '!$B$11,"&lt;="&amp;$I$17,'Wage Ceilings '!$D$8:'Wage Ceilings '!$D$11),'Wage Ceilings '!$C$7+SUMIF('Wage Ceilings '!$B$8:'Wage Ceilings '!$B$11,"&lt;="&amp;$I$17,'Wage Ceilings '!$D$8:'Wage Ceilings '!$D$11),$I63)</f>
        <v>0</v>
      </c>
      <c r="AM63" s="91" cm="1">
        <f t="array" ref="AM63">INDEX(Appendix!$G$4:$J$8,_xlfn.IFS(AK63&lt;55,1,AK63&lt;60,2,AK63&lt;65,3,AK63&lt;70,4,TRUE,5),MATCH(YEAR($F$17),Appendix!$G$3:$L$3,0))</f>
        <v>0</v>
      </c>
      <c r="AN63" s="92">
        <f t="shared" si="3"/>
        <v>0</v>
      </c>
      <c r="AO63" s="89">
        <f t="shared" si="16"/>
        <v>125</v>
      </c>
      <c r="AP63" s="90">
        <f>IF($J63&gt;'Wage Ceilings '!$C$7+SUMIF('Wage Ceilings '!$B$8:'Wage Ceilings '!$B$11,"&lt;="&amp;$J$17,'Wage Ceilings '!$D$8:'Wage Ceilings '!$D$11),'Wage Ceilings '!$C$7+SUMIF('Wage Ceilings '!$B$8:'Wage Ceilings '!$B$11,"&lt;="&amp;$J$17,'Wage Ceilings '!$D$8:'Wage Ceilings '!$D$11),$J63)</f>
        <v>0</v>
      </c>
      <c r="AQ63" s="91" cm="1">
        <f t="array" ref="AQ63">INDEX(Appendix!$G$4:$J$8,_xlfn.IFS(AO63&lt;55,1,AO63&lt;60,2,AO63&lt;65,3,AO63&lt;70,4,TRUE,5),MATCH(YEAR($F$17),Appendix!$G$3:$L$3,0))</f>
        <v>0</v>
      </c>
      <c r="AR63" s="92">
        <f t="shared" si="4"/>
        <v>0</v>
      </c>
      <c r="AS63" s="89">
        <f t="shared" si="31"/>
        <v>125</v>
      </c>
      <c r="AT63" s="90">
        <f>IF($K63&gt;'Wage Ceilings '!$C$7+SUMIF('Wage Ceilings '!$B$8:'Wage Ceilings '!$B$11,"&lt;="&amp;$K$17,'Wage Ceilings '!$D$8:'Wage Ceilings '!$D$11),'Wage Ceilings '!$C$7+SUMIF('Wage Ceilings '!$B$8:'Wage Ceilings '!$B$11,"&lt;="&amp;$K$17,'Wage Ceilings '!$D$8:'Wage Ceilings '!$D$11),$K63)</f>
        <v>0</v>
      </c>
      <c r="AU63" s="91" cm="1">
        <f t="array" ref="AU63">INDEX(Appendix!$G$4:$J$8,_xlfn.IFS(AS63&lt;55,1,AS63&lt;60,2,AS63&lt;65,3,AS63&lt;70,4,TRUE,5),MATCH(YEAR($F$17),Appendix!$G$3:$L$3,0))</f>
        <v>0</v>
      </c>
      <c r="AV63" s="92">
        <f t="shared" si="5"/>
        <v>0</v>
      </c>
      <c r="AW63" s="89" t="str">
        <f t="shared" si="17"/>
        <v>NA</v>
      </c>
      <c r="AX63" s="92">
        <f>IF(L63&gt;=('Wage Ceilings '!$C$3-SUM(Z63,AD63,AH63,AL63,AP63,AT63,BB63,BF63,BJ63,BN63,BR63,BV63)),('Wage Ceilings '!$C$3-SUM(Z63,AD63,AH63,AL63,AP63,AT63,BB63,BF63,BJ63,BN63,BR63,BV63)),L63)</f>
        <v>0</v>
      </c>
      <c r="AY63" s="91" cm="1">
        <f t="array" ref="AY63">INDEX(Appendix!$G$4:$J$8,_xlfn.IFS(AW63&lt;55,1,AW63&lt;60,2,AW63&lt;65,3,AW63&lt;70,4,TRUE,5),MATCH(YEAR($F$17),Appendix!$G$3:$L$3,0))</f>
        <v>0</v>
      </c>
      <c r="AZ63" s="92">
        <f t="shared" si="6"/>
        <v>0</v>
      </c>
      <c r="BA63" s="89">
        <f t="shared" si="18"/>
        <v>125</v>
      </c>
      <c r="BB63" s="90">
        <f>IF($M63&gt;'Wage Ceilings '!$C$7+SUMIF('Wage Ceilings '!$B$8:'Wage Ceilings '!$B$11,"&lt;="&amp;$M$17,'Wage Ceilings '!$D$8:'Wage Ceilings '!$D$11),'Wage Ceilings '!$C$7+SUMIF('Wage Ceilings '!$B$8:'Wage Ceilings '!$B$11,"&lt;="&amp;$M$17,'Wage Ceilings '!$D$8:'Wage Ceilings '!$D$11),$M63)</f>
        <v>0</v>
      </c>
      <c r="BC63" s="91" cm="1">
        <f t="array" ref="BC63">INDEX(Appendix!$G$4:$J$8,_xlfn.IFS(BA63&lt;55,1,BA63&lt;60,2,BA63&lt;65,3,BA63&lt;70,4,TRUE,5),MATCH(YEAR($F$17),Appendix!$G$3:$L$3,0))</f>
        <v>0</v>
      </c>
      <c r="BD63" s="92">
        <f t="shared" si="19"/>
        <v>0</v>
      </c>
      <c r="BE63" s="89">
        <f t="shared" si="20"/>
        <v>125</v>
      </c>
      <c r="BF63" s="90">
        <f>IF($N63&gt;'Wage Ceilings '!$C$7+SUMIF('Wage Ceilings '!$B$8:'Wage Ceilings '!$B$11,"&lt;="&amp;$N$17,'Wage Ceilings '!$D$8:'Wage Ceilings '!$D$11),'Wage Ceilings '!$C$7+SUMIF('Wage Ceilings '!$B$8:'Wage Ceilings '!$B$11,"&lt;="&amp;$N$17,'Wage Ceilings '!$D$8:'Wage Ceilings '!$D$11),$N63)</f>
        <v>0</v>
      </c>
      <c r="BG63" s="91" cm="1">
        <f t="array" ref="BG63">INDEX(Appendix!$G$4:$J$8,_xlfn.IFS(BE63&lt;55,1,BE63&lt;60,2,BE63&lt;65,3,BE63&lt;70,4,TRUE,5),MATCH(YEAR($F$17),Appendix!$G$3:$L$3,0))</f>
        <v>0</v>
      </c>
      <c r="BH63" s="92">
        <f t="shared" si="7"/>
        <v>0</v>
      </c>
      <c r="BI63" s="89">
        <f t="shared" si="21"/>
        <v>125</v>
      </c>
      <c r="BJ63" s="90">
        <f>IF($O63&gt;'Wage Ceilings '!$C$7+SUMIF('Wage Ceilings '!$B$8:'Wage Ceilings '!$B$11,"&lt;="&amp;$O$17,'Wage Ceilings '!$D$8:'Wage Ceilings '!$D$11),'Wage Ceilings '!$C$7+SUMIF('Wage Ceilings '!$B$8:'Wage Ceilings '!$B$11,"&lt;="&amp;$O$17,'Wage Ceilings '!$D$8:'Wage Ceilings '!$D$11),$O63)</f>
        <v>0</v>
      </c>
      <c r="BK63" s="91" cm="1">
        <f t="array" ref="BK63">INDEX(Appendix!$G$4:$J$8,_xlfn.IFS(BI63&lt;55,1,BI63&lt;60,2,BI63&lt;65,3,BI63&lt;70,4,TRUE,5),MATCH(YEAR($F$17),Appendix!$G$3:$L$3,0))</f>
        <v>0</v>
      </c>
      <c r="BL63" s="92">
        <f t="shared" si="8"/>
        <v>0</v>
      </c>
      <c r="BM63" s="89">
        <f t="shared" si="22"/>
        <v>125</v>
      </c>
      <c r="BN63" s="90">
        <f>IF($P63&gt;'Wage Ceilings '!$C$7+SUMIF('Wage Ceilings '!$B$8:'Wage Ceilings '!$B$11,"&lt;="&amp;$P$17,'Wage Ceilings '!$D$8:'Wage Ceilings '!$D$11),'Wage Ceilings '!$C$7+SUMIF('Wage Ceilings '!$B$8:'Wage Ceilings '!$B$11,"&lt;="&amp;$P$17,'Wage Ceilings '!$D$8:'Wage Ceilings '!$D$11),$P63)</f>
        <v>0</v>
      </c>
      <c r="BO63" s="91" cm="1">
        <f t="array" ref="BO63">INDEX(Appendix!$G$4:$J$8,_xlfn.IFS(BM63&lt;55,1,BM63&lt;60,2,BM63&lt;65,3,BM63&lt;70,4,TRUE,5),MATCH(YEAR($F$17),Appendix!$G$3:$L$3,0))</f>
        <v>0</v>
      </c>
      <c r="BP63" s="92">
        <f t="shared" si="9"/>
        <v>0</v>
      </c>
      <c r="BQ63" s="89">
        <f t="shared" si="23"/>
        <v>125</v>
      </c>
      <c r="BR63" s="90">
        <f>IF($Q63&gt;'Wage Ceilings '!$C$7+SUMIF('Wage Ceilings '!$B$8:'Wage Ceilings '!$B$11,"&lt;="&amp;$Q$17,'Wage Ceilings '!$D$8:'Wage Ceilings '!$D$11),'Wage Ceilings '!$C$7+SUMIF('Wage Ceilings '!$B$8:'Wage Ceilings '!$B$11,"&lt;="&amp;$Q$17,'Wage Ceilings '!$D$8:'Wage Ceilings '!$D$11),$Q63)</f>
        <v>0</v>
      </c>
      <c r="BS63" s="91" cm="1">
        <f t="array" ref="BS63">INDEX(Appendix!$G$4:$J$8,_xlfn.IFS(BQ63&lt;55,1,BQ63&lt;60,2,BQ63&lt;65,3,BQ63&lt;70,4,TRUE,5),MATCH(YEAR($F$17),Appendix!$G$3:$L$3,0))</f>
        <v>0</v>
      </c>
      <c r="BT63" s="92">
        <f t="shared" si="10"/>
        <v>0</v>
      </c>
      <c r="BU63" s="89">
        <f t="shared" si="24"/>
        <v>125</v>
      </c>
      <c r="BV63" s="90">
        <f>IF($R63&gt;'Wage Ceilings '!$C$7+SUMIF('Wage Ceilings '!$B$8:'Wage Ceilings '!$B$11,"&lt;="&amp;$R$17,'Wage Ceilings '!$D$8:'Wage Ceilings '!$D$11),'Wage Ceilings '!$C$7+SUMIF('Wage Ceilings '!$B$8:'Wage Ceilings '!$B$11,"&lt;="&amp;$R$17,'Wage Ceilings '!$D$8:'Wage Ceilings '!$D$11),$R63)</f>
        <v>0</v>
      </c>
      <c r="BW63" s="91" cm="1">
        <f t="array" ref="BW63">INDEX(Appendix!$G$4:$J$8,_xlfn.IFS(BU63&lt;55,1,BU63&lt;60,2,BU63&lt;65,3,BU63&lt;70,4,TRUE,5),MATCH(YEAR($F$17),Appendix!$G$3:$L$3,0))</f>
        <v>0</v>
      </c>
      <c r="BX63" s="92">
        <f t="shared" si="11"/>
        <v>0</v>
      </c>
      <c r="BY63" s="89" t="str">
        <f t="shared" si="25"/>
        <v>NA</v>
      </c>
      <c r="BZ63" s="92">
        <f>IF(S63&gt;=('Wage Ceilings '!$C$3-SUM(Z63,AD63,AH63,AL63,AP63,AX63,AT63,BB63,BF63,BJ63,BN63,BR63,BV63)),('Wage Ceilings '!$C$3-SUM(Z63,AD63,AH63,AL63,AP63,AX63,AT63,BB63,BF63,BJ63,BN63,BR63,BV63)),S63)</f>
        <v>0</v>
      </c>
      <c r="CA63" s="91" cm="1">
        <f t="array" ref="CA63">INDEX(Appendix!$G$4:$J$8,_xlfn.IFS(BY63&lt;55,1,BY63&lt;60,2,BY63&lt;65,3,BY63&lt;70,4,TRUE,5),MATCH(YEAR($F$17),Appendix!$G$3:$L$3,0))</f>
        <v>0</v>
      </c>
      <c r="CB63" s="92">
        <f t="shared" si="32"/>
        <v>0</v>
      </c>
      <c r="CC63" s="99"/>
    </row>
    <row r="64" spans="1:81" x14ac:dyDescent="0.2">
      <c r="A64" s="64" t="s">
        <v>62</v>
      </c>
      <c r="B64" s="65"/>
      <c r="C64" s="65"/>
      <c r="D64" s="66"/>
      <c r="E64" s="66"/>
      <c r="F64" s="67"/>
      <c r="G64" s="67"/>
      <c r="H64" s="67"/>
      <c r="I64" s="67"/>
      <c r="J64" s="67"/>
      <c r="K64" s="67"/>
      <c r="L64" s="67"/>
      <c r="M64" s="67"/>
      <c r="N64" s="67"/>
      <c r="O64" s="67"/>
      <c r="P64" s="67"/>
      <c r="Q64" s="67"/>
      <c r="R64" s="67"/>
      <c r="S64" s="67"/>
      <c r="T64" s="57">
        <f t="shared" si="26"/>
        <v>0</v>
      </c>
      <c r="U64" s="57">
        <f t="shared" si="27"/>
        <v>0</v>
      </c>
      <c r="V64" s="58">
        <f t="shared" si="28"/>
        <v>0</v>
      </c>
      <c r="W64" s="58">
        <f t="shared" si="29"/>
        <v>0</v>
      </c>
      <c r="X64" s="58">
        <f t="shared" si="30"/>
        <v>0</v>
      </c>
      <c r="Y64" s="89">
        <f t="shared" si="12"/>
        <v>124</v>
      </c>
      <c r="Z64" s="90">
        <f>IF($F64&gt;'Wage Ceilings '!$C$7+SUMIF('Wage Ceilings '!$B$8:'Wage Ceilings '!$B$11,"&lt;="&amp;$F$17,'Wage Ceilings '!$D$8:'Wage Ceilings '!$D$11),'Wage Ceilings '!$C$7+SUMIF('Wage Ceilings '!$B$8:'Wage Ceilings '!$B$11,"&lt;="&amp;$F$17,'Wage Ceilings '!$D$8:'Wage Ceilings '!$D$11),$F64)</f>
        <v>0</v>
      </c>
      <c r="AA64" s="91" cm="1">
        <f t="array" ref="AA64">INDEX(Appendix!$G$4:$J$8,_xlfn.IFS(Y64&lt;55,1,Y64&lt;60,2,Y64&lt;65,3,Y64&lt;70,4,TRUE,5),MATCH(YEAR($F$17),Appendix!$G$3:$L$3,0))</f>
        <v>0</v>
      </c>
      <c r="AB64" s="92">
        <f t="shared" si="0"/>
        <v>0</v>
      </c>
      <c r="AC64" s="89">
        <f t="shared" si="13"/>
        <v>125</v>
      </c>
      <c r="AD64" s="90">
        <f>IF($G64&gt;'Wage Ceilings '!$C$7+SUMIF('Wage Ceilings '!$B$8:'Wage Ceilings '!$B$11,"&lt;="&amp;$G$17,'Wage Ceilings '!$D$8:'Wage Ceilings '!$D$11),'Wage Ceilings '!$C$7+SUMIF('Wage Ceilings '!$B$8:'Wage Ceilings '!$B$11,"&lt;="&amp;$G$17,'Wage Ceilings '!$D$8:'Wage Ceilings '!$D$11),$G64)</f>
        <v>0</v>
      </c>
      <c r="AE64" s="91" cm="1">
        <f t="array" ref="AE64">INDEX(Appendix!$G$4:$J$8,_xlfn.IFS(AC64&lt;55,1,AC64&lt;60,2,AC64&lt;65,3,AC64&lt;70,4,TRUE,5),MATCH(YEAR($F$17),Appendix!$G$3:$L$3,0))</f>
        <v>0</v>
      </c>
      <c r="AF64" s="92">
        <f t="shared" si="1"/>
        <v>0</v>
      </c>
      <c r="AG64" s="89">
        <f t="shared" si="14"/>
        <v>125</v>
      </c>
      <c r="AH64" s="90">
        <f>IF($H64&gt;'Wage Ceilings '!$C$7+SUMIF('Wage Ceilings '!$B$8:'Wage Ceilings '!$B$11,"&lt;="&amp;$H$17,'Wage Ceilings '!$D$8:'Wage Ceilings '!$D$11),'Wage Ceilings '!$C$7+SUMIF('Wage Ceilings '!$B$8:'Wage Ceilings '!$B$11,"&lt;="&amp;$H$17,'Wage Ceilings '!$D$8:'Wage Ceilings '!$D$11),$H64)</f>
        <v>0</v>
      </c>
      <c r="AI64" s="91" cm="1">
        <f t="array" ref="AI64">INDEX(Appendix!$G$4:$J$8,_xlfn.IFS(AG64&lt;55,1,AG64&lt;60,2,AG64&lt;65,3,AG64&lt;70,4,TRUE,5),MATCH(YEAR($F$17),Appendix!$G$3:$L$3,0))</f>
        <v>0</v>
      </c>
      <c r="AJ64" s="92">
        <f t="shared" si="2"/>
        <v>0</v>
      </c>
      <c r="AK64" s="89">
        <f t="shared" si="15"/>
        <v>125</v>
      </c>
      <c r="AL64" s="90">
        <f>IF($I64&gt;'Wage Ceilings '!$C$7+SUMIF('Wage Ceilings '!$B$8:'Wage Ceilings '!$B$11,"&lt;="&amp;$I$17,'Wage Ceilings '!$D$8:'Wage Ceilings '!$D$11),'Wage Ceilings '!$C$7+SUMIF('Wage Ceilings '!$B$8:'Wage Ceilings '!$B$11,"&lt;="&amp;$I$17,'Wage Ceilings '!$D$8:'Wage Ceilings '!$D$11),$I64)</f>
        <v>0</v>
      </c>
      <c r="AM64" s="91" cm="1">
        <f t="array" ref="AM64">INDEX(Appendix!$G$4:$J$8,_xlfn.IFS(AK64&lt;55,1,AK64&lt;60,2,AK64&lt;65,3,AK64&lt;70,4,TRUE,5),MATCH(YEAR($F$17),Appendix!$G$3:$L$3,0))</f>
        <v>0</v>
      </c>
      <c r="AN64" s="92">
        <f t="shared" si="3"/>
        <v>0</v>
      </c>
      <c r="AO64" s="89">
        <f t="shared" si="16"/>
        <v>125</v>
      </c>
      <c r="AP64" s="90">
        <f>IF($J64&gt;'Wage Ceilings '!$C$7+SUMIF('Wage Ceilings '!$B$8:'Wage Ceilings '!$B$11,"&lt;="&amp;$J$17,'Wage Ceilings '!$D$8:'Wage Ceilings '!$D$11),'Wage Ceilings '!$C$7+SUMIF('Wage Ceilings '!$B$8:'Wage Ceilings '!$B$11,"&lt;="&amp;$J$17,'Wage Ceilings '!$D$8:'Wage Ceilings '!$D$11),$J64)</f>
        <v>0</v>
      </c>
      <c r="AQ64" s="91" cm="1">
        <f t="array" ref="AQ64">INDEX(Appendix!$G$4:$J$8,_xlfn.IFS(AO64&lt;55,1,AO64&lt;60,2,AO64&lt;65,3,AO64&lt;70,4,TRUE,5),MATCH(YEAR($F$17),Appendix!$G$3:$L$3,0))</f>
        <v>0</v>
      </c>
      <c r="AR64" s="92">
        <f t="shared" si="4"/>
        <v>0</v>
      </c>
      <c r="AS64" s="89">
        <f t="shared" si="31"/>
        <v>125</v>
      </c>
      <c r="AT64" s="90">
        <f>IF($K64&gt;'Wage Ceilings '!$C$7+SUMIF('Wage Ceilings '!$B$8:'Wage Ceilings '!$B$11,"&lt;="&amp;$K$17,'Wage Ceilings '!$D$8:'Wage Ceilings '!$D$11),'Wage Ceilings '!$C$7+SUMIF('Wage Ceilings '!$B$8:'Wage Ceilings '!$B$11,"&lt;="&amp;$K$17,'Wage Ceilings '!$D$8:'Wage Ceilings '!$D$11),$K64)</f>
        <v>0</v>
      </c>
      <c r="AU64" s="91" cm="1">
        <f t="array" ref="AU64">INDEX(Appendix!$G$4:$J$8,_xlfn.IFS(AS64&lt;55,1,AS64&lt;60,2,AS64&lt;65,3,AS64&lt;70,4,TRUE,5),MATCH(YEAR($F$17),Appendix!$G$3:$L$3,0))</f>
        <v>0</v>
      </c>
      <c r="AV64" s="92">
        <f t="shared" si="5"/>
        <v>0</v>
      </c>
      <c r="AW64" s="89" t="str">
        <f t="shared" si="17"/>
        <v>NA</v>
      </c>
      <c r="AX64" s="92">
        <f>IF(L64&gt;=('Wage Ceilings '!$C$3-SUM(Z64,AD64,AH64,AL64,AP64,AT64,BB64,BF64,BJ64,BN64,BR64,BV64)),('Wage Ceilings '!$C$3-SUM(Z64,AD64,AH64,AL64,AP64,AT64,BB64,BF64,BJ64,BN64,BR64,BV64)),L64)</f>
        <v>0</v>
      </c>
      <c r="AY64" s="91" cm="1">
        <f t="array" ref="AY64">INDEX(Appendix!$G$4:$J$8,_xlfn.IFS(AW64&lt;55,1,AW64&lt;60,2,AW64&lt;65,3,AW64&lt;70,4,TRUE,5),MATCH(YEAR($F$17),Appendix!$G$3:$L$3,0))</f>
        <v>0</v>
      </c>
      <c r="AZ64" s="92">
        <f t="shared" si="6"/>
        <v>0</v>
      </c>
      <c r="BA64" s="89">
        <f t="shared" si="18"/>
        <v>125</v>
      </c>
      <c r="BB64" s="90">
        <f>IF($M64&gt;'Wage Ceilings '!$C$7+SUMIF('Wage Ceilings '!$B$8:'Wage Ceilings '!$B$11,"&lt;="&amp;$M$17,'Wage Ceilings '!$D$8:'Wage Ceilings '!$D$11),'Wage Ceilings '!$C$7+SUMIF('Wage Ceilings '!$B$8:'Wage Ceilings '!$B$11,"&lt;="&amp;$M$17,'Wage Ceilings '!$D$8:'Wage Ceilings '!$D$11),$M64)</f>
        <v>0</v>
      </c>
      <c r="BC64" s="91" cm="1">
        <f t="array" ref="BC64">INDEX(Appendix!$G$4:$J$8,_xlfn.IFS(BA64&lt;55,1,BA64&lt;60,2,BA64&lt;65,3,BA64&lt;70,4,TRUE,5),MATCH(YEAR($F$17),Appendix!$G$3:$L$3,0))</f>
        <v>0</v>
      </c>
      <c r="BD64" s="92">
        <f t="shared" si="19"/>
        <v>0</v>
      </c>
      <c r="BE64" s="89">
        <f t="shared" si="20"/>
        <v>125</v>
      </c>
      <c r="BF64" s="90">
        <f>IF($N64&gt;'Wage Ceilings '!$C$7+SUMIF('Wage Ceilings '!$B$8:'Wage Ceilings '!$B$11,"&lt;="&amp;$N$17,'Wage Ceilings '!$D$8:'Wage Ceilings '!$D$11),'Wage Ceilings '!$C$7+SUMIF('Wage Ceilings '!$B$8:'Wage Ceilings '!$B$11,"&lt;="&amp;$N$17,'Wage Ceilings '!$D$8:'Wage Ceilings '!$D$11),$N64)</f>
        <v>0</v>
      </c>
      <c r="BG64" s="91" cm="1">
        <f t="array" ref="BG64">INDEX(Appendix!$G$4:$J$8,_xlfn.IFS(BE64&lt;55,1,BE64&lt;60,2,BE64&lt;65,3,BE64&lt;70,4,TRUE,5),MATCH(YEAR($F$17),Appendix!$G$3:$L$3,0))</f>
        <v>0</v>
      </c>
      <c r="BH64" s="92">
        <f t="shared" si="7"/>
        <v>0</v>
      </c>
      <c r="BI64" s="89">
        <f t="shared" si="21"/>
        <v>125</v>
      </c>
      <c r="BJ64" s="90">
        <f>IF($O64&gt;'Wage Ceilings '!$C$7+SUMIF('Wage Ceilings '!$B$8:'Wage Ceilings '!$B$11,"&lt;="&amp;$O$17,'Wage Ceilings '!$D$8:'Wage Ceilings '!$D$11),'Wage Ceilings '!$C$7+SUMIF('Wage Ceilings '!$B$8:'Wage Ceilings '!$B$11,"&lt;="&amp;$O$17,'Wage Ceilings '!$D$8:'Wage Ceilings '!$D$11),$O64)</f>
        <v>0</v>
      </c>
      <c r="BK64" s="91" cm="1">
        <f t="array" ref="BK64">INDEX(Appendix!$G$4:$J$8,_xlfn.IFS(BI64&lt;55,1,BI64&lt;60,2,BI64&lt;65,3,BI64&lt;70,4,TRUE,5),MATCH(YEAR($F$17),Appendix!$G$3:$L$3,0))</f>
        <v>0</v>
      </c>
      <c r="BL64" s="92">
        <f t="shared" si="8"/>
        <v>0</v>
      </c>
      <c r="BM64" s="89">
        <f t="shared" si="22"/>
        <v>125</v>
      </c>
      <c r="BN64" s="90">
        <f>IF($P64&gt;'Wage Ceilings '!$C$7+SUMIF('Wage Ceilings '!$B$8:'Wage Ceilings '!$B$11,"&lt;="&amp;$P$17,'Wage Ceilings '!$D$8:'Wage Ceilings '!$D$11),'Wage Ceilings '!$C$7+SUMIF('Wage Ceilings '!$B$8:'Wage Ceilings '!$B$11,"&lt;="&amp;$P$17,'Wage Ceilings '!$D$8:'Wage Ceilings '!$D$11),$P64)</f>
        <v>0</v>
      </c>
      <c r="BO64" s="91" cm="1">
        <f t="array" ref="BO64">INDEX(Appendix!$G$4:$J$8,_xlfn.IFS(BM64&lt;55,1,BM64&lt;60,2,BM64&lt;65,3,BM64&lt;70,4,TRUE,5),MATCH(YEAR($F$17),Appendix!$G$3:$L$3,0))</f>
        <v>0</v>
      </c>
      <c r="BP64" s="92">
        <f t="shared" si="9"/>
        <v>0</v>
      </c>
      <c r="BQ64" s="89">
        <f t="shared" si="23"/>
        <v>125</v>
      </c>
      <c r="BR64" s="90">
        <f>IF($Q64&gt;'Wage Ceilings '!$C$7+SUMIF('Wage Ceilings '!$B$8:'Wage Ceilings '!$B$11,"&lt;="&amp;$Q$17,'Wage Ceilings '!$D$8:'Wage Ceilings '!$D$11),'Wage Ceilings '!$C$7+SUMIF('Wage Ceilings '!$B$8:'Wage Ceilings '!$B$11,"&lt;="&amp;$Q$17,'Wage Ceilings '!$D$8:'Wage Ceilings '!$D$11),$Q64)</f>
        <v>0</v>
      </c>
      <c r="BS64" s="91" cm="1">
        <f t="array" ref="BS64">INDEX(Appendix!$G$4:$J$8,_xlfn.IFS(BQ64&lt;55,1,BQ64&lt;60,2,BQ64&lt;65,3,BQ64&lt;70,4,TRUE,5),MATCH(YEAR($F$17),Appendix!$G$3:$L$3,0))</f>
        <v>0</v>
      </c>
      <c r="BT64" s="92">
        <f t="shared" si="10"/>
        <v>0</v>
      </c>
      <c r="BU64" s="89">
        <f t="shared" si="24"/>
        <v>125</v>
      </c>
      <c r="BV64" s="90">
        <f>IF($R64&gt;'Wage Ceilings '!$C$7+SUMIF('Wage Ceilings '!$B$8:'Wage Ceilings '!$B$11,"&lt;="&amp;$R$17,'Wage Ceilings '!$D$8:'Wage Ceilings '!$D$11),'Wage Ceilings '!$C$7+SUMIF('Wage Ceilings '!$B$8:'Wage Ceilings '!$B$11,"&lt;="&amp;$R$17,'Wage Ceilings '!$D$8:'Wage Ceilings '!$D$11),$R64)</f>
        <v>0</v>
      </c>
      <c r="BW64" s="91" cm="1">
        <f t="array" ref="BW64">INDEX(Appendix!$G$4:$J$8,_xlfn.IFS(BU64&lt;55,1,BU64&lt;60,2,BU64&lt;65,3,BU64&lt;70,4,TRUE,5),MATCH(YEAR($F$17),Appendix!$G$3:$L$3,0))</f>
        <v>0</v>
      </c>
      <c r="BX64" s="92">
        <f t="shared" si="11"/>
        <v>0</v>
      </c>
      <c r="BY64" s="89" t="str">
        <f t="shared" si="25"/>
        <v>NA</v>
      </c>
      <c r="BZ64" s="92">
        <f>IF(S64&gt;=('Wage Ceilings '!$C$3-SUM(Z64,AD64,AH64,AL64,AP64,AX64,AT64,BB64,BF64,BJ64,BN64,BR64,BV64)),('Wage Ceilings '!$C$3-SUM(Z64,AD64,AH64,AL64,AP64,AX64,AT64,BB64,BF64,BJ64,BN64,BR64,BV64)),S64)</f>
        <v>0</v>
      </c>
      <c r="CA64" s="91" cm="1">
        <f t="array" ref="CA64">INDEX(Appendix!$G$4:$J$8,_xlfn.IFS(BY64&lt;55,1,BY64&lt;60,2,BY64&lt;65,3,BY64&lt;70,4,TRUE,5),MATCH(YEAR($F$17),Appendix!$G$3:$L$3,0))</f>
        <v>0</v>
      </c>
      <c r="CB64" s="92">
        <f t="shared" si="32"/>
        <v>0</v>
      </c>
      <c r="CC64" s="99"/>
    </row>
    <row r="65" spans="1:81" x14ac:dyDescent="0.2">
      <c r="A65" s="64" t="s">
        <v>63</v>
      </c>
      <c r="B65" s="65"/>
      <c r="C65" s="65"/>
      <c r="D65" s="66"/>
      <c r="E65" s="66"/>
      <c r="F65" s="67"/>
      <c r="G65" s="67"/>
      <c r="H65" s="67"/>
      <c r="I65" s="67"/>
      <c r="J65" s="67"/>
      <c r="K65" s="67"/>
      <c r="L65" s="67"/>
      <c r="M65" s="67"/>
      <c r="N65" s="67"/>
      <c r="O65" s="67"/>
      <c r="P65" s="67"/>
      <c r="Q65" s="67"/>
      <c r="R65" s="67"/>
      <c r="S65" s="67"/>
      <c r="T65" s="57">
        <f t="shared" si="26"/>
        <v>0</v>
      </c>
      <c r="U65" s="57">
        <f t="shared" si="27"/>
        <v>0</v>
      </c>
      <c r="V65" s="58">
        <f t="shared" si="28"/>
        <v>0</v>
      </c>
      <c r="W65" s="58">
        <f t="shared" si="29"/>
        <v>0</v>
      </c>
      <c r="X65" s="58">
        <f t="shared" si="30"/>
        <v>0</v>
      </c>
      <c r="Y65" s="89">
        <f t="shared" si="12"/>
        <v>124</v>
      </c>
      <c r="Z65" s="90">
        <f>IF($F65&gt;'Wage Ceilings '!$C$7+SUMIF('Wage Ceilings '!$B$8:'Wage Ceilings '!$B$11,"&lt;="&amp;$F$17,'Wage Ceilings '!$D$8:'Wage Ceilings '!$D$11),'Wage Ceilings '!$C$7+SUMIF('Wage Ceilings '!$B$8:'Wage Ceilings '!$B$11,"&lt;="&amp;$F$17,'Wage Ceilings '!$D$8:'Wage Ceilings '!$D$11),$F65)</f>
        <v>0</v>
      </c>
      <c r="AA65" s="91" cm="1">
        <f t="array" ref="AA65">INDEX(Appendix!$G$4:$J$8,_xlfn.IFS(Y65&lt;55,1,Y65&lt;60,2,Y65&lt;65,3,Y65&lt;70,4,TRUE,5),MATCH(YEAR($F$17),Appendix!$G$3:$L$3,0))</f>
        <v>0</v>
      </c>
      <c r="AB65" s="92">
        <f t="shared" si="0"/>
        <v>0</v>
      </c>
      <c r="AC65" s="89">
        <f t="shared" si="13"/>
        <v>125</v>
      </c>
      <c r="AD65" s="90">
        <f>IF($G65&gt;'Wage Ceilings '!$C$7+SUMIF('Wage Ceilings '!$B$8:'Wage Ceilings '!$B$11,"&lt;="&amp;$G$17,'Wage Ceilings '!$D$8:'Wage Ceilings '!$D$11),'Wage Ceilings '!$C$7+SUMIF('Wage Ceilings '!$B$8:'Wage Ceilings '!$B$11,"&lt;="&amp;$G$17,'Wage Ceilings '!$D$8:'Wage Ceilings '!$D$11),$G65)</f>
        <v>0</v>
      </c>
      <c r="AE65" s="91" cm="1">
        <f t="array" ref="AE65">INDEX(Appendix!$G$4:$J$8,_xlfn.IFS(AC65&lt;55,1,AC65&lt;60,2,AC65&lt;65,3,AC65&lt;70,4,TRUE,5),MATCH(YEAR($F$17),Appendix!$G$3:$L$3,0))</f>
        <v>0</v>
      </c>
      <c r="AF65" s="92">
        <f t="shared" si="1"/>
        <v>0</v>
      </c>
      <c r="AG65" s="89">
        <f t="shared" si="14"/>
        <v>125</v>
      </c>
      <c r="AH65" s="90">
        <f>IF($H65&gt;'Wage Ceilings '!$C$7+SUMIF('Wage Ceilings '!$B$8:'Wage Ceilings '!$B$11,"&lt;="&amp;$H$17,'Wage Ceilings '!$D$8:'Wage Ceilings '!$D$11),'Wage Ceilings '!$C$7+SUMIF('Wage Ceilings '!$B$8:'Wage Ceilings '!$B$11,"&lt;="&amp;$H$17,'Wage Ceilings '!$D$8:'Wage Ceilings '!$D$11),$H65)</f>
        <v>0</v>
      </c>
      <c r="AI65" s="91" cm="1">
        <f t="array" ref="AI65">INDEX(Appendix!$G$4:$J$8,_xlfn.IFS(AG65&lt;55,1,AG65&lt;60,2,AG65&lt;65,3,AG65&lt;70,4,TRUE,5),MATCH(YEAR($F$17),Appendix!$G$3:$L$3,0))</f>
        <v>0</v>
      </c>
      <c r="AJ65" s="92">
        <f t="shared" si="2"/>
        <v>0</v>
      </c>
      <c r="AK65" s="89">
        <f t="shared" si="15"/>
        <v>125</v>
      </c>
      <c r="AL65" s="90">
        <f>IF($I65&gt;'Wage Ceilings '!$C$7+SUMIF('Wage Ceilings '!$B$8:'Wage Ceilings '!$B$11,"&lt;="&amp;$I$17,'Wage Ceilings '!$D$8:'Wage Ceilings '!$D$11),'Wage Ceilings '!$C$7+SUMIF('Wage Ceilings '!$B$8:'Wage Ceilings '!$B$11,"&lt;="&amp;$I$17,'Wage Ceilings '!$D$8:'Wage Ceilings '!$D$11),$I65)</f>
        <v>0</v>
      </c>
      <c r="AM65" s="91" cm="1">
        <f t="array" ref="AM65">INDEX(Appendix!$G$4:$J$8,_xlfn.IFS(AK65&lt;55,1,AK65&lt;60,2,AK65&lt;65,3,AK65&lt;70,4,TRUE,5),MATCH(YEAR($F$17),Appendix!$G$3:$L$3,0))</f>
        <v>0</v>
      </c>
      <c r="AN65" s="92">
        <f t="shared" si="3"/>
        <v>0</v>
      </c>
      <c r="AO65" s="89">
        <f t="shared" si="16"/>
        <v>125</v>
      </c>
      <c r="AP65" s="90">
        <f>IF($J65&gt;'Wage Ceilings '!$C$7+SUMIF('Wage Ceilings '!$B$8:'Wage Ceilings '!$B$11,"&lt;="&amp;$J$17,'Wage Ceilings '!$D$8:'Wage Ceilings '!$D$11),'Wage Ceilings '!$C$7+SUMIF('Wage Ceilings '!$B$8:'Wage Ceilings '!$B$11,"&lt;="&amp;$J$17,'Wage Ceilings '!$D$8:'Wage Ceilings '!$D$11),$J65)</f>
        <v>0</v>
      </c>
      <c r="AQ65" s="91" cm="1">
        <f t="array" ref="AQ65">INDEX(Appendix!$G$4:$J$8,_xlfn.IFS(AO65&lt;55,1,AO65&lt;60,2,AO65&lt;65,3,AO65&lt;70,4,TRUE,5),MATCH(YEAR($F$17),Appendix!$G$3:$L$3,0))</f>
        <v>0</v>
      </c>
      <c r="AR65" s="92">
        <f t="shared" si="4"/>
        <v>0</v>
      </c>
      <c r="AS65" s="89">
        <f t="shared" si="31"/>
        <v>125</v>
      </c>
      <c r="AT65" s="90">
        <f>IF($K65&gt;'Wage Ceilings '!$C$7+SUMIF('Wage Ceilings '!$B$8:'Wage Ceilings '!$B$11,"&lt;="&amp;$K$17,'Wage Ceilings '!$D$8:'Wage Ceilings '!$D$11),'Wage Ceilings '!$C$7+SUMIF('Wage Ceilings '!$B$8:'Wage Ceilings '!$B$11,"&lt;="&amp;$K$17,'Wage Ceilings '!$D$8:'Wage Ceilings '!$D$11),$K65)</f>
        <v>0</v>
      </c>
      <c r="AU65" s="91" cm="1">
        <f t="array" ref="AU65">INDEX(Appendix!$G$4:$J$8,_xlfn.IFS(AS65&lt;55,1,AS65&lt;60,2,AS65&lt;65,3,AS65&lt;70,4,TRUE,5),MATCH(YEAR($F$17),Appendix!$G$3:$L$3,0))</f>
        <v>0</v>
      </c>
      <c r="AV65" s="92">
        <f t="shared" si="5"/>
        <v>0</v>
      </c>
      <c r="AW65" s="89" t="str">
        <f t="shared" si="17"/>
        <v>NA</v>
      </c>
      <c r="AX65" s="92">
        <f>IF(L65&gt;=('Wage Ceilings '!$C$3-SUM(Z65,AD65,AH65,AL65,AP65,AT65,BB65,BF65,BJ65,BN65,BR65,BV65)),('Wage Ceilings '!$C$3-SUM(Z65,AD65,AH65,AL65,AP65,AT65,BB65,BF65,BJ65,BN65,BR65,BV65)),L65)</f>
        <v>0</v>
      </c>
      <c r="AY65" s="91" cm="1">
        <f t="array" ref="AY65">INDEX(Appendix!$G$4:$J$8,_xlfn.IFS(AW65&lt;55,1,AW65&lt;60,2,AW65&lt;65,3,AW65&lt;70,4,TRUE,5),MATCH(YEAR($F$17),Appendix!$G$3:$L$3,0))</f>
        <v>0</v>
      </c>
      <c r="AZ65" s="92">
        <f t="shared" si="6"/>
        <v>0</v>
      </c>
      <c r="BA65" s="89">
        <f t="shared" si="18"/>
        <v>125</v>
      </c>
      <c r="BB65" s="90">
        <f>IF($M65&gt;'Wage Ceilings '!$C$7+SUMIF('Wage Ceilings '!$B$8:'Wage Ceilings '!$B$11,"&lt;="&amp;$M$17,'Wage Ceilings '!$D$8:'Wage Ceilings '!$D$11),'Wage Ceilings '!$C$7+SUMIF('Wage Ceilings '!$B$8:'Wage Ceilings '!$B$11,"&lt;="&amp;$M$17,'Wage Ceilings '!$D$8:'Wage Ceilings '!$D$11),$M65)</f>
        <v>0</v>
      </c>
      <c r="BC65" s="91" cm="1">
        <f t="array" ref="BC65">INDEX(Appendix!$G$4:$J$8,_xlfn.IFS(BA65&lt;55,1,BA65&lt;60,2,BA65&lt;65,3,BA65&lt;70,4,TRUE,5),MATCH(YEAR($F$17),Appendix!$G$3:$L$3,0))</f>
        <v>0</v>
      </c>
      <c r="BD65" s="92">
        <f t="shared" si="19"/>
        <v>0</v>
      </c>
      <c r="BE65" s="89">
        <f t="shared" si="20"/>
        <v>125</v>
      </c>
      <c r="BF65" s="90">
        <f>IF($N65&gt;'Wage Ceilings '!$C$7+SUMIF('Wage Ceilings '!$B$8:'Wage Ceilings '!$B$11,"&lt;="&amp;$N$17,'Wage Ceilings '!$D$8:'Wage Ceilings '!$D$11),'Wage Ceilings '!$C$7+SUMIF('Wage Ceilings '!$B$8:'Wage Ceilings '!$B$11,"&lt;="&amp;$N$17,'Wage Ceilings '!$D$8:'Wage Ceilings '!$D$11),$N65)</f>
        <v>0</v>
      </c>
      <c r="BG65" s="91" cm="1">
        <f t="array" ref="BG65">INDEX(Appendix!$G$4:$J$8,_xlfn.IFS(BE65&lt;55,1,BE65&lt;60,2,BE65&lt;65,3,BE65&lt;70,4,TRUE,5),MATCH(YEAR($F$17),Appendix!$G$3:$L$3,0))</f>
        <v>0</v>
      </c>
      <c r="BH65" s="92">
        <f t="shared" si="7"/>
        <v>0</v>
      </c>
      <c r="BI65" s="89">
        <f t="shared" si="21"/>
        <v>125</v>
      </c>
      <c r="BJ65" s="90">
        <f>IF($O65&gt;'Wage Ceilings '!$C$7+SUMIF('Wage Ceilings '!$B$8:'Wage Ceilings '!$B$11,"&lt;="&amp;$O$17,'Wage Ceilings '!$D$8:'Wage Ceilings '!$D$11),'Wage Ceilings '!$C$7+SUMIF('Wage Ceilings '!$B$8:'Wage Ceilings '!$B$11,"&lt;="&amp;$O$17,'Wage Ceilings '!$D$8:'Wage Ceilings '!$D$11),$O65)</f>
        <v>0</v>
      </c>
      <c r="BK65" s="91" cm="1">
        <f t="array" ref="BK65">INDEX(Appendix!$G$4:$J$8,_xlfn.IFS(BI65&lt;55,1,BI65&lt;60,2,BI65&lt;65,3,BI65&lt;70,4,TRUE,5),MATCH(YEAR($F$17),Appendix!$G$3:$L$3,0))</f>
        <v>0</v>
      </c>
      <c r="BL65" s="92">
        <f t="shared" si="8"/>
        <v>0</v>
      </c>
      <c r="BM65" s="89">
        <f t="shared" si="22"/>
        <v>125</v>
      </c>
      <c r="BN65" s="90">
        <f>IF($P65&gt;'Wage Ceilings '!$C$7+SUMIF('Wage Ceilings '!$B$8:'Wage Ceilings '!$B$11,"&lt;="&amp;$P$17,'Wage Ceilings '!$D$8:'Wage Ceilings '!$D$11),'Wage Ceilings '!$C$7+SUMIF('Wage Ceilings '!$B$8:'Wage Ceilings '!$B$11,"&lt;="&amp;$P$17,'Wage Ceilings '!$D$8:'Wage Ceilings '!$D$11),$P65)</f>
        <v>0</v>
      </c>
      <c r="BO65" s="91" cm="1">
        <f t="array" ref="BO65">INDEX(Appendix!$G$4:$J$8,_xlfn.IFS(BM65&lt;55,1,BM65&lt;60,2,BM65&lt;65,3,BM65&lt;70,4,TRUE,5),MATCH(YEAR($F$17),Appendix!$G$3:$L$3,0))</f>
        <v>0</v>
      </c>
      <c r="BP65" s="92">
        <f t="shared" si="9"/>
        <v>0</v>
      </c>
      <c r="BQ65" s="89">
        <f t="shared" si="23"/>
        <v>125</v>
      </c>
      <c r="BR65" s="90">
        <f>IF($Q65&gt;'Wage Ceilings '!$C$7+SUMIF('Wage Ceilings '!$B$8:'Wage Ceilings '!$B$11,"&lt;="&amp;$Q$17,'Wage Ceilings '!$D$8:'Wage Ceilings '!$D$11),'Wage Ceilings '!$C$7+SUMIF('Wage Ceilings '!$B$8:'Wage Ceilings '!$B$11,"&lt;="&amp;$Q$17,'Wage Ceilings '!$D$8:'Wage Ceilings '!$D$11),$Q65)</f>
        <v>0</v>
      </c>
      <c r="BS65" s="91" cm="1">
        <f t="array" ref="BS65">INDEX(Appendix!$G$4:$J$8,_xlfn.IFS(BQ65&lt;55,1,BQ65&lt;60,2,BQ65&lt;65,3,BQ65&lt;70,4,TRUE,5),MATCH(YEAR($F$17),Appendix!$G$3:$L$3,0))</f>
        <v>0</v>
      </c>
      <c r="BT65" s="92">
        <f t="shared" si="10"/>
        <v>0</v>
      </c>
      <c r="BU65" s="89">
        <f t="shared" si="24"/>
        <v>125</v>
      </c>
      <c r="BV65" s="90">
        <f>IF($R65&gt;'Wage Ceilings '!$C$7+SUMIF('Wage Ceilings '!$B$8:'Wage Ceilings '!$B$11,"&lt;="&amp;$R$17,'Wage Ceilings '!$D$8:'Wage Ceilings '!$D$11),'Wage Ceilings '!$C$7+SUMIF('Wage Ceilings '!$B$8:'Wage Ceilings '!$B$11,"&lt;="&amp;$R$17,'Wage Ceilings '!$D$8:'Wage Ceilings '!$D$11),$R65)</f>
        <v>0</v>
      </c>
      <c r="BW65" s="91" cm="1">
        <f t="array" ref="BW65">INDEX(Appendix!$G$4:$J$8,_xlfn.IFS(BU65&lt;55,1,BU65&lt;60,2,BU65&lt;65,3,BU65&lt;70,4,TRUE,5),MATCH(YEAR($F$17),Appendix!$G$3:$L$3,0))</f>
        <v>0</v>
      </c>
      <c r="BX65" s="92">
        <f t="shared" si="11"/>
        <v>0</v>
      </c>
      <c r="BY65" s="89" t="str">
        <f t="shared" si="25"/>
        <v>NA</v>
      </c>
      <c r="BZ65" s="92">
        <f>IF(S65&gt;=('Wage Ceilings '!$C$3-SUM(Z65,AD65,AH65,AL65,AP65,AX65,AT65,BB65,BF65,BJ65,BN65,BR65,BV65)),('Wage Ceilings '!$C$3-SUM(Z65,AD65,AH65,AL65,AP65,AX65,AT65,BB65,BF65,BJ65,BN65,BR65,BV65)),S65)</f>
        <v>0</v>
      </c>
      <c r="CA65" s="91" cm="1">
        <f t="array" ref="CA65">INDEX(Appendix!$G$4:$J$8,_xlfn.IFS(BY65&lt;55,1,BY65&lt;60,2,BY65&lt;65,3,BY65&lt;70,4,TRUE,5),MATCH(YEAR($F$17),Appendix!$G$3:$L$3,0))</f>
        <v>0</v>
      </c>
      <c r="CB65" s="92">
        <f t="shared" si="32"/>
        <v>0</v>
      </c>
      <c r="CC65" s="99"/>
    </row>
    <row r="66" spans="1:81" x14ac:dyDescent="0.2">
      <c r="A66" s="64" t="s">
        <v>64</v>
      </c>
      <c r="B66" s="65"/>
      <c r="C66" s="65"/>
      <c r="D66" s="66"/>
      <c r="E66" s="66"/>
      <c r="F66" s="67"/>
      <c r="G66" s="67"/>
      <c r="H66" s="67"/>
      <c r="I66" s="67"/>
      <c r="J66" s="67"/>
      <c r="K66" s="67"/>
      <c r="L66" s="67"/>
      <c r="M66" s="67"/>
      <c r="N66" s="67"/>
      <c r="O66" s="67"/>
      <c r="P66" s="67"/>
      <c r="Q66" s="67"/>
      <c r="R66" s="67"/>
      <c r="S66" s="67"/>
      <c r="T66" s="57">
        <f t="shared" si="26"/>
        <v>0</v>
      </c>
      <c r="U66" s="57">
        <f t="shared" si="27"/>
        <v>0</v>
      </c>
      <c r="V66" s="58">
        <f t="shared" si="28"/>
        <v>0</v>
      </c>
      <c r="W66" s="58">
        <f t="shared" si="29"/>
        <v>0</v>
      </c>
      <c r="X66" s="58">
        <f t="shared" si="30"/>
        <v>0</v>
      </c>
      <c r="Y66" s="89">
        <f t="shared" si="12"/>
        <v>124</v>
      </c>
      <c r="Z66" s="90">
        <f>IF($F66&gt;'Wage Ceilings '!$C$7+SUMIF('Wage Ceilings '!$B$8:'Wage Ceilings '!$B$11,"&lt;="&amp;$F$17,'Wage Ceilings '!$D$8:'Wage Ceilings '!$D$11),'Wage Ceilings '!$C$7+SUMIF('Wage Ceilings '!$B$8:'Wage Ceilings '!$B$11,"&lt;="&amp;$F$17,'Wage Ceilings '!$D$8:'Wage Ceilings '!$D$11),$F66)</f>
        <v>0</v>
      </c>
      <c r="AA66" s="91" cm="1">
        <f t="array" ref="AA66">INDEX(Appendix!$G$4:$J$8,_xlfn.IFS(Y66&lt;55,1,Y66&lt;60,2,Y66&lt;65,3,Y66&lt;70,4,TRUE,5),MATCH(YEAR($F$17),Appendix!$G$3:$L$3,0))</f>
        <v>0</v>
      </c>
      <c r="AB66" s="92">
        <f t="shared" si="0"/>
        <v>0</v>
      </c>
      <c r="AC66" s="89">
        <f t="shared" si="13"/>
        <v>125</v>
      </c>
      <c r="AD66" s="90">
        <f>IF($G66&gt;'Wage Ceilings '!$C$7+SUMIF('Wage Ceilings '!$B$8:'Wage Ceilings '!$B$11,"&lt;="&amp;$G$17,'Wage Ceilings '!$D$8:'Wage Ceilings '!$D$11),'Wage Ceilings '!$C$7+SUMIF('Wage Ceilings '!$B$8:'Wage Ceilings '!$B$11,"&lt;="&amp;$G$17,'Wage Ceilings '!$D$8:'Wage Ceilings '!$D$11),$G66)</f>
        <v>0</v>
      </c>
      <c r="AE66" s="91" cm="1">
        <f t="array" ref="AE66">INDEX(Appendix!$G$4:$J$8,_xlfn.IFS(AC66&lt;55,1,AC66&lt;60,2,AC66&lt;65,3,AC66&lt;70,4,TRUE,5),MATCH(YEAR($F$17),Appendix!$G$3:$L$3,0))</f>
        <v>0</v>
      </c>
      <c r="AF66" s="92">
        <f t="shared" si="1"/>
        <v>0</v>
      </c>
      <c r="AG66" s="89">
        <f t="shared" si="14"/>
        <v>125</v>
      </c>
      <c r="AH66" s="90">
        <f>IF($H66&gt;'Wage Ceilings '!$C$7+SUMIF('Wage Ceilings '!$B$8:'Wage Ceilings '!$B$11,"&lt;="&amp;$H$17,'Wage Ceilings '!$D$8:'Wage Ceilings '!$D$11),'Wage Ceilings '!$C$7+SUMIF('Wage Ceilings '!$B$8:'Wage Ceilings '!$B$11,"&lt;="&amp;$H$17,'Wage Ceilings '!$D$8:'Wage Ceilings '!$D$11),$H66)</f>
        <v>0</v>
      </c>
      <c r="AI66" s="91" cm="1">
        <f t="array" ref="AI66">INDEX(Appendix!$G$4:$J$8,_xlfn.IFS(AG66&lt;55,1,AG66&lt;60,2,AG66&lt;65,3,AG66&lt;70,4,TRUE,5),MATCH(YEAR($F$17),Appendix!$G$3:$L$3,0))</f>
        <v>0</v>
      </c>
      <c r="AJ66" s="92">
        <f t="shared" si="2"/>
        <v>0</v>
      </c>
      <c r="AK66" s="89">
        <f t="shared" si="15"/>
        <v>125</v>
      </c>
      <c r="AL66" s="90">
        <f>IF($I66&gt;'Wage Ceilings '!$C$7+SUMIF('Wage Ceilings '!$B$8:'Wage Ceilings '!$B$11,"&lt;="&amp;$I$17,'Wage Ceilings '!$D$8:'Wage Ceilings '!$D$11),'Wage Ceilings '!$C$7+SUMIF('Wage Ceilings '!$B$8:'Wage Ceilings '!$B$11,"&lt;="&amp;$I$17,'Wage Ceilings '!$D$8:'Wage Ceilings '!$D$11),$I66)</f>
        <v>0</v>
      </c>
      <c r="AM66" s="91" cm="1">
        <f t="array" ref="AM66">INDEX(Appendix!$G$4:$J$8,_xlfn.IFS(AK66&lt;55,1,AK66&lt;60,2,AK66&lt;65,3,AK66&lt;70,4,TRUE,5),MATCH(YEAR($F$17),Appendix!$G$3:$L$3,0))</f>
        <v>0</v>
      </c>
      <c r="AN66" s="92">
        <f t="shared" si="3"/>
        <v>0</v>
      </c>
      <c r="AO66" s="89">
        <f t="shared" si="16"/>
        <v>125</v>
      </c>
      <c r="AP66" s="90">
        <f>IF($J66&gt;'Wage Ceilings '!$C$7+SUMIF('Wage Ceilings '!$B$8:'Wage Ceilings '!$B$11,"&lt;="&amp;$J$17,'Wage Ceilings '!$D$8:'Wage Ceilings '!$D$11),'Wage Ceilings '!$C$7+SUMIF('Wage Ceilings '!$B$8:'Wage Ceilings '!$B$11,"&lt;="&amp;$J$17,'Wage Ceilings '!$D$8:'Wage Ceilings '!$D$11),$J66)</f>
        <v>0</v>
      </c>
      <c r="AQ66" s="91" cm="1">
        <f t="array" ref="AQ66">INDEX(Appendix!$G$4:$J$8,_xlfn.IFS(AO66&lt;55,1,AO66&lt;60,2,AO66&lt;65,3,AO66&lt;70,4,TRUE,5),MATCH(YEAR($F$17),Appendix!$G$3:$L$3,0))</f>
        <v>0</v>
      </c>
      <c r="AR66" s="92">
        <f t="shared" si="4"/>
        <v>0</v>
      </c>
      <c r="AS66" s="89">
        <f t="shared" si="31"/>
        <v>125</v>
      </c>
      <c r="AT66" s="90">
        <f>IF($K66&gt;'Wage Ceilings '!$C$7+SUMIF('Wage Ceilings '!$B$8:'Wage Ceilings '!$B$11,"&lt;="&amp;$K$17,'Wage Ceilings '!$D$8:'Wage Ceilings '!$D$11),'Wage Ceilings '!$C$7+SUMIF('Wage Ceilings '!$B$8:'Wage Ceilings '!$B$11,"&lt;="&amp;$K$17,'Wage Ceilings '!$D$8:'Wage Ceilings '!$D$11),$K66)</f>
        <v>0</v>
      </c>
      <c r="AU66" s="91" cm="1">
        <f t="array" ref="AU66">INDEX(Appendix!$G$4:$J$8,_xlfn.IFS(AS66&lt;55,1,AS66&lt;60,2,AS66&lt;65,3,AS66&lt;70,4,TRUE,5),MATCH(YEAR($F$17),Appendix!$G$3:$L$3,0))</f>
        <v>0</v>
      </c>
      <c r="AV66" s="92">
        <f t="shared" si="5"/>
        <v>0</v>
      </c>
      <c r="AW66" s="89" t="str">
        <f t="shared" si="17"/>
        <v>NA</v>
      </c>
      <c r="AX66" s="92">
        <f>IF(L66&gt;=('Wage Ceilings '!$C$3-SUM(Z66,AD66,AH66,AL66,AP66,AT66,BB66,BF66,BJ66,BN66,BR66,BV66)),('Wage Ceilings '!$C$3-SUM(Z66,AD66,AH66,AL66,AP66,AT66,BB66,BF66,BJ66,BN66,BR66,BV66)),L66)</f>
        <v>0</v>
      </c>
      <c r="AY66" s="91" cm="1">
        <f t="array" ref="AY66">INDEX(Appendix!$G$4:$J$8,_xlfn.IFS(AW66&lt;55,1,AW66&lt;60,2,AW66&lt;65,3,AW66&lt;70,4,TRUE,5),MATCH(YEAR($F$17),Appendix!$G$3:$L$3,0))</f>
        <v>0</v>
      </c>
      <c r="AZ66" s="92">
        <f t="shared" si="6"/>
        <v>0</v>
      </c>
      <c r="BA66" s="89">
        <f t="shared" si="18"/>
        <v>125</v>
      </c>
      <c r="BB66" s="90">
        <f>IF($M66&gt;'Wage Ceilings '!$C$7+SUMIF('Wage Ceilings '!$B$8:'Wage Ceilings '!$B$11,"&lt;="&amp;$M$17,'Wage Ceilings '!$D$8:'Wage Ceilings '!$D$11),'Wage Ceilings '!$C$7+SUMIF('Wage Ceilings '!$B$8:'Wage Ceilings '!$B$11,"&lt;="&amp;$M$17,'Wage Ceilings '!$D$8:'Wage Ceilings '!$D$11),$M66)</f>
        <v>0</v>
      </c>
      <c r="BC66" s="91" cm="1">
        <f t="array" ref="BC66">INDEX(Appendix!$G$4:$J$8,_xlfn.IFS(BA66&lt;55,1,BA66&lt;60,2,BA66&lt;65,3,BA66&lt;70,4,TRUE,5),MATCH(YEAR($F$17),Appendix!$G$3:$L$3,0))</f>
        <v>0</v>
      </c>
      <c r="BD66" s="92">
        <f t="shared" si="19"/>
        <v>0</v>
      </c>
      <c r="BE66" s="89">
        <f t="shared" si="20"/>
        <v>125</v>
      </c>
      <c r="BF66" s="90">
        <f>IF($N66&gt;'Wage Ceilings '!$C$7+SUMIF('Wage Ceilings '!$B$8:'Wage Ceilings '!$B$11,"&lt;="&amp;$N$17,'Wage Ceilings '!$D$8:'Wage Ceilings '!$D$11),'Wage Ceilings '!$C$7+SUMIF('Wage Ceilings '!$B$8:'Wage Ceilings '!$B$11,"&lt;="&amp;$N$17,'Wage Ceilings '!$D$8:'Wage Ceilings '!$D$11),$N66)</f>
        <v>0</v>
      </c>
      <c r="BG66" s="91" cm="1">
        <f t="array" ref="BG66">INDEX(Appendix!$G$4:$J$8,_xlfn.IFS(BE66&lt;55,1,BE66&lt;60,2,BE66&lt;65,3,BE66&lt;70,4,TRUE,5),MATCH(YEAR($F$17),Appendix!$G$3:$L$3,0))</f>
        <v>0</v>
      </c>
      <c r="BH66" s="92">
        <f t="shared" si="7"/>
        <v>0</v>
      </c>
      <c r="BI66" s="89">
        <f t="shared" si="21"/>
        <v>125</v>
      </c>
      <c r="BJ66" s="90">
        <f>IF($O66&gt;'Wage Ceilings '!$C$7+SUMIF('Wage Ceilings '!$B$8:'Wage Ceilings '!$B$11,"&lt;="&amp;$O$17,'Wage Ceilings '!$D$8:'Wage Ceilings '!$D$11),'Wage Ceilings '!$C$7+SUMIF('Wage Ceilings '!$B$8:'Wage Ceilings '!$B$11,"&lt;="&amp;$O$17,'Wage Ceilings '!$D$8:'Wage Ceilings '!$D$11),$O66)</f>
        <v>0</v>
      </c>
      <c r="BK66" s="91" cm="1">
        <f t="array" ref="BK66">INDEX(Appendix!$G$4:$J$8,_xlfn.IFS(BI66&lt;55,1,BI66&lt;60,2,BI66&lt;65,3,BI66&lt;70,4,TRUE,5),MATCH(YEAR($F$17),Appendix!$G$3:$L$3,0))</f>
        <v>0</v>
      </c>
      <c r="BL66" s="92">
        <f t="shared" si="8"/>
        <v>0</v>
      </c>
      <c r="BM66" s="89">
        <f t="shared" si="22"/>
        <v>125</v>
      </c>
      <c r="BN66" s="90">
        <f>IF($P66&gt;'Wage Ceilings '!$C$7+SUMIF('Wage Ceilings '!$B$8:'Wage Ceilings '!$B$11,"&lt;="&amp;$P$17,'Wage Ceilings '!$D$8:'Wage Ceilings '!$D$11),'Wage Ceilings '!$C$7+SUMIF('Wage Ceilings '!$B$8:'Wage Ceilings '!$B$11,"&lt;="&amp;$P$17,'Wage Ceilings '!$D$8:'Wage Ceilings '!$D$11),$P66)</f>
        <v>0</v>
      </c>
      <c r="BO66" s="91" cm="1">
        <f t="array" ref="BO66">INDEX(Appendix!$G$4:$J$8,_xlfn.IFS(BM66&lt;55,1,BM66&lt;60,2,BM66&lt;65,3,BM66&lt;70,4,TRUE,5),MATCH(YEAR($F$17),Appendix!$G$3:$L$3,0))</f>
        <v>0</v>
      </c>
      <c r="BP66" s="92">
        <f t="shared" si="9"/>
        <v>0</v>
      </c>
      <c r="BQ66" s="89">
        <f t="shared" si="23"/>
        <v>125</v>
      </c>
      <c r="BR66" s="90">
        <f>IF($Q66&gt;'Wage Ceilings '!$C$7+SUMIF('Wage Ceilings '!$B$8:'Wage Ceilings '!$B$11,"&lt;="&amp;$Q$17,'Wage Ceilings '!$D$8:'Wage Ceilings '!$D$11),'Wage Ceilings '!$C$7+SUMIF('Wage Ceilings '!$B$8:'Wage Ceilings '!$B$11,"&lt;="&amp;$Q$17,'Wage Ceilings '!$D$8:'Wage Ceilings '!$D$11),$Q66)</f>
        <v>0</v>
      </c>
      <c r="BS66" s="91" cm="1">
        <f t="array" ref="BS66">INDEX(Appendix!$G$4:$J$8,_xlfn.IFS(BQ66&lt;55,1,BQ66&lt;60,2,BQ66&lt;65,3,BQ66&lt;70,4,TRUE,5),MATCH(YEAR($F$17),Appendix!$G$3:$L$3,0))</f>
        <v>0</v>
      </c>
      <c r="BT66" s="92">
        <f t="shared" si="10"/>
        <v>0</v>
      </c>
      <c r="BU66" s="89">
        <f t="shared" si="24"/>
        <v>125</v>
      </c>
      <c r="BV66" s="90">
        <f>IF($R66&gt;'Wage Ceilings '!$C$7+SUMIF('Wage Ceilings '!$B$8:'Wage Ceilings '!$B$11,"&lt;="&amp;$R$17,'Wage Ceilings '!$D$8:'Wage Ceilings '!$D$11),'Wage Ceilings '!$C$7+SUMIF('Wage Ceilings '!$B$8:'Wage Ceilings '!$B$11,"&lt;="&amp;$R$17,'Wage Ceilings '!$D$8:'Wage Ceilings '!$D$11),$R66)</f>
        <v>0</v>
      </c>
      <c r="BW66" s="91" cm="1">
        <f t="array" ref="BW66">INDEX(Appendix!$G$4:$J$8,_xlfn.IFS(BU66&lt;55,1,BU66&lt;60,2,BU66&lt;65,3,BU66&lt;70,4,TRUE,5),MATCH(YEAR($F$17),Appendix!$G$3:$L$3,0))</f>
        <v>0</v>
      </c>
      <c r="BX66" s="92">
        <f t="shared" si="11"/>
        <v>0</v>
      </c>
      <c r="BY66" s="89" t="str">
        <f t="shared" si="25"/>
        <v>NA</v>
      </c>
      <c r="BZ66" s="92">
        <f>IF(S66&gt;=('Wage Ceilings '!$C$3-SUM(Z66,AD66,AH66,AL66,AP66,AX66,AT66,BB66,BF66,BJ66,BN66,BR66,BV66)),('Wage Ceilings '!$C$3-SUM(Z66,AD66,AH66,AL66,AP66,AX66,AT66,BB66,BF66,BJ66,BN66,BR66,BV66)),S66)</f>
        <v>0</v>
      </c>
      <c r="CA66" s="91" cm="1">
        <f t="array" ref="CA66">INDEX(Appendix!$G$4:$J$8,_xlfn.IFS(BY66&lt;55,1,BY66&lt;60,2,BY66&lt;65,3,BY66&lt;70,4,TRUE,5),MATCH(YEAR($F$17),Appendix!$G$3:$L$3,0))</f>
        <v>0</v>
      </c>
      <c r="CB66" s="92">
        <f t="shared" si="32"/>
        <v>0</v>
      </c>
      <c r="CC66" s="99"/>
    </row>
    <row r="67" spans="1:81" x14ac:dyDescent="0.2">
      <c r="A67" s="64" t="s">
        <v>65</v>
      </c>
      <c r="B67" s="65"/>
      <c r="C67" s="65"/>
      <c r="D67" s="66"/>
      <c r="E67" s="66"/>
      <c r="F67" s="67"/>
      <c r="G67" s="67"/>
      <c r="H67" s="67"/>
      <c r="I67" s="67"/>
      <c r="J67" s="67"/>
      <c r="K67" s="67"/>
      <c r="L67" s="67"/>
      <c r="M67" s="67"/>
      <c r="N67" s="67"/>
      <c r="O67" s="67"/>
      <c r="P67" s="67"/>
      <c r="Q67" s="67"/>
      <c r="R67" s="67"/>
      <c r="S67" s="67"/>
      <c r="T67" s="57">
        <f t="shared" si="26"/>
        <v>0</v>
      </c>
      <c r="U67" s="57">
        <f t="shared" si="27"/>
        <v>0</v>
      </c>
      <c r="V67" s="58">
        <f t="shared" si="28"/>
        <v>0</v>
      </c>
      <c r="W67" s="58">
        <f t="shared" si="29"/>
        <v>0</v>
      </c>
      <c r="X67" s="58">
        <f t="shared" si="30"/>
        <v>0</v>
      </c>
      <c r="Y67" s="89">
        <f t="shared" si="12"/>
        <v>124</v>
      </c>
      <c r="Z67" s="90">
        <f>IF($F67&gt;'Wage Ceilings '!$C$7+SUMIF('Wage Ceilings '!$B$8:'Wage Ceilings '!$B$11,"&lt;="&amp;$F$17,'Wage Ceilings '!$D$8:'Wage Ceilings '!$D$11),'Wage Ceilings '!$C$7+SUMIF('Wage Ceilings '!$B$8:'Wage Ceilings '!$B$11,"&lt;="&amp;$F$17,'Wage Ceilings '!$D$8:'Wage Ceilings '!$D$11),$F67)</f>
        <v>0</v>
      </c>
      <c r="AA67" s="91" cm="1">
        <f t="array" ref="AA67">INDEX(Appendix!$G$4:$J$8,_xlfn.IFS(Y67&lt;55,1,Y67&lt;60,2,Y67&lt;65,3,Y67&lt;70,4,TRUE,5),MATCH(YEAR($F$17),Appendix!$G$3:$L$3,0))</f>
        <v>0</v>
      </c>
      <c r="AB67" s="92">
        <f t="shared" si="0"/>
        <v>0</v>
      </c>
      <c r="AC67" s="89">
        <f t="shared" si="13"/>
        <v>125</v>
      </c>
      <c r="AD67" s="90">
        <f>IF($G67&gt;'Wage Ceilings '!$C$7+SUMIF('Wage Ceilings '!$B$8:'Wage Ceilings '!$B$11,"&lt;="&amp;$G$17,'Wage Ceilings '!$D$8:'Wage Ceilings '!$D$11),'Wage Ceilings '!$C$7+SUMIF('Wage Ceilings '!$B$8:'Wage Ceilings '!$B$11,"&lt;="&amp;$G$17,'Wage Ceilings '!$D$8:'Wage Ceilings '!$D$11),$G67)</f>
        <v>0</v>
      </c>
      <c r="AE67" s="91" cm="1">
        <f t="array" ref="AE67">INDEX(Appendix!$G$4:$J$8,_xlfn.IFS(AC67&lt;55,1,AC67&lt;60,2,AC67&lt;65,3,AC67&lt;70,4,TRUE,5),MATCH(YEAR($F$17),Appendix!$G$3:$L$3,0))</f>
        <v>0</v>
      </c>
      <c r="AF67" s="92">
        <f t="shared" si="1"/>
        <v>0</v>
      </c>
      <c r="AG67" s="89">
        <f t="shared" si="14"/>
        <v>125</v>
      </c>
      <c r="AH67" s="90">
        <f>IF($H67&gt;'Wage Ceilings '!$C$7+SUMIF('Wage Ceilings '!$B$8:'Wage Ceilings '!$B$11,"&lt;="&amp;$H$17,'Wage Ceilings '!$D$8:'Wage Ceilings '!$D$11),'Wage Ceilings '!$C$7+SUMIF('Wage Ceilings '!$B$8:'Wage Ceilings '!$B$11,"&lt;="&amp;$H$17,'Wage Ceilings '!$D$8:'Wage Ceilings '!$D$11),$H67)</f>
        <v>0</v>
      </c>
      <c r="AI67" s="91" cm="1">
        <f t="array" ref="AI67">INDEX(Appendix!$G$4:$J$8,_xlfn.IFS(AG67&lt;55,1,AG67&lt;60,2,AG67&lt;65,3,AG67&lt;70,4,TRUE,5),MATCH(YEAR($F$17),Appendix!$G$3:$L$3,0))</f>
        <v>0</v>
      </c>
      <c r="AJ67" s="92">
        <f t="shared" si="2"/>
        <v>0</v>
      </c>
      <c r="AK67" s="89">
        <f t="shared" si="15"/>
        <v>125</v>
      </c>
      <c r="AL67" s="90">
        <f>IF($I67&gt;'Wage Ceilings '!$C$7+SUMIF('Wage Ceilings '!$B$8:'Wage Ceilings '!$B$11,"&lt;="&amp;$I$17,'Wage Ceilings '!$D$8:'Wage Ceilings '!$D$11),'Wage Ceilings '!$C$7+SUMIF('Wage Ceilings '!$B$8:'Wage Ceilings '!$B$11,"&lt;="&amp;$I$17,'Wage Ceilings '!$D$8:'Wage Ceilings '!$D$11),$I67)</f>
        <v>0</v>
      </c>
      <c r="AM67" s="91" cm="1">
        <f t="array" ref="AM67">INDEX(Appendix!$G$4:$J$8,_xlfn.IFS(AK67&lt;55,1,AK67&lt;60,2,AK67&lt;65,3,AK67&lt;70,4,TRUE,5),MATCH(YEAR($F$17),Appendix!$G$3:$L$3,0))</f>
        <v>0</v>
      </c>
      <c r="AN67" s="92">
        <f t="shared" si="3"/>
        <v>0</v>
      </c>
      <c r="AO67" s="89">
        <f t="shared" si="16"/>
        <v>125</v>
      </c>
      <c r="AP67" s="90">
        <f>IF($J67&gt;'Wage Ceilings '!$C$7+SUMIF('Wage Ceilings '!$B$8:'Wage Ceilings '!$B$11,"&lt;="&amp;$J$17,'Wage Ceilings '!$D$8:'Wage Ceilings '!$D$11),'Wage Ceilings '!$C$7+SUMIF('Wage Ceilings '!$B$8:'Wage Ceilings '!$B$11,"&lt;="&amp;$J$17,'Wage Ceilings '!$D$8:'Wage Ceilings '!$D$11),$J67)</f>
        <v>0</v>
      </c>
      <c r="AQ67" s="91" cm="1">
        <f t="array" ref="AQ67">INDEX(Appendix!$G$4:$J$8,_xlfn.IFS(AO67&lt;55,1,AO67&lt;60,2,AO67&lt;65,3,AO67&lt;70,4,TRUE,5),MATCH(YEAR($F$17),Appendix!$G$3:$L$3,0))</f>
        <v>0</v>
      </c>
      <c r="AR67" s="92">
        <f t="shared" si="4"/>
        <v>0</v>
      </c>
      <c r="AS67" s="89">
        <f t="shared" si="31"/>
        <v>125</v>
      </c>
      <c r="AT67" s="90">
        <f>IF($K67&gt;'Wage Ceilings '!$C$7+SUMIF('Wage Ceilings '!$B$8:'Wage Ceilings '!$B$11,"&lt;="&amp;$K$17,'Wage Ceilings '!$D$8:'Wage Ceilings '!$D$11),'Wage Ceilings '!$C$7+SUMIF('Wage Ceilings '!$B$8:'Wage Ceilings '!$B$11,"&lt;="&amp;$K$17,'Wage Ceilings '!$D$8:'Wage Ceilings '!$D$11),$K67)</f>
        <v>0</v>
      </c>
      <c r="AU67" s="91" cm="1">
        <f t="array" ref="AU67">INDEX(Appendix!$G$4:$J$8,_xlfn.IFS(AS67&lt;55,1,AS67&lt;60,2,AS67&lt;65,3,AS67&lt;70,4,TRUE,5),MATCH(YEAR($F$17),Appendix!$G$3:$L$3,0))</f>
        <v>0</v>
      </c>
      <c r="AV67" s="92">
        <f t="shared" si="5"/>
        <v>0</v>
      </c>
      <c r="AW67" s="89" t="str">
        <f t="shared" si="17"/>
        <v>NA</v>
      </c>
      <c r="AX67" s="92">
        <f>IF(L67&gt;=('Wage Ceilings '!$C$3-SUM(Z67,AD67,AH67,AL67,AP67,AT67,BB67,BF67,BJ67,BN67,BR67,BV67)),('Wage Ceilings '!$C$3-SUM(Z67,AD67,AH67,AL67,AP67,AT67,BB67,BF67,BJ67,BN67,BR67,BV67)),L67)</f>
        <v>0</v>
      </c>
      <c r="AY67" s="91" cm="1">
        <f t="array" ref="AY67">INDEX(Appendix!$G$4:$J$8,_xlfn.IFS(AW67&lt;55,1,AW67&lt;60,2,AW67&lt;65,3,AW67&lt;70,4,TRUE,5),MATCH(YEAR($F$17),Appendix!$G$3:$L$3,0))</f>
        <v>0</v>
      </c>
      <c r="AZ67" s="92">
        <f t="shared" si="6"/>
        <v>0</v>
      </c>
      <c r="BA67" s="89">
        <f t="shared" si="18"/>
        <v>125</v>
      </c>
      <c r="BB67" s="90">
        <f>IF($M67&gt;'Wage Ceilings '!$C$7+SUMIF('Wage Ceilings '!$B$8:'Wage Ceilings '!$B$11,"&lt;="&amp;$M$17,'Wage Ceilings '!$D$8:'Wage Ceilings '!$D$11),'Wage Ceilings '!$C$7+SUMIF('Wage Ceilings '!$B$8:'Wage Ceilings '!$B$11,"&lt;="&amp;$M$17,'Wage Ceilings '!$D$8:'Wage Ceilings '!$D$11),$M67)</f>
        <v>0</v>
      </c>
      <c r="BC67" s="91" cm="1">
        <f t="array" ref="BC67">INDEX(Appendix!$G$4:$J$8,_xlfn.IFS(BA67&lt;55,1,BA67&lt;60,2,BA67&lt;65,3,BA67&lt;70,4,TRUE,5),MATCH(YEAR($F$17),Appendix!$G$3:$L$3,0))</f>
        <v>0</v>
      </c>
      <c r="BD67" s="92">
        <f t="shared" si="19"/>
        <v>0</v>
      </c>
      <c r="BE67" s="89">
        <f t="shared" si="20"/>
        <v>125</v>
      </c>
      <c r="BF67" s="90">
        <f>IF($N67&gt;'Wage Ceilings '!$C$7+SUMIF('Wage Ceilings '!$B$8:'Wage Ceilings '!$B$11,"&lt;="&amp;$N$17,'Wage Ceilings '!$D$8:'Wage Ceilings '!$D$11),'Wage Ceilings '!$C$7+SUMIF('Wage Ceilings '!$B$8:'Wage Ceilings '!$B$11,"&lt;="&amp;$N$17,'Wage Ceilings '!$D$8:'Wage Ceilings '!$D$11),$N67)</f>
        <v>0</v>
      </c>
      <c r="BG67" s="91" cm="1">
        <f t="array" ref="BG67">INDEX(Appendix!$G$4:$J$8,_xlfn.IFS(BE67&lt;55,1,BE67&lt;60,2,BE67&lt;65,3,BE67&lt;70,4,TRUE,5),MATCH(YEAR($F$17),Appendix!$G$3:$L$3,0))</f>
        <v>0</v>
      </c>
      <c r="BH67" s="92">
        <f t="shared" si="7"/>
        <v>0</v>
      </c>
      <c r="BI67" s="89">
        <f t="shared" si="21"/>
        <v>125</v>
      </c>
      <c r="BJ67" s="90">
        <f>IF($O67&gt;'Wage Ceilings '!$C$7+SUMIF('Wage Ceilings '!$B$8:'Wage Ceilings '!$B$11,"&lt;="&amp;$O$17,'Wage Ceilings '!$D$8:'Wage Ceilings '!$D$11),'Wage Ceilings '!$C$7+SUMIF('Wage Ceilings '!$B$8:'Wage Ceilings '!$B$11,"&lt;="&amp;$O$17,'Wage Ceilings '!$D$8:'Wage Ceilings '!$D$11),$O67)</f>
        <v>0</v>
      </c>
      <c r="BK67" s="91" cm="1">
        <f t="array" ref="BK67">INDEX(Appendix!$G$4:$J$8,_xlfn.IFS(BI67&lt;55,1,BI67&lt;60,2,BI67&lt;65,3,BI67&lt;70,4,TRUE,5),MATCH(YEAR($F$17),Appendix!$G$3:$L$3,0))</f>
        <v>0</v>
      </c>
      <c r="BL67" s="92">
        <f t="shared" si="8"/>
        <v>0</v>
      </c>
      <c r="BM67" s="89">
        <f t="shared" si="22"/>
        <v>125</v>
      </c>
      <c r="BN67" s="90">
        <f>IF($P67&gt;'Wage Ceilings '!$C$7+SUMIF('Wage Ceilings '!$B$8:'Wage Ceilings '!$B$11,"&lt;="&amp;$P$17,'Wage Ceilings '!$D$8:'Wage Ceilings '!$D$11),'Wage Ceilings '!$C$7+SUMIF('Wage Ceilings '!$B$8:'Wage Ceilings '!$B$11,"&lt;="&amp;$P$17,'Wage Ceilings '!$D$8:'Wage Ceilings '!$D$11),$P67)</f>
        <v>0</v>
      </c>
      <c r="BO67" s="91" cm="1">
        <f t="array" ref="BO67">INDEX(Appendix!$G$4:$J$8,_xlfn.IFS(BM67&lt;55,1,BM67&lt;60,2,BM67&lt;65,3,BM67&lt;70,4,TRUE,5),MATCH(YEAR($F$17),Appendix!$G$3:$L$3,0))</f>
        <v>0</v>
      </c>
      <c r="BP67" s="92">
        <f t="shared" si="9"/>
        <v>0</v>
      </c>
      <c r="BQ67" s="89">
        <f t="shared" si="23"/>
        <v>125</v>
      </c>
      <c r="BR67" s="90">
        <f>IF($Q67&gt;'Wage Ceilings '!$C$7+SUMIF('Wage Ceilings '!$B$8:'Wage Ceilings '!$B$11,"&lt;="&amp;$Q$17,'Wage Ceilings '!$D$8:'Wage Ceilings '!$D$11),'Wage Ceilings '!$C$7+SUMIF('Wage Ceilings '!$B$8:'Wage Ceilings '!$B$11,"&lt;="&amp;$Q$17,'Wage Ceilings '!$D$8:'Wage Ceilings '!$D$11),$Q67)</f>
        <v>0</v>
      </c>
      <c r="BS67" s="91" cm="1">
        <f t="array" ref="BS67">INDEX(Appendix!$G$4:$J$8,_xlfn.IFS(BQ67&lt;55,1,BQ67&lt;60,2,BQ67&lt;65,3,BQ67&lt;70,4,TRUE,5),MATCH(YEAR($F$17),Appendix!$G$3:$L$3,0))</f>
        <v>0</v>
      </c>
      <c r="BT67" s="92">
        <f t="shared" si="10"/>
        <v>0</v>
      </c>
      <c r="BU67" s="89">
        <f t="shared" si="24"/>
        <v>125</v>
      </c>
      <c r="BV67" s="90">
        <f>IF($R67&gt;'Wage Ceilings '!$C$7+SUMIF('Wage Ceilings '!$B$8:'Wage Ceilings '!$B$11,"&lt;="&amp;$R$17,'Wage Ceilings '!$D$8:'Wage Ceilings '!$D$11),'Wage Ceilings '!$C$7+SUMIF('Wage Ceilings '!$B$8:'Wage Ceilings '!$B$11,"&lt;="&amp;$R$17,'Wage Ceilings '!$D$8:'Wage Ceilings '!$D$11),$R67)</f>
        <v>0</v>
      </c>
      <c r="BW67" s="91" cm="1">
        <f t="array" ref="BW67">INDEX(Appendix!$G$4:$J$8,_xlfn.IFS(BU67&lt;55,1,BU67&lt;60,2,BU67&lt;65,3,BU67&lt;70,4,TRUE,5),MATCH(YEAR($F$17),Appendix!$G$3:$L$3,0))</f>
        <v>0</v>
      </c>
      <c r="BX67" s="92">
        <f t="shared" si="11"/>
        <v>0</v>
      </c>
      <c r="BY67" s="89" t="str">
        <f t="shared" si="25"/>
        <v>NA</v>
      </c>
      <c r="BZ67" s="92">
        <f>IF(S67&gt;=('Wage Ceilings '!$C$3-SUM(Z67,AD67,AH67,AL67,AP67,AX67,AT67,BB67,BF67,BJ67,BN67,BR67,BV67)),('Wage Ceilings '!$C$3-SUM(Z67,AD67,AH67,AL67,AP67,AX67,AT67,BB67,BF67,BJ67,BN67,BR67,BV67)),S67)</f>
        <v>0</v>
      </c>
      <c r="CA67" s="91" cm="1">
        <f t="array" ref="CA67">INDEX(Appendix!$G$4:$J$8,_xlfn.IFS(BY67&lt;55,1,BY67&lt;60,2,BY67&lt;65,3,BY67&lt;70,4,TRUE,5),MATCH(YEAR($F$17),Appendix!$G$3:$L$3,0))</f>
        <v>0</v>
      </c>
      <c r="CB67" s="92">
        <f t="shared" si="32"/>
        <v>0</v>
      </c>
      <c r="CC67" s="99"/>
    </row>
    <row r="68" spans="1:81" x14ac:dyDescent="0.2">
      <c r="A68" s="64" t="s">
        <v>66</v>
      </c>
      <c r="B68" s="65"/>
      <c r="C68" s="65"/>
      <c r="D68" s="66"/>
      <c r="E68" s="66"/>
      <c r="F68" s="67"/>
      <c r="G68" s="67"/>
      <c r="H68" s="67"/>
      <c r="I68" s="67"/>
      <c r="J68" s="67"/>
      <c r="K68" s="67"/>
      <c r="L68" s="67"/>
      <c r="M68" s="67"/>
      <c r="N68" s="67"/>
      <c r="O68" s="67"/>
      <c r="P68" s="67"/>
      <c r="Q68" s="67"/>
      <c r="R68" s="67"/>
      <c r="S68" s="67"/>
      <c r="T68" s="57">
        <f t="shared" si="26"/>
        <v>0</v>
      </c>
      <c r="U68" s="57">
        <f t="shared" si="27"/>
        <v>0</v>
      </c>
      <c r="V68" s="58">
        <f t="shared" si="28"/>
        <v>0</v>
      </c>
      <c r="W68" s="58">
        <f t="shared" si="29"/>
        <v>0</v>
      </c>
      <c r="X68" s="58">
        <f t="shared" si="30"/>
        <v>0</v>
      </c>
      <c r="Y68" s="89">
        <f t="shared" si="12"/>
        <v>124</v>
      </c>
      <c r="Z68" s="90">
        <f>IF($F68&gt;'Wage Ceilings '!$C$7+SUMIF('Wage Ceilings '!$B$8:'Wage Ceilings '!$B$11,"&lt;="&amp;$F$17,'Wage Ceilings '!$D$8:'Wage Ceilings '!$D$11),'Wage Ceilings '!$C$7+SUMIF('Wage Ceilings '!$B$8:'Wage Ceilings '!$B$11,"&lt;="&amp;$F$17,'Wage Ceilings '!$D$8:'Wage Ceilings '!$D$11),$F68)</f>
        <v>0</v>
      </c>
      <c r="AA68" s="91" cm="1">
        <f t="array" ref="AA68">INDEX(Appendix!$G$4:$J$8,_xlfn.IFS(Y68&lt;55,1,Y68&lt;60,2,Y68&lt;65,3,Y68&lt;70,4,TRUE,5),MATCH(YEAR($F$17),Appendix!$G$3:$L$3,0))</f>
        <v>0</v>
      </c>
      <c r="AB68" s="92">
        <f t="shared" si="0"/>
        <v>0</v>
      </c>
      <c r="AC68" s="89">
        <f t="shared" si="13"/>
        <v>125</v>
      </c>
      <c r="AD68" s="90">
        <f>IF($G68&gt;'Wage Ceilings '!$C$7+SUMIF('Wage Ceilings '!$B$8:'Wage Ceilings '!$B$11,"&lt;="&amp;$G$17,'Wage Ceilings '!$D$8:'Wage Ceilings '!$D$11),'Wage Ceilings '!$C$7+SUMIF('Wage Ceilings '!$B$8:'Wage Ceilings '!$B$11,"&lt;="&amp;$G$17,'Wage Ceilings '!$D$8:'Wage Ceilings '!$D$11),$G68)</f>
        <v>0</v>
      </c>
      <c r="AE68" s="91" cm="1">
        <f t="array" ref="AE68">INDEX(Appendix!$G$4:$J$8,_xlfn.IFS(AC68&lt;55,1,AC68&lt;60,2,AC68&lt;65,3,AC68&lt;70,4,TRUE,5),MATCH(YEAR($F$17),Appendix!$G$3:$L$3,0))</f>
        <v>0</v>
      </c>
      <c r="AF68" s="92">
        <f t="shared" si="1"/>
        <v>0</v>
      </c>
      <c r="AG68" s="89">
        <f t="shared" si="14"/>
        <v>125</v>
      </c>
      <c r="AH68" s="90">
        <f>IF($H68&gt;'Wage Ceilings '!$C$7+SUMIF('Wage Ceilings '!$B$8:'Wage Ceilings '!$B$11,"&lt;="&amp;$H$17,'Wage Ceilings '!$D$8:'Wage Ceilings '!$D$11),'Wage Ceilings '!$C$7+SUMIF('Wage Ceilings '!$B$8:'Wage Ceilings '!$B$11,"&lt;="&amp;$H$17,'Wage Ceilings '!$D$8:'Wage Ceilings '!$D$11),$H68)</f>
        <v>0</v>
      </c>
      <c r="AI68" s="91" cm="1">
        <f t="array" ref="AI68">INDEX(Appendix!$G$4:$J$8,_xlfn.IFS(AG68&lt;55,1,AG68&lt;60,2,AG68&lt;65,3,AG68&lt;70,4,TRUE,5),MATCH(YEAR($F$17),Appendix!$G$3:$L$3,0))</f>
        <v>0</v>
      </c>
      <c r="AJ68" s="92">
        <f t="shared" si="2"/>
        <v>0</v>
      </c>
      <c r="AK68" s="89">
        <f t="shared" si="15"/>
        <v>125</v>
      </c>
      <c r="AL68" s="90">
        <f>IF($I68&gt;'Wage Ceilings '!$C$7+SUMIF('Wage Ceilings '!$B$8:'Wage Ceilings '!$B$11,"&lt;="&amp;$I$17,'Wage Ceilings '!$D$8:'Wage Ceilings '!$D$11),'Wage Ceilings '!$C$7+SUMIF('Wage Ceilings '!$B$8:'Wage Ceilings '!$B$11,"&lt;="&amp;$I$17,'Wage Ceilings '!$D$8:'Wage Ceilings '!$D$11),$I68)</f>
        <v>0</v>
      </c>
      <c r="AM68" s="91" cm="1">
        <f t="array" ref="AM68">INDEX(Appendix!$G$4:$J$8,_xlfn.IFS(AK68&lt;55,1,AK68&lt;60,2,AK68&lt;65,3,AK68&lt;70,4,TRUE,5),MATCH(YEAR($F$17),Appendix!$G$3:$L$3,0))</f>
        <v>0</v>
      </c>
      <c r="AN68" s="92">
        <f t="shared" si="3"/>
        <v>0</v>
      </c>
      <c r="AO68" s="89">
        <f t="shared" si="16"/>
        <v>125</v>
      </c>
      <c r="AP68" s="90">
        <f>IF($J68&gt;'Wage Ceilings '!$C$7+SUMIF('Wage Ceilings '!$B$8:'Wage Ceilings '!$B$11,"&lt;="&amp;$J$17,'Wage Ceilings '!$D$8:'Wage Ceilings '!$D$11),'Wage Ceilings '!$C$7+SUMIF('Wage Ceilings '!$B$8:'Wage Ceilings '!$B$11,"&lt;="&amp;$J$17,'Wage Ceilings '!$D$8:'Wage Ceilings '!$D$11),$J68)</f>
        <v>0</v>
      </c>
      <c r="AQ68" s="91" cm="1">
        <f t="array" ref="AQ68">INDEX(Appendix!$G$4:$J$8,_xlfn.IFS(AO68&lt;55,1,AO68&lt;60,2,AO68&lt;65,3,AO68&lt;70,4,TRUE,5),MATCH(YEAR($F$17),Appendix!$G$3:$L$3,0))</f>
        <v>0</v>
      </c>
      <c r="AR68" s="92">
        <f t="shared" si="4"/>
        <v>0</v>
      </c>
      <c r="AS68" s="89">
        <f t="shared" si="31"/>
        <v>125</v>
      </c>
      <c r="AT68" s="90">
        <f>IF($K68&gt;'Wage Ceilings '!$C$7+SUMIF('Wage Ceilings '!$B$8:'Wage Ceilings '!$B$11,"&lt;="&amp;$K$17,'Wage Ceilings '!$D$8:'Wage Ceilings '!$D$11),'Wage Ceilings '!$C$7+SUMIF('Wage Ceilings '!$B$8:'Wage Ceilings '!$B$11,"&lt;="&amp;$K$17,'Wage Ceilings '!$D$8:'Wage Ceilings '!$D$11),$K68)</f>
        <v>0</v>
      </c>
      <c r="AU68" s="91" cm="1">
        <f t="array" ref="AU68">INDEX(Appendix!$G$4:$J$8,_xlfn.IFS(AS68&lt;55,1,AS68&lt;60,2,AS68&lt;65,3,AS68&lt;70,4,TRUE,5),MATCH(YEAR($F$17),Appendix!$G$3:$L$3,0))</f>
        <v>0</v>
      </c>
      <c r="AV68" s="92">
        <f t="shared" si="5"/>
        <v>0</v>
      </c>
      <c r="AW68" s="89" t="str">
        <f t="shared" si="17"/>
        <v>NA</v>
      </c>
      <c r="AX68" s="92">
        <f>IF(L68&gt;=('Wage Ceilings '!$C$3-SUM(Z68,AD68,AH68,AL68,AP68,AT68,BB68,BF68,BJ68,BN68,BR68,BV68)),('Wage Ceilings '!$C$3-SUM(Z68,AD68,AH68,AL68,AP68,AT68,BB68,BF68,BJ68,BN68,BR68,BV68)),L68)</f>
        <v>0</v>
      </c>
      <c r="AY68" s="91" cm="1">
        <f t="array" ref="AY68">INDEX(Appendix!$G$4:$J$8,_xlfn.IFS(AW68&lt;55,1,AW68&lt;60,2,AW68&lt;65,3,AW68&lt;70,4,TRUE,5),MATCH(YEAR($F$17),Appendix!$G$3:$L$3,0))</f>
        <v>0</v>
      </c>
      <c r="AZ68" s="92">
        <f t="shared" si="6"/>
        <v>0</v>
      </c>
      <c r="BA68" s="89">
        <f t="shared" si="18"/>
        <v>125</v>
      </c>
      <c r="BB68" s="90">
        <f>IF($M68&gt;'Wage Ceilings '!$C$7+SUMIF('Wage Ceilings '!$B$8:'Wage Ceilings '!$B$11,"&lt;="&amp;$M$17,'Wage Ceilings '!$D$8:'Wage Ceilings '!$D$11),'Wage Ceilings '!$C$7+SUMIF('Wage Ceilings '!$B$8:'Wage Ceilings '!$B$11,"&lt;="&amp;$M$17,'Wage Ceilings '!$D$8:'Wage Ceilings '!$D$11),$M68)</f>
        <v>0</v>
      </c>
      <c r="BC68" s="91" cm="1">
        <f t="array" ref="BC68">INDEX(Appendix!$G$4:$J$8,_xlfn.IFS(BA68&lt;55,1,BA68&lt;60,2,BA68&lt;65,3,BA68&lt;70,4,TRUE,5),MATCH(YEAR($F$17),Appendix!$G$3:$L$3,0))</f>
        <v>0</v>
      </c>
      <c r="BD68" s="92">
        <f t="shared" si="19"/>
        <v>0</v>
      </c>
      <c r="BE68" s="89">
        <f t="shared" si="20"/>
        <v>125</v>
      </c>
      <c r="BF68" s="90">
        <f>IF($N68&gt;'Wage Ceilings '!$C$7+SUMIF('Wage Ceilings '!$B$8:'Wage Ceilings '!$B$11,"&lt;="&amp;$N$17,'Wage Ceilings '!$D$8:'Wage Ceilings '!$D$11),'Wage Ceilings '!$C$7+SUMIF('Wage Ceilings '!$B$8:'Wage Ceilings '!$B$11,"&lt;="&amp;$N$17,'Wage Ceilings '!$D$8:'Wage Ceilings '!$D$11),$N68)</f>
        <v>0</v>
      </c>
      <c r="BG68" s="91" cm="1">
        <f t="array" ref="BG68">INDEX(Appendix!$G$4:$J$8,_xlfn.IFS(BE68&lt;55,1,BE68&lt;60,2,BE68&lt;65,3,BE68&lt;70,4,TRUE,5),MATCH(YEAR($F$17),Appendix!$G$3:$L$3,0))</f>
        <v>0</v>
      </c>
      <c r="BH68" s="92">
        <f t="shared" si="7"/>
        <v>0</v>
      </c>
      <c r="BI68" s="89">
        <f t="shared" si="21"/>
        <v>125</v>
      </c>
      <c r="BJ68" s="90">
        <f>IF($O68&gt;'Wage Ceilings '!$C$7+SUMIF('Wage Ceilings '!$B$8:'Wage Ceilings '!$B$11,"&lt;="&amp;$O$17,'Wage Ceilings '!$D$8:'Wage Ceilings '!$D$11),'Wage Ceilings '!$C$7+SUMIF('Wage Ceilings '!$B$8:'Wage Ceilings '!$B$11,"&lt;="&amp;$O$17,'Wage Ceilings '!$D$8:'Wage Ceilings '!$D$11),$O68)</f>
        <v>0</v>
      </c>
      <c r="BK68" s="91" cm="1">
        <f t="array" ref="BK68">INDEX(Appendix!$G$4:$J$8,_xlfn.IFS(BI68&lt;55,1,BI68&lt;60,2,BI68&lt;65,3,BI68&lt;70,4,TRUE,5),MATCH(YEAR($F$17),Appendix!$G$3:$L$3,0))</f>
        <v>0</v>
      </c>
      <c r="BL68" s="92">
        <f t="shared" si="8"/>
        <v>0</v>
      </c>
      <c r="BM68" s="89">
        <f t="shared" si="22"/>
        <v>125</v>
      </c>
      <c r="BN68" s="90">
        <f>IF($P68&gt;'Wage Ceilings '!$C$7+SUMIF('Wage Ceilings '!$B$8:'Wage Ceilings '!$B$11,"&lt;="&amp;$P$17,'Wage Ceilings '!$D$8:'Wage Ceilings '!$D$11),'Wage Ceilings '!$C$7+SUMIF('Wage Ceilings '!$B$8:'Wage Ceilings '!$B$11,"&lt;="&amp;$P$17,'Wage Ceilings '!$D$8:'Wage Ceilings '!$D$11),$P68)</f>
        <v>0</v>
      </c>
      <c r="BO68" s="91" cm="1">
        <f t="array" ref="BO68">INDEX(Appendix!$G$4:$J$8,_xlfn.IFS(BM68&lt;55,1,BM68&lt;60,2,BM68&lt;65,3,BM68&lt;70,4,TRUE,5),MATCH(YEAR($F$17),Appendix!$G$3:$L$3,0))</f>
        <v>0</v>
      </c>
      <c r="BP68" s="92">
        <f t="shared" si="9"/>
        <v>0</v>
      </c>
      <c r="BQ68" s="89">
        <f t="shared" si="23"/>
        <v>125</v>
      </c>
      <c r="BR68" s="90">
        <f>IF($Q68&gt;'Wage Ceilings '!$C$7+SUMIF('Wage Ceilings '!$B$8:'Wage Ceilings '!$B$11,"&lt;="&amp;$Q$17,'Wage Ceilings '!$D$8:'Wage Ceilings '!$D$11),'Wage Ceilings '!$C$7+SUMIF('Wage Ceilings '!$B$8:'Wage Ceilings '!$B$11,"&lt;="&amp;$Q$17,'Wage Ceilings '!$D$8:'Wage Ceilings '!$D$11),$Q68)</f>
        <v>0</v>
      </c>
      <c r="BS68" s="91" cm="1">
        <f t="array" ref="BS68">INDEX(Appendix!$G$4:$J$8,_xlfn.IFS(BQ68&lt;55,1,BQ68&lt;60,2,BQ68&lt;65,3,BQ68&lt;70,4,TRUE,5),MATCH(YEAR($F$17),Appendix!$G$3:$L$3,0))</f>
        <v>0</v>
      </c>
      <c r="BT68" s="92">
        <f t="shared" si="10"/>
        <v>0</v>
      </c>
      <c r="BU68" s="89">
        <f t="shared" si="24"/>
        <v>125</v>
      </c>
      <c r="BV68" s="90">
        <f>IF($R68&gt;'Wage Ceilings '!$C$7+SUMIF('Wage Ceilings '!$B$8:'Wage Ceilings '!$B$11,"&lt;="&amp;$R$17,'Wage Ceilings '!$D$8:'Wage Ceilings '!$D$11),'Wage Ceilings '!$C$7+SUMIF('Wage Ceilings '!$B$8:'Wage Ceilings '!$B$11,"&lt;="&amp;$R$17,'Wage Ceilings '!$D$8:'Wage Ceilings '!$D$11),$R68)</f>
        <v>0</v>
      </c>
      <c r="BW68" s="91" cm="1">
        <f t="array" ref="BW68">INDEX(Appendix!$G$4:$J$8,_xlfn.IFS(BU68&lt;55,1,BU68&lt;60,2,BU68&lt;65,3,BU68&lt;70,4,TRUE,5),MATCH(YEAR($F$17),Appendix!$G$3:$L$3,0))</f>
        <v>0</v>
      </c>
      <c r="BX68" s="92">
        <f t="shared" si="11"/>
        <v>0</v>
      </c>
      <c r="BY68" s="89" t="str">
        <f t="shared" si="25"/>
        <v>NA</v>
      </c>
      <c r="BZ68" s="92">
        <f>IF(S68&gt;=('Wage Ceilings '!$C$3-SUM(Z68,AD68,AH68,AL68,AP68,AX68,AT68,BB68,BF68,BJ68,BN68,BR68,BV68)),('Wage Ceilings '!$C$3-SUM(Z68,AD68,AH68,AL68,AP68,AX68,AT68,BB68,BF68,BJ68,BN68,BR68,BV68)),S68)</f>
        <v>0</v>
      </c>
      <c r="CA68" s="91" cm="1">
        <f t="array" ref="CA68">INDEX(Appendix!$G$4:$J$8,_xlfn.IFS(BY68&lt;55,1,BY68&lt;60,2,BY68&lt;65,3,BY68&lt;70,4,TRUE,5),MATCH(YEAR($F$17),Appendix!$G$3:$L$3,0))</f>
        <v>0</v>
      </c>
      <c r="CB68" s="92">
        <f t="shared" si="32"/>
        <v>0</v>
      </c>
      <c r="CC68" s="99"/>
    </row>
    <row r="69" spans="1:81" x14ac:dyDescent="0.2">
      <c r="A69" s="64" t="s">
        <v>67</v>
      </c>
      <c r="B69" s="65"/>
      <c r="C69" s="65"/>
      <c r="D69" s="66"/>
      <c r="E69" s="66"/>
      <c r="F69" s="67"/>
      <c r="G69" s="67"/>
      <c r="H69" s="67"/>
      <c r="I69" s="67"/>
      <c r="J69" s="67"/>
      <c r="K69" s="67"/>
      <c r="L69" s="67"/>
      <c r="M69" s="67"/>
      <c r="N69" s="67"/>
      <c r="O69" s="67"/>
      <c r="P69" s="67"/>
      <c r="Q69" s="67"/>
      <c r="R69" s="67"/>
      <c r="S69" s="67"/>
      <c r="T69" s="57">
        <f t="shared" si="26"/>
        <v>0</v>
      </c>
      <c r="U69" s="57">
        <f t="shared" si="27"/>
        <v>0</v>
      </c>
      <c r="V69" s="58">
        <f t="shared" si="28"/>
        <v>0</v>
      </c>
      <c r="W69" s="58">
        <f t="shared" si="29"/>
        <v>0</v>
      </c>
      <c r="X69" s="58">
        <f t="shared" si="30"/>
        <v>0</v>
      </c>
      <c r="Y69" s="89">
        <f t="shared" si="12"/>
        <v>124</v>
      </c>
      <c r="Z69" s="90">
        <f>IF($F69&gt;'Wage Ceilings '!$C$7+SUMIF('Wage Ceilings '!$B$8:'Wage Ceilings '!$B$11,"&lt;="&amp;$F$17,'Wage Ceilings '!$D$8:'Wage Ceilings '!$D$11),'Wage Ceilings '!$C$7+SUMIF('Wage Ceilings '!$B$8:'Wage Ceilings '!$B$11,"&lt;="&amp;$F$17,'Wage Ceilings '!$D$8:'Wage Ceilings '!$D$11),$F69)</f>
        <v>0</v>
      </c>
      <c r="AA69" s="91" cm="1">
        <f t="array" ref="AA69">INDEX(Appendix!$G$4:$J$8,_xlfn.IFS(Y69&lt;55,1,Y69&lt;60,2,Y69&lt;65,3,Y69&lt;70,4,TRUE,5),MATCH(YEAR($F$17),Appendix!$G$3:$L$3,0))</f>
        <v>0</v>
      </c>
      <c r="AB69" s="92">
        <f t="shared" si="0"/>
        <v>0</v>
      </c>
      <c r="AC69" s="89">
        <f t="shared" si="13"/>
        <v>125</v>
      </c>
      <c r="AD69" s="90">
        <f>IF($G69&gt;'Wage Ceilings '!$C$7+SUMIF('Wage Ceilings '!$B$8:'Wage Ceilings '!$B$11,"&lt;="&amp;$G$17,'Wage Ceilings '!$D$8:'Wage Ceilings '!$D$11),'Wage Ceilings '!$C$7+SUMIF('Wage Ceilings '!$B$8:'Wage Ceilings '!$B$11,"&lt;="&amp;$G$17,'Wage Ceilings '!$D$8:'Wage Ceilings '!$D$11),$G69)</f>
        <v>0</v>
      </c>
      <c r="AE69" s="91" cm="1">
        <f t="array" ref="AE69">INDEX(Appendix!$G$4:$J$8,_xlfn.IFS(AC69&lt;55,1,AC69&lt;60,2,AC69&lt;65,3,AC69&lt;70,4,TRUE,5),MATCH(YEAR($F$17),Appendix!$G$3:$L$3,0))</f>
        <v>0</v>
      </c>
      <c r="AF69" s="92">
        <f t="shared" si="1"/>
        <v>0</v>
      </c>
      <c r="AG69" s="89">
        <f t="shared" si="14"/>
        <v>125</v>
      </c>
      <c r="AH69" s="90">
        <f>IF($H69&gt;'Wage Ceilings '!$C$7+SUMIF('Wage Ceilings '!$B$8:'Wage Ceilings '!$B$11,"&lt;="&amp;$H$17,'Wage Ceilings '!$D$8:'Wage Ceilings '!$D$11),'Wage Ceilings '!$C$7+SUMIF('Wage Ceilings '!$B$8:'Wage Ceilings '!$B$11,"&lt;="&amp;$H$17,'Wage Ceilings '!$D$8:'Wage Ceilings '!$D$11),$H69)</f>
        <v>0</v>
      </c>
      <c r="AI69" s="91" cm="1">
        <f t="array" ref="AI69">INDEX(Appendix!$G$4:$J$8,_xlfn.IFS(AG69&lt;55,1,AG69&lt;60,2,AG69&lt;65,3,AG69&lt;70,4,TRUE,5),MATCH(YEAR($F$17),Appendix!$G$3:$L$3,0))</f>
        <v>0</v>
      </c>
      <c r="AJ69" s="92">
        <f t="shared" si="2"/>
        <v>0</v>
      </c>
      <c r="AK69" s="89">
        <f t="shared" si="15"/>
        <v>125</v>
      </c>
      <c r="AL69" s="90">
        <f>IF($I69&gt;'Wage Ceilings '!$C$7+SUMIF('Wage Ceilings '!$B$8:'Wage Ceilings '!$B$11,"&lt;="&amp;$I$17,'Wage Ceilings '!$D$8:'Wage Ceilings '!$D$11),'Wage Ceilings '!$C$7+SUMIF('Wage Ceilings '!$B$8:'Wage Ceilings '!$B$11,"&lt;="&amp;$I$17,'Wage Ceilings '!$D$8:'Wage Ceilings '!$D$11),$I69)</f>
        <v>0</v>
      </c>
      <c r="AM69" s="91" cm="1">
        <f t="array" ref="AM69">INDEX(Appendix!$G$4:$J$8,_xlfn.IFS(AK69&lt;55,1,AK69&lt;60,2,AK69&lt;65,3,AK69&lt;70,4,TRUE,5),MATCH(YEAR($F$17),Appendix!$G$3:$L$3,0))</f>
        <v>0</v>
      </c>
      <c r="AN69" s="92">
        <f t="shared" si="3"/>
        <v>0</v>
      </c>
      <c r="AO69" s="89">
        <f t="shared" si="16"/>
        <v>125</v>
      </c>
      <c r="AP69" s="90">
        <f>IF($J69&gt;'Wage Ceilings '!$C$7+SUMIF('Wage Ceilings '!$B$8:'Wage Ceilings '!$B$11,"&lt;="&amp;$J$17,'Wage Ceilings '!$D$8:'Wage Ceilings '!$D$11),'Wage Ceilings '!$C$7+SUMIF('Wage Ceilings '!$B$8:'Wage Ceilings '!$B$11,"&lt;="&amp;$J$17,'Wage Ceilings '!$D$8:'Wage Ceilings '!$D$11),$J69)</f>
        <v>0</v>
      </c>
      <c r="AQ69" s="91" cm="1">
        <f t="array" ref="AQ69">INDEX(Appendix!$G$4:$J$8,_xlfn.IFS(AO69&lt;55,1,AO69&lt;60,2,AO69&lt;65,3,AO69&lt;70,4,TRUE,5),MATCH(YEAR($F$17),Appendix!$G$3:$L$3,0))</f>
        <v>0</v>
      </c>
      <c r="AR69" s="92">
        <f t="shared" si="4"/>
        <v>0</v>
      </c>
      <c r="AS69" s="89">
        <f t="shared" si="31"/>
        <v>125</v>
      </c>
      <c r="AT69" s="90">
        <f>IF($K69&gt;'Wage Ceilings '!$C$7+SUMIF('Wage Ceilings '!$B$8:'Wage Ceilings '!$B$11,"&lt;="&amp;$K$17,'Wage Ceilings '!$D$8:'Wage Ceilings '!$D$11),'Wage Ceilings '!$C$7+SUMIF('Wage Ceilings '!$B$8:'Wage Ceilings '!$B$11,"&lt;="&amp;$K$17,'Wage Ceilings '!$D$8:'Wage Ceilings '!$D$11),$K69)</f>
        <v>0</v>
      </c>
      <c r="AU69" s="91" cm="1">
        <f t="array" ref="AU69">INDEX(Appendix!$G$4:$J$8,_xlfn.IFS(AS69&lt;55,1,AS69&lt;60,2,AS69&lt;65,3,AS69&lt;70,4,TRUE,5),MATCH(YEAR($F$17),Appendix!$G$3:$L$3,0))</f>
        <v>0</v>
      </c>
      <c r="AV69" s="92">
        <f t="shared" si="5"/>
        <v>0</v>
      </c>
      <c r="AW69" s="89" t="str">
        <f t="shared" si="17"/>
        <v>NA</v>
      </c>
      <c r="AX69" s="92">
        <f>IF(L69&gt;=('Wage Ceilings '!$C$3-SUM(Z69,AD69,AH69,AL69,AP69,AT69,BB69,BF69,BJ69,BN69,BR69,BV69)),('Wage Ceilings '!$C$3-SUM(Z69,AD69,AH69,AL69,AP69,AT69,BB69,BF69,BJ69,BN69,BR69,BV69)),L69)</f>
        <v>0</v>
      </c>
      <c r="AY69" s="91" cm="1">
        <f t="array" ref="AY69">INDEX(Appendix!$G$4:$J$8,_xlfn.IFS(AW69&lt;55,1,AW69&lt;60,2,AW69&lt;65,3,AW69&lt;70,4,TRUE,5),MATCH(YEAR($F$17),Appendix!$G$3:$L$3,0))</f>
        <v>0</v>
      </c>
      <c r="AZ69" s="92">
        <f t="shared" si="6"/>
        <v>0</v>
      </c>
      <c r="BA69" s="89">
        <f t="shared" si="18"/>
        <v>125</v>
      </c>
      <c r="BB69" s="90">
        <f>IF($M69&gt;'Wage Ceilings '!$C$7+SUMIF('Wage Ceilings '!$B$8:'Wage Ceilings '!$B$11,"&lt;="&amp;$M$17,'Wage Ceilings '!$D$8:'Wage Ceilings '!$D$11),'Wage Ceilings '!$C$7+SUMIF('Wage Ceilings '!$B$8:'Wage Ceilings '!$B$11,"&lt;="&amp;$M$17,'Wage Ceilings '!$D$8:'Wage Ceilings '!$D$11),$M69)</f>
        <v>0</v>
      </c>
      <c r="BC69" s="91" cm="1">
        <f t="array" ref="BC69">INDEX(Appendix!$G$4:$J$8,_xlfn.IFS(BA69&lt;55,1,BA69&lt;60,2,BA69&lt;65,3,BA69&lt;70,4,TRUE,5),MATCH(YEAR($F$17),Appendix!$G$3:$L$3,0))</f>
        <v>0</v>
      </c>
      <c r="BD69" s="92">
        <f t="shared" si="19"/>
        <v>0</v>
      </c>
      <c r="BE69" s="89">
        <f t="shared" si="20"/>
        <v>125</v>
      </c>
      <c r="BF69" s="90">
        <f>IF($N69&gt;'Wage Ceilings '!$C$7+SUMIF('Wage Ceilings '!$B$8:'Wage Ceilings '!$B$11,"&lt;="&amp;$N$17,'Wage Ceilings '!$D$8:'Wage Ceilings '!$D$11),'Wage Ceilings '!$C$7+SUMIF('Wage Ceilings '!$B$8:'Wage Ceilings '!$B$11,"&lt;="&amp;$N$17,'Wage Ceilings '!$D$8:'Wage Ceilings '!$D$11),$N69)</f>
        <v>0</v>
      </c>
      <c r="BG69" s="91" cm="1">
        <f t="array" ref="BG69">INDEX(Appendix!$G$4:$J$8,_xlfn.IFS(BE69&lt;55,1,BE69&lt;60,2,BE69&lt;65,3,BE69&lt;70,4,TRUE,5),MATCH(YEAR($F$17),Appendix!$G$3:$L$3,0))</f>
        <v>0</v>
      </c>
      <c r="BH69" s="92">
        <f t="shared" si="7"/>
        <v>0</v>
      </c>
      <c r="BI69" s="89">
        <f t="shared" si="21"/>
        <v>125</v>
      </c>
      <c r="BJ69" s="90">
        <f>IF($O69&gt;'Wage Ceilings '!$C$7+SUMIF('Wage Ceilings '!$B$8:'Wage Ceilings '!$B$11,"&lt;="&amp;$O$17,'Wage Ceilings '!$D$8:'Wage Ceilings '!$D$11),'Wage Ceilings '!$C$7+SUMIF('Wage Ceilings '!$B$8:'Wage Ceilings '!$B$11,"&lt;="&amp;$O$17,'Wage Ceilings '!$D$8:'Wage Ceilings '!$D$11),$O69)</f>
        <v>0</v>
      </c>
      <c r="BK69" s="91" cm="1">
        <f t="array" ref="BK69">INDEX(Appendix!$G$4:$J$8,_xlfn.IFS(BI69&lt;55,1,BI69&lt;60,2,BI69&lt;65,3,BI69&lt;70,4,TRUE,5),MATCH(YEAR($F$17),Appendix!$G$3:$L$3,0))</f>
        <v>0</v>
      </c>
      <c r="BL69" s="92">
        <f t="shared" si="8"/>
        <v>0</v>
      </c>
      <c r="BM69" s="89">
        <f t="shared" si="22"/>
        <v>125</v>
      </c>
      <c r="BN69" s="90">
        <f>IF($P69&gt;'Wage Ceilings '!$C$7+SUMIF('Wage Ceilings '!$B$8:'Wage Ceilings '!$B$11,"&lt;="&amp;$P$17,'Wage Ceilings '!$D$8:'Wage Ceilings '!$D$11),'Wage Ceilings '!$C$7+SUMIF('Wage Ceilings '!$B$8:'Wage Ceilings '!$B$11,"&lt;="&amp;$P$17,'Wage Ceilings '!$D$8:'Wage Ceilings '!$D$11),$P69)</f>
        <v>0</v>
      </c>
      <c r="BO69" s="91" cm="1">
        <f t="array" ref="BO69">INDEX(Appendix!$G$4:$J$8,_xlfn.IFS(BM69&lt;55,1,BM69&lt;60,2,BM69&lt;65,3,BM69&lt;70,4,TRUE,5),MATCH(YEAR($F$17),Appendix!$G$3:$L$3,0))</f>
        <v>0</v>
      </c>
      <c r="BP69" s="92">
        <f t="shared" si="9"/>
        <v>0</v>
      </c>
      <c r="BQ69" s="89">
        <f t="shared" si="23"/>
        <v>125</v>
      </c>
      <c r="BR69" s="90">
        <f>IF($Q69&gt;'Wage Ceilings '!$C$7+SUMIF('Wage Ceilings '!$B$8:'Wage Ceilings '!$B$11,"&lt;="&amp;$Q$17,'Wage Ceilings '!$D$8:'Wage Ceilings '!$D$11),'Wage Ceilings '!$C$7+SUMIF('Wage Ceilings '!$B$8:'Wage Ceilings '!$B$11,"&lt;="&amp;$Q$17,'Wage Ceilings '!$D$8:'Wage Ceilings '!$D$11),$Q69)</f>
        <v>0</v>
      </c>
      <c r="BS69" s="91" cm="1">
        <f t="array" ref="BS69">INDEX(Appendix!$G$4:$J$8,_xlfn.IFS(BQ69&lt;55,1,BQ69&lt;60,2,BQ69&lt;65,3,BQ69&lt;70,4,TRUE,5),MATCH(YEAR($F$17),Appendix!$G$3:$L$3,0))</f>
        <v>0</v>
      </c>
      <c r="BT69" s="92">
        <f t="shared" si="10"/>
        <v>0</v>
      </c>
      <c r="BU69" s="89">
        <f t="shared" si="24"/>
        <v>125</v>
      </c>
      <c r="BV69" s="90">
        <f>IF($R69&gt;'Wage Ceilings '!$C$7+SUMIF('Wage Ceilings '!$B$8:'Wage Ceilings '!$B$11,"&lt;="&amp;$R$17,'Wage Ceilings '!$D$8:'Wage Ceilings '!$D$11),'Wage Ceilings '!$C$7+SUMIF('Wage Ceilings '!$B$8:'Wage Ceilings '!$B$11,"&lt;="&amp;$R$17,'Wage Ceilings '!$D$8:'Wage Ceilings '!$D$11),$R69)</f>
        <v>0</v>
      </c>
      <c r="BW69" s="91" cm="1">
        <f t="array" ref="BW69">INDEX(Appendix!$G$4:$J$8,_xlfn.IFS(BU69&lt;55,1,BU69&lt;60,2,BU69&lt;65,3,BU69&lt;70,4,TRUE,5),MATCH(YEAR($F$17),Appendix!$G$3:$L$3,0))</f>
        <v>0</v>
      </c>
      <c r="BX69" s="92">
        <f t="shared" si="11"/>
        <v>0</v>
      </c>
      <c r="BY69" s="89" t="str">
        <f t="shared" si="25"/>
        <v>NA</v>
      </c>
      <c r="BZ69" s="92">
        <f>IF(S69&gt;=('Wage Ceilings '!$C$3-SUM(Z69,AD69,AH69,AL69,AP69,AX69,AT69,BB69,BF69,BJ69,BN69,BR69,BV69)),('Wage Ceilings '!$C$3-SUM(Z69,AD69,AH69,AL69,AP69,AX69,AT69,BB69,BF69,BJ69,BN69,BR69,BV69)),S69)</f>
        <v>0</v>
      </c>
      <c r="CA69" s="91" cm="1">
        <f t="array" ref="CA69">INDEX(Appendix!$G$4:$J$8,_xlfn.IFS(BY69&lt;55,1,BY69&lt;60,2,BY69&lt;65,3,BY69&lt;70,4,TRUE,5),MATCH(YEAR($F$17),Appendix!$G$3:$L$3,0))</f>
        <v>0</v>
      </c>
      <c r="CB69" s="92">
        <f t="shared" si="32"/>
        <v>0</v>
      </c>
      <c r="CC69" s="99"/>
    </row>
    <row r="70" spans="1:81" x14ac:dyDescent="0.2">
      <c r="A70" s="64" t="s">
        <v>118</v>
      </c>
      <c r="B70" s="65"/>
      <c r="C70" s="65"/>
      <c r="D70" s="66"/>
      <c r="E70" s="66"/>
      <c r="F70" s="67"/>
      <c r="G70" s="67"/>
      <c r="H70" s="67"/>
      <c r="I70" s="67"/>
      <c r="J70" s="67"/>
      <c r="K70" s="67"/>
      <c r="L70" s="67"/>
      <c r="M70" s="67"/>
      <c r="N70" s="67"/>
      <c r="O70" s="67"/>
      <c r="P70" s="67"/>
      <c r="Q70" s="67"/>
      <c r="R70" s="67"/>
      <c r="S70" s="67"/>
      <c r="T70" s="57">
        <f t="shared" si="26"/>
        <v>0</v>
      </c>
      <c r="U70" s="57">
        <f t="shared" si="27"/>
        <v>0</v>
      </c>
      <c r="V70" s="58">
        <f t="shared" si="28"/>
        <v>0</v>
      </c>
      <c r="W70" s="58">
        <f t="shared" si="29"/>
        <v>0</v>
      </c>
      <c r="X70" s="58">
        <f t="shared" si="30"/>
        <v>0</v>
      </c>
      <c r="Y70" s="89">
        <f t="shared" si="12"/>
        <v>124</v>
      </c>
      <c r="Z70" s="90">
        <f>IF($F70&gt;'Wage Ceilings '!$C$7+SUMIF('Wage Ceilings '!$B$8:'Wage Ceilings '!$B$11,"&lt;="&amp;$F$17,'Wage Ceilings '!$D$8:'Wage Ceilings '!$D$11),'Wage Ceilings '!$C$7+SUMIF('Wage Ceilings '!$B$8:'Wage Ceilings '!$B$11,"&lt;="&amp;$F$17,'Wage Ceilings '!$D$8:'Wage Ceilings '!$D$11),$F70)</f>
        <v>0</v>
      </c>
      <c r="AA70" s="91" cm="1">
        <f t="array" ref="AA70">INDEX(Appendix!$G$4:$J$8,_xlfn.IFS(Y70&lt;55,1,Y70&lt;60,2,Y70&lt;65,3,Y70&lt;70,4,TRUE,5),MATCH(YEAR($F$17),Appendix!$G$3:$L$3,0))</f>
        <v>0</v>
      </c>
      <c r="AB70" s="92">
        <f t="shared" si="0"/>
        <v>0</v>
      </c>
      <c r="AC70" s="89">
        <f t="shared" si="13"/>
        <v>125</v>
      </c>
      <c r="AD70" s="90">
        <f>IF($G70&gt;'Wage Ceilings '!$C$7+SUMIF('Wage Ceilings '!$B$8:'Wage Ceilings '!$B$11,"&lt;="&amp;$G$17,'Wage Ceilings '!$D$8:'Wage Ceilings '!$D$11),'Wage Ceilings '!$C$7+SUMIF('Wage Ceilings '!$B$8:'Wage Ceilings '!$B$11,"&lt;="&amp;$G$17,'Wage Ceilings '!$D$8:'Wage Ceilings '!$D$11),$G70)</f>
        <v>0</v>
      </c>
      <c r="AE70" s="91" cm="1">
        <f t="array" ref="AE70">INDEX(Appendix!$G$4:$J$8,_xlfn.IFS(AC70&lt;55,1,AC70&lt;60,2,AC70&lt;65,3,AC70&lt;70,4,TRUE,5),MATCH(YEAR($F$17),Appendix!$G$3:$L$3,0))</f>
        <v>0</v>
      </c>
      <c r="AF70" s="92">
        <f t="shared" si="1"/>
        <v>0</v>
      </c>
      <c r="AG70" s="89">
        <f t="shared" si="14"/>
        <v>125</v>
      </c>
      <c r="AH70" s="90">
        <f>IF($H70&gt;'Wage Ceilings '!$C$7+SUMIF('Wage Ceilings '!$B$8:'Wage Ceilings '!$B$11,"&lt;="&amp;$H$17,'Wage Ceilings '!$D$8:'Wage Ceilings '!$D$11),'Wage Ceilings '!$C$7+SUMIF('Wage Ceilings '!$B$8:'Wage Ceilings '!$B$11,"&lt;="&amp;$H$17,'Wage Ceilings '!$D$8:'Wage Ceilings '!$D$11),$H70)</f>
        <v>0</v>
      </c>
      <c r="AI70" s="91" cm="1">
        <f t="array" ref="AI70">INDEX(Appendix!$G$4:$J$8,_xlfn.IFS(AG70&lt;55,1,AG70&lt;60,2,AG70&lt;65,3,AG70&lt;70,4,TRUE,5),MATCH(YEAR($F$17),Appendix!$G$3:$L$3,0))</f>
        <v>0</v>
      </c>
      <c r="AJ70" s="92">
        <f t="shared" si="2"/>
        <v>0</v>
      </c>
      <c r="AK70" s="89">
        <f t="shared" si="15"/>
        <v>125</v>
      </c>
      <c r="AL70" s="90">
        <f>IF($I70&gt;'Wage Ceilings '!$C$7+SUMIF('Wage Ceilings '!$B$8:'Wage Ceilings '!$B$11,"&lt;="&amp;$I$17,'Wage Ceilings '!$D$8:'Wage Ceilings '!$D$11),'Wage Ceilings '!$C$7+SUMIF('Wage Ceilings '!$B$8:'Wage Ceilings '!$B$11,"&lt;="&amp;$I$17,'Wage Ceilings '!$D$8:'Wage Ceilings '!$D$11),$I70)</f>
        <v>0</v>
      </c>
      <c r="AM70" s="91" cm="1">
        <f t="array" ref="AM70">INDEX(Appendix!$G$4:$J$8,_xlfn.IFS(AK70&lt;55,1,AK70&lt;60,2,AK70&lt;65,3,AK70&lt;70,4,TRUE,5),MATCH(YEAR($F$17),Appendix!$G$3:$L$3,0))</f>
        <v>0</v>
      </c>
      <c r="AN70" s="92">
        <f t="shared" si="3"/>
        <v>0</v>
      </c>
      <c r="AO70" s="89">
        <f t="shared" si="16"/>
        <v>125</v>
      </c>
      <c r="AP70" s="90">
        <f>IF($J70&gt;'Wage Ceilings '!$C$7+SUMIF('Wage Ceilings '!$B$8:'Wage Ceilings '!$B$11,"&lt;="&amp;$J$17,'Wage Ceilings '!$D$8:'Wage Ceilings '!$D$11),'Wage Ceilings '!$C$7+SUMIF('Wage Ceilings '!$B$8:'Wage Ceilings '!$B$11,"&lt;="&amp;$J$17,'Wage Ceilings '!$D$8:'Wage Ceilings '!$D$11),$J70)</f>
        <v>0</v>
      </c>
      <c r="AQ70" s="91" cm="1">
        <f t="array" ref="AQ70">INDEX(Appendix!$G$4:$J$8,_xlfn.IFS(AO70&lt;55,1,AO70&lt;60,2,AO70&lt;65,3,AO70&lt;70,4,TRUE,5),MATCH(YEAR($F$17),Appendix!$G$3:$L$3,0))</f>
        <v>0</v>
      </c>
      <c r="AR70" s="92">
        <f t="shared" si="4"/>
        <v>0</v>
      </c>
      <c r="AS70" s="89">
        <f t="shared" si="31"/>
        <v>125</v>
      </c>
      <c r="AT70" s="90">
        <f>IF($K70&gt;'Wage Ceilings '!$C$7+SUMIF('Wage Ceilings '!$B$8:'Wage Ceilings '!$B$11,"&lt;="&amp;$K$17,'Wage Ceilings '!$D$8:'Wage Ceilings '!$D$11),'Wage Ceilings '!$C$7+SUMIF('Wage Ceilings '!$B$8:'Wage Ceilings '!$B$11,"&lt;="&amp;$K$17,'Wage Ceilings '!$D$8:'Wage Ceilings '!$D$11),$K70)</f>
        <v>0</v>
      </c>
      <c r="AU70" s="91" cm="1">
        <f t="array" ref="AU70">INDEX(Appendix!$G$4:$J$8,_xlfn.IFS(AS70&lt;55,1,AS70&lt;60,2,AS70&lt;65,3,AS70&lt;70,4,TRUE,5),MATCH(YEAR($F$17),Appendix!$G$3:$L$3,0))</f>
        <v>0</v>
      </c>
      <c r="AV70" s="92">
        <f t="shared" si="5"/>
        <v>0</v>
      </c>
      <c r="AW70" s="89" t="str">
        <f t="shared" si="17"/>
        <v>NA</v>
      </c>
      <c r="AX70" s="92">
        <f>IF(L70&gt;=('Wage Ceilings '!$C$3-SUM(Z70,AD70,AH70,AL70,AP70,AT70,BB70,BF70,BJ70,BN70,BR70,BV70)),('Wage Ceilings '!$C$3-SUM(Z70,AD70,AH70,AL70,AP70,AT70,BB70,BF70,BJ70,BN70,BR70,BV70)),L70)</f>
        <v>0</v>
      </c>
      <c r="AY70" s="91" cm="1">
        <f t="array" ref="AY70">INDEX(Appendix!$G$4:$J$8,_xlfn.IFS(AW70&lt;55,1,AW70&lt;60,2,AW70&lt;65,3,AW70&lt;70,4,TRUE,5),MATCH(YEAR($F$17),Appendix!$G$3:$L$3,0))</f>
        <v>0</v>
      </c>
      <c r="AZ70" s="92">
        <f t="shared" si="6"/>
        <v>0</v>
      </c>
      <c r="BA70" s="89">
        <f t="shared" si="18"/>
        <v>125</v>
      </c>
      <c r="BB70" s="90">
        <f>IF($M70&gt;'Wage Ceilings '!$C$7+SUMIF('Wage Ceilings '!$B$8:'Wage Ceilings '!$B$11,"&lt;="&amp;$M$17,'Wage Ceilings '!$D$8:'Wage Ceilings '!$D$11),'Wage Ceilings '!$C$7+SUMIF('Wage Ceilings '!$B$8:'Wage Ceilings '!$B$11,"&lt;="&amp;$M$17,'Wage Ceilings '!$D$8:'Wage Ceilings '!$D$11),$M70)</f>
        <v>0</v>
      </c>
      <c r="BC70" s="91" cm="1">
        <f t="array" ref="BC70">INDEX(Appendix!$G$4:$J$8,_xlfn.IFS(BA70&lt;55,1,BA70&lt;60,2,BA70&lt;65,3,BA70&lt;70,4,TRUE,5),MATCH(YEAR($F$17),Appendix!$G$3:$L$3,0))</f>
        <v>0</v>
      </c>
      <c r="BD70" s="92">
        <f t="shared" si="19"/>
        <v>0</v>
      </c>
      <c r="BE70" s="89">
        <f t="shared" si="20"/>
        <v>125</v>
      </c>
      <c r="BF70" s="90">
        <f>IF($N70&gt;'Wage Ceilings '!$C$7+SUMIF('Wage Ceilings '!$B$8:'Wage Ceilings '!$B$11,"&lt;="&amp;$N$17,'Wage Ceilings '!$D$8:'Wage Ceilings '!$D$11),'Wage Ceilings '!$C$7+SUMIF('Wage Ceilings '!$B$8:'Wage Ceilings '!$B$11,"&lt;="&amp;$N$17,'Wage Ceilings '!$D$8:'Wage Ceilings '!$D$11),$N70)</f>
        <v>0</v>
      </c>
      <c r="BG70" s="91" cm="1">
        <f t="array" ref="BG70">INDEX(Appendix!$G$4:$J$8,_xlfn.IFS(BE70&lt;55,1,BE70&lt;60,2,BE70&lt;65,3,BE70&lt;70,4,TRUE,5),MATCH(YEAR($F$17),Appendix!$G$3:$L$3,0))</f>
        <v>0</v>
      </c>
      <c r="BH70" s="92">
        <f t="shared" si="7"/>
        <v>0</v>
      </c>
      <c r="BI70" s="89">
        <f t="shared" si="21"/>
        <v>125</v>
      </c>
      <c r="BJ70" s="90">
        <f>IF($O70&gt;'Wage Ceilings '!$C$7+SUMIF('Wage Ceilings '!$B$8:'Wage Ceilings '!$B$11,"&lt;="&amp;$O$17,'Wage Ceilings '!$D$8:'Wage Ceilings '!$D$11),'Wage Ceilings '!$C$7+SUMIF('Wage Ceilings '!$B$8:'Wage Ceilings '!$B$11,"&lt;="&amp;$O$17,'Wage Ceilings '!$D$8:'Wage Ceilings '!$D$11),$O70)</f>
        <v>0</v>
      </c>
      <c r="BK70" s="91" cm="1">
        <f t="array" ref="BK70">INDEX(Appendix!$G$4:$J$8,_xlfn.IFS(BI70&lt;55,1,BI70&lt;60,2,BI70&lt;65,3,BI70&lt;70,4,TRUE,5),MATCH(YEAR($F$17),Appendix!$G$3:$L$3,0))</f>
        <v>0</v>
      </c>
      <c r="BL70" s="92">
        <f t="shared" si="8"/>
        <v>0</v>
      </c>
      <c r="BM70" s="89">
        <f t="shared" si="22"/>
        <v>125</v>
      </c>
      <c r="BN70" s="90">
        <f>IF($P70&gt;'Wage Ceilings '!$C$7+SUMIF('Wage Ceilings '!$B$8:'Wage Ceilings '!$B$11,"&lt;="&amp;$P$17,'Wage Ceilings '!$D$8:'Wage Ceilings '!$D$11),'Wage Ceilings '!$C$7+SUMIF('Wage Ceilings '!$B$8:'Wage Ceilings '!$B$11,"&lt;="&amp;$P$17,'Wage Ceilings '!$D$8:'Wage Ceilings '!$D$11),$P70)</f>
        <v>0</v>
      </c>
      <c r="BO70" s="91" cm="1">
        <f t="array" ref="BO70">INDEX(Appendix!$G$4:$J$8,_xlfn.IFS(BM70&lt;55,1,BM70&lt;60,2,BM70&lt;65,3,BM70&lt;70,4,TRUE,5),MATCH(YEAR($F$17),Appendix!$G$3:$L$3,0))</f>
        <v>0</v>
      </c>
      <c r="BP70" s="92">
        <f t="shared" si="9"/>
        <v>0</v>
      </c>
      <c r="BQ70" s="89">
        <f t="shared" si="23"/>
        <v>125</v>
      </c>
      <c r="BR70" s="90">
        <f>IF($Q70&gt;'Wage Ceilings '!$C$7+SUMIF('Wage Ceilings '!$B$8:'Wage Ceilings '!$B$11,"&lt;="&amp;$Q$17,'Wage Ceilings '!$D$8:'Wage Ceilings '!$D$11),'Wage Ceilings '!$C$7+SUMIF('Wage Ceilings '!$B$8:'Wage Ceilings '!$B$11,"&lt;="&amp;$Q$17,'Wage Ceilings '!$D$8:'Wage Ceilings '!$D$11),$Q70)</f>
        <v>0</v>
      </c>
      <c r="BS70" s="91" cm="1">
        <f t="array" ref="BS70">INDEX(Appendix!$G$4:$J$8,_xlfn.IFS(BQ70&lt;55,1,BQ70&lt;60,2,BQ70&lt;65,3,BQ70&lt;70,4,TRUE,5),MATCH(YEAR($F$17),Appendix!$G$3:$L$3,0))</f>
        <v>0</v>
      </c>
      <c r="BT70" s="92">
        <f t="shared" si="10"/>
        <v>0</v>
      </c>
      <c r="BU70" s="89">
        <f t="shared" si="24"/>
        <v>125</v>
      </c>
      <c r="BV70" s="90">
        <f>IF($R70&gt;'Wage Ceilings '!$C$7+SUMIF('Wage Ceilings '!$B$8:'Wage Ceilings '!$B$11,"&lt;="&amp;$R$17,'Wage Ceilings '!$D$8:'Wage Ceilings '!$D$11),'Wage Ceilings '!$C$7+SUMIF('Wage Ceilings '!$B$8:'Wage Ceilings '!$B$11,"&lt;="&amp;$R$17,'Wage Ceilings '!$D$8:'Wage Ceilings '!$D$11),$R70)</f>
        <v>0</v>
      </c>
      <c r="BW70" s="91" cm="1">
        <f t="array" ref="BW70">INDEX(Appendix!$G$4:$J$8,_xlfn.IFS(BU70&lt;55,1,BU70&lt;60,2,BU70&lt;65,3,BU70&lt;70,4,TRUE,5),MATCH(YEAR($F$17),Appendix!$G$3:$L$3,0))</f>
        <v>0</v>
      </c>
      <c r="BX70" s="92">
        <f t="shared" si="11"/>
        <v>0</v>
      </c>
      <c r="BY70" s="89" t="str">
        <f t="shared" si="25"/>
        <v>NA</v>
      </c>
      <c r="BZ70" s="92">
        <f>IF(S70&gt;=('Wage Ceilings '!$C$3-SUM(Z70,AD70,AH70,AL70,AP70,AX70,AT70,BB70,BF70,BJ70,BN70,BR70,BV70)),('Wage Ceilings '!$C$3-SUM(Z70,AD70,AH70,AL70,AP70,AX70,AT70,BB70,BF70,BJ70,BN70,BR70,BV70)),S70)</f>
        <v>0</v>
      </c>
      <c r="CA70" s="91" cm="1">
        <f t="array" ref="CA70">INDEX(Appendix!$G$4:$J$8,_xlfn.IFS(BY70&lt;55,1,BY70&lt;60,2,BY70&lt;65,3,BY70&lt;70,4,TRUE,5),MATCH(YEAR($F$17),Appendix!$G$3:$L$3,0))</f>
        <v>0</v>
      </c>
      <c r="CB70" s="92">
        <f t="shared" si="32"/>
        <v>0</v>
      </c>
      <c r="CC70" s="99"/>
    </row>
    <row r="71" spans="1:81" x14ac:dyDescent="0.2">
      <c r="A71" s="64" t="s">
        <v>119</v>
      </c>
      <c r="B71" s="65"/>
      <c r="C71" s="65"/>
      <c r="D71" s="66"/>
      <c r="E71" s="66"/>
      <c r="F71" s="67"/>
      <c r="G71" s="67"/>
      <c r="H71" s="67"/>
      <c r="I71" s="67"/>
      <c r="J71" s="67"/>
      <c r="K71" s="67"/>
      <c r="L71" s="67"/>
      <c r="M71" s="67"/>
      <c r="N71" s="67"/>
      <c r="O71" s="67"/>
      <c r="P71" s="67"/>
      <c r="Q71" s="67"/>
      <c r="R71" s="67"/>
      <c r="S71" s="67"/>
      <c r="T71" s="57">
        <f t="shared" si="26"/>
        <v>0</v>
      </c>
      <c r="U71" s="57">
        <f t="shared" si="27"/>
        <v>0</v>
      </c>
      <c r="V71" s="58">
        <f t="shared" si="28"/>
        <v>0</v>
      </c>
      <c r="W71" s="58">
        <f t="shared" si="29"/>
        <v>0</v>
      </c>
      <c r="X71" s="58">
        <f t="shared" si="30"/>
        <v>0</v>
      </c>
      <c r="Y71" s="89">
        <f t="shared" si="12"/>
        <v>124</v>
      </c>
      <c r="Z71" s="90">
        <f>IF($F71&gt;'Wage Ceilings '!$C$7+SUMIF('Wage Ceilings '!$B$8:'Wage Ceilings '!$B$11,"&lt;="&amp;$F$17,'Wage Ceilings '!$D$8:'Wage Ceilings '!$D$11),'Wage Ceilings '!$C$7+SUMIF('Wage Ceilings '!$B$8:'Wage Ceilings '!$B$11,"&lt;="&amp;$F$17,'Wage Ceilings '!$D$8:'Wage Ceilings '!$D$11),$F71)</f>
        <v>0</v>
      </c>
      <c r="AA71" s="91" cm="1">
        <f t="array" ref="AA71">INDEX(Appendix!$G$4:$J$8,_xlfn.IFS(Y71&lt;55,1,Y71&lt;60,2,Y71&lt;65,3,Y71&lt;70,4,TRUE,5),MATCH(YEAR($F$17),Appendix!$G$3:$L$3,0))</f>
        <v>0</v>
      </c>
      <c r="AB71" s="92">
        <f t="shared" si="0"/>
        <v>0</v>
      </c>
      <c r="AC71" s="89">
        <f t="shared" si="13"/>
        <v>125</v>
      </c>
      <c r="AD71" s="90">
        <f>IF($G71&gt;'Wage Ceilings '!$C$7+SUMIF('Wage Ceilings '!$B$8:'Wage Ceilings '!$B$11,"&lt;="&amp;$G$17,'Wage Ceilings '!$D$8:'Wage Ceilings '!$D$11),'Wage Ceilings '!$C$7+SUMIF('Wage Ceilings '!$B$8:'Wage Ceilings '!$B$11,"&lt;="&amp;$G$17,'Wage Ceilings '!$D$8:'Wage Ceilings '!$D$11),$G71)</f>
        <v>0</v>
      </c>
      <c r="AE71" s="91" cm="1">
        <f t="array" ref="AE71">INDEX(Appendix!$G$4:$J$8,_xlfn.IFS(AC71&lt;55,1,AC71&lt;60,2,AC71&lt;65,3,AC71&lt;70,4,TRUE,5),MATCH(YEAR($F$17),Appendix!$G$3:$L$3,0))</f>
        <v>0</v>
      </c>
      <c r="AF71" s="92">
        <f t="shared" si="1"/>
        <v>0</v>
      </c>
      <c r="AG71" s="89">
        <f t="shared" si="14"/>
        <v>125</v>
      </c>
      <c r="AH71" s="90">
        <f>IF($H71&gt;'Wage Ceilings '!$C$7+SUMIF('Wage Ceilings '!$B$8:'Wage Ceilings '!$B$11,"&lt;="&amp;$H$17,'Wage Ceilings '!$D$8:'Wage Ceilings '!$D$11),'Wage Ceilings '!$C$7+SUMIF('Wage Ceilings '!$B$8:'Wage Ceilings '!$B$11,"&lt;="&amp;$H$17,'Wage Ceilings '!$D$8:'Wage Ceilings '!$D$11),$H71)</f>
        <v>0</v>
      </c>
      <c r="AI71" s="91" cm="1">
        <f t="array" ref="AI71">INDEX(Appendix!$G$4:$J$8,_xlfn.IFS(AG71&lt;55,1,AG71&lt;60,2,AG71&lt;65,3,AG71&lt;70,4,TRUE,5),MATCH(YEAR($F$17),Appendix!$G$3:$L$3,0))</f>
        <v>0</v>
      </c>
      <c r="AJ71" s="92">
        <f t="shared" si="2"/>
        <v>0</v>
      </c>
      <c r="AK71" s="89">
        <f t="shared" si="15"/>
        <v>125</v>
      </c>
      <c r="AL71" s="90">
        <f>IF($I71&gt;'Wage Ceilings '!$C$7+SUMIF('Wage Ceilings '!$B$8:'Wage Ceilings '!$B$11,"&lt;="&amp;$I$17,'Wage Ceilings '!$D$8:'Wage Ceilings '!$D$11),'Wage Ceilings '!$C$7+SUMIF('Wage Ceilings '!$B$8:'Wage Ceilings '!$B$11,"&lt;="&amp;$I$17,'Wage Ceilings '!$D$8:'Wage Ceilings '!$D$11),$I71)</f>
        <v>0</v>
      </c>
      <c r="AM71" s="91" cm="1">
        <f t="array" ref="AM71">INDEX(Appendix!$G$4:$J$8,_xlfn.IFS(AK71&lt;55,1,AK71&lt;60,2,AK71&lt;65,3,AK71&lt;70,4,TRUE,5),MATCH(YEAR($F$17),Appendix!$G$3:$L$3,0))</f>
        <v>0</v>
      </c>
      <c r="AN71" s="92">
        <f t="shared" si="3"/>
        <v>0</v>
      </c>
      <c r="AO71" s="89">
        <f t="shared" si="16"/>
        <v>125</v>
      </c>
      <c r="AP71" s="90">
        <f>IF($J71&gt;'Wage Ceilings '!$C$7+SUMIF('Wage Ceilings '!$B$8:'Wage Ceilings '!$B$11,"&lt;="&amp;$J$17,'Wage Ceilings '!$D$8:'Wage Ceilings '!$D$11),'Wage Ceilings '!$C$7+SUMIF('Wage Ceilings '!$B$8:'Wage Ceilings '!$B$11,"&lt;="&amp;$J$17,'Wage Ceilings '!$D$8:'Wage Ceilings '!$D$11),$J71)</f>
        <v>0</v>
      </c>
      <c r="AQ71" s="91" cm="1">
        <f t="array" ref="AQ71">INDEX(Appendix!$G$4:$J$8,_xlfn.IFS(AO71&lt;55,1,AO71&lt;60,2,AO71&lt;65,3,AO71&lt;70,4,TRUE,5),MATCH(YEAR($F$17),Appendix!$G$3:$L$3,0))</f>
        <v>0</v>
      </c>
      <c r="AR71" s="92">
        <f t="shared" si="4"/>
        <v>0</v>
      </c>
      <c r="AS71" s="89">
        <f t="shared" si="31"/>
        <v>125</v>
      </c>
      <c r="AT71" s="90">
        <f>IF($K71&gt;'Wage Ceilings '!$C$7+SUMIF('Wage Ceilings '!$B$8:'Wage Ceilings '!$B$11,"&lt;="&amp;$K$17,'Wage Ceilings '!$D$8:'Wage Ceilings '!$D$11),'Wage Ceilings '!$C$7+SUMIF('Wage Ceilings '!$B$8:'Wage Ceilings '!$B$11,"&lt;="&amp;$K$17,'Wage Ceilings '!$D$8:'Wage Ceilings '!$D$11),$K71)</f>
        <v>0</v>
      </c>
      <c r="AU71" s="91" cm="1">
        <f t="array" ref="AU71">INDEX(Appendix!$G$4:$J$8,_xlfn.IFS(AS71&lt;55,1,AS71&lt;60,2,AS71&lt;65,3,AS71&lt;70,4,TRUE,5),MATCH(YEAR($F$17),Appendix!$G$3:$L$3,0))</f>
        <v>0</v>
      </c>
      <c r="AV71" s="92">
        <f t="shared" si="5"/>
        <v>0</v>
      </c>
      <c r="AW71" s="89" t="str">
        <f t="shared" si="17"/>
        <v>NA</v>
      </c>
      <c r="AX71" s="92">
        <f>IF(L71&gt;=('Wage Ceilings '!$C$3-SUM(Z71,AD71,AH71,AL71,AP71,AT71,BB71,BF71,BJ71,BN71,BR71,BV71)),('Wage Ceilings '!$C$3-SUM(Z71,AD71,AH71,AL71,AP71,AT71,BB71,BF71,BJ71,BN71,BR71,BV71)),L71)</f>
        <v>0</v>
      </c>
      <c r="AY71" s="91" cm="1">
        <f t="array" ref="AY71">INDEX(Appendix!$G$4:$J$8,_xlfn.IFS(AW71&lt;55,1,AW71&lt;60,2,AW71&lt;65,3,AW71&lt;70,4,TRUE,5),MATCH(YEAR($F$17),Appendix!$G$3:$L$3,0))</f>
        <v>0</v>
      </c>
      <c r="AZ71" s="92">
        <f t="shared" si="6"/>
        <v>0</v>
      </c>
      <c r="BA71" s="89">
        <f t="shared" si="18"/>
        <v>125</v>
      </c>
      <c r="BB71" s="90">
        <f>IF($M71&gt;'Wage Ceilings '!$C$7+SUMIF('Wage Ceilings '!$B$8:'Wage Ceilings '!$B$11,"&lt;="&amp;$M$17,'Wage Ceilings '!$D$8:'Wage Ceilings '!$D$11),'Wage Ceilings '!$C$7+SUMIF('Wage Ceilings '!$B$8:'Wage Ceilings '!$B$11,"&lt;="&amp;$M$17,'Wage Ceilings '!$D$8:'Wage Ceilings '!$D$11),$M71)</f>
        <v>0</v>
      </c>
      <c r="BC71" s="91" cm="1">
        <f t="array" ref="BC71">INDEX(Appendix!$G$4:$J$8,_xlfn.IFS(BA71&lt;55,1,BA71&lt;60,2,BA71&lt;65,3,BA71&lt;70,4,TRUE,5),MATCH(YEAR($F$17),Appendix!$G$3:$L$3,0))</f>
        <v>0</v>
      </c>
      <c r="BD71" s="92">
        <f t="shared" si="19"/>
        <v>0</v>
      </c>
      <c r="BE71" s="89">
        <f t="shared" si="20"/>
        <v>125</v>
      </c>
      <c r="BF71" s="90">
        <f>IF($N71&gt;'Wage Ceilings '!$C$7+SUMIF('Wage Ceilings '!$B$8:'Wage Ceilings '!$B$11,"&lt;="&amp;$N$17,'Wage Ceilings '!$D$8:'Wage Ceilings '!$D$11),'Wage Ceilings '!$C$7+SUMIF('Wage Ceilings '!$B$8:'Wage Ceilings '!$B$11,"&lt;="&amp;$N$17,'Wage Ceilings '!$D$8:'Wage Ceilings '!$D$11),$N71)</f>
        <v>0</v>
      </c>
      <c r="BG71" s="91" cm="1">
        <f t="array" ref="BG71">INDEX(Appendix!$G$4:$J$8,_xlfn.IFS(BE71&lt;55,1,BE71&lt;60,2,BE71&lt;65,3,BE71&lt;70,4,TRUE,5),MATCH(YEAR($F$17),Appendix!$G$3:$L$3,0))</f>
        <v>0</v>
      </c>
      <c r="BH71" s="92">
        <f t="shared" si="7"/>
        <v>0</v>
      </c>
      <c r="BI71" s="89">
        <f t="shared" si="21"/>
        <v>125</v>
      </c>
      <c r="BJ71" s="90">
        <f>IF($O71&gt;'Wage Ceilings '!$C$7+SUMIF('Wage Ceilings '!$B$8:'Wage Ceilings '!$B$11,"&lt;="&amp;$O$17,'Wage Ceilings '!$D$8:'Wage Ceilings '!$D$11),'Wage Ceilings '!$C$7+SUMIF('Wage Ceilings '!$B$8:'Wage Ceilings '!$B$11,"&lt;="&amp;$O$17,'Wage Ceilings '!$D$8:'Wage Ceilings '!$D$11),$O71)</f>
        <v>0</v>
      </c>
      <c r="BK71" s="91" cm="1">
        <f t="array" ref="BK71">INDEX(Appendix!$G$4:$J$8,_xlfn.IFS(BI71&lt;55,1,BI71&lt;60,2,BI71&lt;65,3,BI71&lt;70,4,TRUE,5),MATCH(YEAR($F$17),Appendix!$G$3:$L$3,0))</f>
        <v>0</v>
      </c>
      <c r="BL71" s="92">
        <f t="shared" si="8"/>
        <v>0</v>
      </c>
      <c r="BM71" s="89">
        <f t="shared" si="22"/>
        <v>125</v>
      </c>
      <c r="BN71" s="90">
        <f>IF($P71&gt;'Wage Ceilings '!$C$7+SUMIF('Wage Ceilings '!$B$8:'Wage Ceilings '!$B$11,"&lt;="&amp;$P$17,'Wage Ceilings '!$D$8:'Wage Ceilings '!$D$11),'Wage Ceilings '!$C$7+SUMIF('Wage Ceilings '!$B$8:'Wage Ceilings '!$B$11,"&lt;="&amp;$P$17,'Wage Ceilings '!$D$8:'Wage Ceilings '!$D$11),$P71)</f>
        <v>0</v>
      </c>
      <c r="BO71" s="91" cm="1">
        <f t="array" ref="BO71">INDEX(Appendix!$G$4:$J$8,_xlfn.IFS(BM71&lt;55,1,BM71&lt;60,2,BM71&lt;65,3,BM71&lt;70,4,TRUE,5),MATCH(YEAR($F$17),Appendix!$G$3:$L$3,0))</f>
        <v>0</v>
      </c>
      <c r="BP71" s="92">
        <f t="shared" si="9"/>
        <v>0</v>
      </c>
      <c r="BQ71" s="89">
        <f t="shared" si="23"/>
        <v>125</v>
      </c>
      <c r="BR71" s="90">
        <f>IF($Q71&gt;'Wage Ceilings '!$C$7+SUMIF('Wage Ceilings '!$B$8:'Wage Ceilings '!$B$11,"&lt;="&amp;$Q$17,'Wage Ceilings '!$D$8:'Wage Ceilings '!$D$11),'Wage Ceilings '!$C$7+SUMIF('Wage Ceilings '!$B$8:'Wage Ceilings '!$B$11,"&lt;="&amp;$Q$17,'Wage Ceilings '!$D$8:'Wage Ceilings '!$D$11),$Q71)</f>
        <v>0</v>
      </c>
      <c r="BS71" s="91" cm="1">
        <f t="array" ref="BS71">INDEX(Appendix!$G$4:$J$8,_xlfn.IFS(BQ71&lt;55,1,BQ71&lt;60,2,BQ71&lt;65,3,BQ71&lt;70,4,TRUE,5),MATCH(YEAR($F$17),Appendix!$G$3:$L$3,0))</f>
        <v>0</v>
      </c>
      <c r="BT71" s="92">
        <f t="shared" si="10"/>
        <v>0</v>
      </c>
      <c r="BU71" s="89">
        <f t="shared" si="24"/>
        <v>125</v>
      </c>
      <c r="BV71" s="90">
        <f>IF($R71&gt;'Wage Ceilings '!$C$7+SUMIF('Wage Ceilings '!$B$8:'Wage Ceilings '!$B$11,"&lt;="&amp;$R$17,'Wage Ceilings '!$D$8:'Wage Ceilings '!$D$11),'Wage Ceilings '!$C$7+SUMIF('Wage Ceilings '!$B$8:'Wage Ceilings '!$B$11,"&lt;="&amp;$R$17,'Wage Ceilings '!$D$8:'Wage Ceilings '!$D$11),$R71)</f>
        <v>0</v>
      </c>
      <c r="BW71" s="91" cm="1">
        <f t="array" ref="BW71">INDEX(Appendix!$G$4:$J$8,_xlfn.IFS(BU71&lt;55,1,BU71&lt;60,2,BU71&lt;65,3,BU71&lt;70,4,TRUE,5),MATCH(YEAR($F$17),Appendix!$G$3:$L$3,0))</f>
        <v>0</v>
      </c>
      <c r="BX71" s="92">
        <f t="shared" si="11"/>
        <v>0</v>
      </c>
      <c r="BY71" s="89" t="str">
        <f t="shared" si="25"/>
        <v>NA</v>
      </c>
      <c r="BZ71" s="92">
        <f>IF(S71&gt;=('Wage Ceilings '!$C$3-SUM(Z71,AD71,AH71,AL71,AP71,AX71,AT71,BB71,BF71,BJ71,BN71,BR71,BV71)),('Wage Ceilings '!$C$3-SUM(Z71,AD71,AH71,AL71,AP71,AX71,AT71,BB71,BF71,BJ71,BN71,BR71,BV71)),S71)</f>
        <v>0</v>
      </c>
      <c r="CA71" s="91" cm="1">
        <f t="array" ref="CA71">INDEX(Appendix!$G$4:$J$8,_xlfn.IFS(BY71&lt;55,1,BY71&lt;60,2,BY71&lt;65,3,BY71&lt;70,4,TRUE,5),MATCH(YEAR($F$17),Appendix!$G$3:$L$3,0))</f>
        <v>0</v>
      </c>
      <c r="CB71" s="92">
        <f t="shared" si="32"/>
        <v>0</v>
      </c>
      <c r="CC71" s="99"/>
    </row>
    <row r="72" spans="1:81" x14ac:dyDescent="0.2">
      <c r="A72" s="64" t="s">
        <v>120</v>
      </c>
      <c r="B72" s="65"/>
      <c r="C72" s="65"/>
      <c r="D72" s="66"/>
      <c r="E72" s="66"/>
      <c r="F72" s="67"/>
      <c r="G72" s="67"/>
      <c r="H72" s="67"/>
      <c r="I72" s="67"/>
      <c r="J72" s="67"/>
      <c r="K72" s="67"/>
      <c r="L72" s="67"/>
      <c r="M72" s="67"/>
      <c r="N72" s="67"/>
      <c r="O72" s="67"/>
      <c r="P72" s="67"/>
      <c r="Q72" s="67"/>
      <c r="R72" s="67"/>
      <c r="S72" s="67"/>
      <c r="T72" s="57">
        <f t="shared" si="26"/>
        <v>0</v>
      </c>
      <c r="U72" s="57">
        <f t="shared" si="27"/>
        <v>0</v>
      </c>
      <c r="V72" s="58">
        <f t="shared" si="28"/>
        <v>0</v>
      </c>
      <c r="W72" s="58">
        <f t="shared" si="29"/>
        <v>0</v>
      </c>
      <c r="X72" s="58">
        <f t="shared" si="30"/>
        <v>0</v>
      </c>
      <c r="Y72" s="89">
        <f t="shared" si="12"/>
        <v>124</v>
      </c>
      <c r="Z72" s="90">
        <f>IF($F72&gt;'Wage Ceilings '!$C$7+SUMIF('Wage Ceilings '!$B$8:'Wage Ceilings '!$B$11,"&lt;="&amp;$F$17,'Wage Ceilings '!$D$8:'Wage Ceilings '!$D$11),'Wage Ceilings '!$C$7+SUMIF('Wage Ceilings '!$B$8:'Wage Ceilings '!$B$11,"&lt;="&amp;$F$17,'Wage Ceilings '!$D$8:'Wage Ceilings '!$D$11),$F72)</f>
        <v>0</v>
      </c>
      <c r="AA72" s="91" cm="1">
        <f t="array" ref="AA72">INDEX(Appendix!$G$4:$J$8,_xlfn.IFS(Y72&lt;55,1,Y72&lt;60,2,Y72&lt;65,3,Y72&lt;70,4,TRUE,5),MATCH(YEAR($F$17),Appendix!$G$3:$L$3,0))</f>
        <v>0</v>
      </c>
      <c r="AB72" s="92">
        <f t="shared" si="0"/>
        <v>0</v>
      </c>
      <c r="AC72" s="89">
        <f t="shared" si="13"/>
        <v>125</v>
      </c>
      <c r="AD72" s="90">
        <f>IF($G72&gt;'Wage Ceilings '!$C$7+SUMIF('Wage Ceilings '!$B$8:'Wage Ceilings '!$B$11,"&lt;="&amp;$G$17,'Wage Ceilings '!$D$8:'Wage Ceilings '!$D$11),'Wage Ceilings '!$C$7+SUMIF('Wage Ceilings '!$B$8:'Wage Ceilings '!$B$11,"&lt;="&amp;$G$17,'Wage Ceilings '!$D$8:'Wage Ceilings '!$D$11),$G72)</f>
        <v>0</v>
      </c>
      <c r="AE72" s="91" cm="1">
        <f t="array" ref="AE72">INDEX(Appendix!$G$4:$J$8,_xlfn.IFS(AC72&lt;55,1,AC72&lt;60,2,AC72&lt;65,3,AC72&lt;70,4,TRUE,5),MATCH(YEAR($F$17),Appendix!$G$3:$L$3,0))</f>
        <v>0</v>
      </c>
      <c r="AF72" s="92">
        <f t="shared" si="1"/>
        <v>0</v>
      </c>
      <c r="AG72" s="89">
        <f t="shared" si="14"/>
        <v>125</v>
      </c>
      <c r="AH72" s="90">
        <f>IF($H72&gt;'Wage Ceilings '!$C$7+SUMIF('Wage Ceilings '!$B$8:'Wage Ceilings '!$B$11,"&lt;="&amp;$H$17,'Wage Ceilings '!$D$8:'Wage Ceilings '!$D$11),'Wage Ceilings '!$C$7+SUMIF('Wage Ceilings '!$B$8:'Wage Ceilings '!$B$11,"&lt;="&amp;$H$17,'Wage Ceilings '!$D$8:'Wage Ceilings '!$D$11),$H72)</f>
        <v>0</v>
      </c>
      <c r="AI72" s="91" cm="1">
        <f t="array" ref="AI72">INDEX(Appendix!$G$4:$J$8,_xlfn.IFS(AG72&lt;55,1,AG72&lt;60,2,AG72&lt;65,3,AG72&lt;70,4,TRUE,5),MATCH(YEAR($F$17),Appendix!$G$3:$L$3,0))</f>
        <v>0</v>
      </c>
      <c r="AJ72" s="92">
        <f t="shared" si="2"/>
        <v>0</v>
      </c>
      <c r="AK72" s="89">
        <f t="shared" si="15"/>
        <v>125</v>
      </c>
      <c r="AL72" s="90">
        <f>IF($I72&gt;'Wage Ceilings '!$C$7+SUMIF('Wage Ceilings '!$B$8:'Wage Ceilings '!$B$11,"&lt;="&amp;$I$17,'Wage Ceilings '!$D$8:'Wage Ceilings '!$D$11),'Wage Ceilings '!$C$7+SUMIF('Wage Ceilings '!$B$8:'Wage Ceilings '!$B$11,"&lt;="&amp;$I$17,'Wage Ceilings '!$D$8:'Wage Ceilings '!$D$11),$I72)</f>
        <v>0</v>
      </c>
      <c r="AM72" s="91" cm="1">
        <f t="array" ref="AM72">INDEX(Appendix!$G$4:$J$8,_xlfn.IFS(AK72&lt;55,1,AK72&lt;60,2,AK72&lt;65,3,AK72&lt;70,4,TRUE,5),MATCH(YEAR($F$17),Appendix!$G$3:$L$3,0))</f>
        <v>0</v>
      </c>
      <c r="AN72" s="92">
        <f t="shared" si="3"/>
        <v>0</v>
      </c>
      <c r="AO72" s="89">
        <f t="shared" si="16"/>
        <v>125</v>
      </c>
      <c r="AP72" s="90">
        <f>IF($J72&gt;'Wage Ceilings '!$C$7+SUMIF('Wage Ceilings '!$B$8:'Wage Ceilings '!$B$11,"&lt;="&amp;$J$17,'Wage Ceilings '!$D$8:'Wage Ceilings '!$D$11),'Wage Ceilings '!$C$7+SUMIF('Wage Ceilings '!$B$8:'Wage Ceilings '!$B$11,"&lt;="&amp;$J$17,'Wage Ceilings '!$D$8:'Wage Ceilings '!$D$11),$J72)</f>
        <v>0</v>
      </c>
      <c r="AQ72" s="91" cm="1">
        <f t="array" ref="AQ72">INDEX(Appendix!$G$4:$J$8,_xlfn.IFS(AO72&lt;55,1,AO72&lt;60,2,AO72&lt;65,3,AO72&lt;70,4,TRUE,5),MATCH(YEAR($F$17),Appendix!$G$3:$L$3,0))</f>
        <v>0</v>
      </c>
      <c r="AR72" s="92">
        <f t="shared" si="4"/>
        <v>0</v>
      </c>
      <c r="AS72" s="89">
        <f t="shared" si="31"/>
        <v>125</v>
      </c>
      <c r="AT72" s="90">
        <f>IF($K72&gt;'Wage Ceilings '!$C$7+SUMIF('Wage Ceilings '!$B$8:'Wage Ceilings '!$B$11,"&lt;="&amp;$K$17,'Wage Ceilings '!$D$8:'Wage Ceilings '!$D$11),'Wage Ceilings '!$C$7+SUMIF('Wage Ceilings '!$B$8:'Wage Ceilings '!$B$11,"&lt;="&amp;$K$17,'Wage Ceilings '!$D$8:'Wage Ceilings '!$D$11),$K72)</f>
        <v>0</v>
      </c>
      <c r="AU72" s="91" cm="1">
        <f t="array" ref="AU72">INDEX(Appendix!$G$4:$J$8,_xlfn.IFS(AS72&lt;55,1,AS72&lt;60,2,AS72&lt;65,3,AS72&lt;70,4,TRUE,5),MATCH(YEAR($F$17),Appendix!$G$3:$L$3,0))</f>
        <v>0</v>
      </c>
      <c r="AV72" s="92">
        <f t="shared" si="5"/>
        <v>0</v>
      </c>
      <c r="AW72" s="89" t="str">
        <f t="shared" si="17"/>
        <v>NA</v>
      </c>
      <c r="AX72" s="92">
        <f>IF(L72&gt;=('Wage Ceilings '!$C$3-SUM(Z72,AD72,AH72,AL72,AP72,AT72,BB72,BF72,BJ72,BN72,BR72,BV72)),('Wage Ceilings '!$C$3-SUM(Z72,AD72,AH72,AL72,AP72,AT72,BB72,BF72,BJ72,BN72,BR72,BV72)),L72)</f>
        <v>0</v>
      </c>
      <c r="AY72" s="91" cm="1">
        <f t="array" ref="AY72">INDEX(Appendix!$G$4:$J$8,_xlfn.IFS(AW72&lt;55,1,AW72&lt;60,2,AW72&lt;65,3,AW72&lt;70,4,TRUE,5),MATCH(YEAR($F$17),Appendix!$G$3:$L$3,0))</f>
        <v>0</v>
      </c>
      <c r="AZ72" s="92">
        <f t="shared" si="6"/>
        <v>0</v>
      </c>
      <c r="BA72" s="89">
        <f t="shared" si="18"/>
        <v>125</v>
      </c>
      <c r="BB72" s="90">
        <f>IF($M72&gt;'Wage Ceilings '!$C$7+SUMIF('Wage Ceilings '!$B$8:'Wage Ceilings '!$B$11,"&lt;="&amp;$M$17,'Wage Ceilings '!$D$8:'Wage Ceilings '!$D$11),'Wage Ceilings '!$C$7+SUMIF('Wage Ceilings '!$B$8:'Wage Ceilings '!$B$11,"&lt;="&amp;$M$17,'Wage Ceilings '!$D$8:'Wage Ceilings '!$D$11),$M72)</f>
        <v>0</v>
      </c>
      <c r="BC72" s="91" cm="1">
        <f t="array" ref="BC72">INDEX(Appendix!$G$4:$J$8,_xlfn.IFS(BA72&lt;55,1,BA72&lt;60,2,BA72&lt;65,3,BA72&lt;70,4,TRUE,5),MATCH(YEAR($F$17),Appendix!$G$3:$L$3,0))</f>
        <v>0</v>
      </c>
      <c r="BD72" s="92">
        <f t="shared" si="19"/>
        <v>0</v>
      </c>
      <c r="BE72" s="89">
        <f t="shared" si="20"/>
        <v>125</v>
      </c>
      <c r="BF72" s="90">
        <f>IF($N72&gt;'Wage Ceilings '!$C$7+SUMIF('Wage Ceilings '!$B$8:'Wage Ceilings '!$B$11,"&lt;="&amp;$N$17,'Wage Ceilings '!$D$8:'Wage Ceilings '!$D$11),'Wage Ceilings '!$C$7+SUMIF('Wage Ceilings '!$B$8:'Wage Ceilings '!$B$11,"&lt;="&amp;$N$17,'Wage Ceilings '!$D$8:'Wage Ceilings '!$D$11),$N72)</f>
        <v>0</v>
      </c>
      <c r="BG72" s="91" cm="1">
        <f t="array" ref="BG72">INDEX(Appendix!$G$4:$J$8,_xlfn.IFS(BE72&lt;55,1,BE72&lt;60,2,BE72&lt;65,3,BE72&lt;70,4,TRUE,5),MATCH(YEAR($F$17),Appendix!$G$3:$L$3,0))</f>
        <v>0</v>
      </c>
      <c r="BH72" s="92">
        <f t="shared" si="7"/>
        <v>0</v>
      </c>
      <c r="BI72" s="89">
        <f t="shared" si="21"/>
        <v>125</v>
      </c>
      <c r="BJ72" s="90">
        <f>IF($O72&gt;'Wage Ceilings '!$C$7+SUMIF('Wage Ceilings '!$B$8:'Wage Ceilings '!$B$11,"&lt;="&amp;$O$17,'Wage Ceilings '!$D$8:'Wage Ceilings '!$D$11),'Wage Ceilings '!$C$7+SUMIF('Wage Ceilings '!$B$8:'Wage Ceilings '!$B$11,"&lt;="&amp;$O$17,'Wage Ceilings '!$D$8:'Wage Ceilings '!$D$11),$O72)</f>
        <v>0</v>
      </c>
      <c r="BK72" s="91" cm="1">
        <f t="array" ref="BK72">INDEX(Appendix!$G$4:$J$8,_xlfn.IFS(BI72&lt;55,1,BI72&lt;60,2,BI72&lt;65,3,BI72&lt;70,4,TRUE,5),MATCH(YEAR($F$17),Appendix!$G$3:$L$3,0))</f>
        <v>0</v>
      </c>
      <c r="BL72" s="92">
        <f t="shared" si="8"/>
        <v>0</v>
      </c>
      <c r="BM72" s="89">
        <f t="shared" si="22"/>
        <v>125</v>
      </c>
      <c r="BN72" s="90">
        <f>IF($P72&gt;'Wage Ceilings '!$C$7+SUMIF('Wage Ceilings '!$B$8:'Wage Ceilings '!$B$11,"&lt;="&amp;$P$17,'Wage Ceilings '!$D$8:'Wage Ceilings '!$D$11),'Wage Ceilings '!$C$7+SUMIF('Wage Ceilings '!$B$8:'Wage Ceilings '!$B$11,"&lt;="&amp;$P$17,'Wage Ceilings '!$D$8:'Wage Ceilings '!$D$11),$P72)</f>
        <v>0</v>
      </c>
      <c r="BO72" s="91" cm="1">
        <f t="array" ref="BO72">INDEX(Appendix!$G$4:$J$8,_xlfn.IFS(BM72&lt;55,1,BM72&lt;60,2,BM72&lt;65,3,BM72&lt;70,4,TRUE,5),MATCH(YEAR($F$17),Appendix!$G$3:$L$3,0))</f>
        <v>0</v>
      </c>
      <c r="BP72" s="92">
        <f t="shared" si="9"/>
        <v>0</v>
      </c>
      <c r="BQ72" s="89">
        <f t="shared" si="23"/>
        <v>125</v>
      </c>
      <c r="BR72" s="90">
        <f>IF($Q72&gt;'Wage Ceilings '!$C$7+SUMIF('Wage Ceilings '!$B$8:'Wage Ceilings '!$B$11,"&lt;="&amp;$Q$17,'Wage Ceilings '!$D$8:'Wage Ceilings '!$D$11),'Wage Ceilings '!$C$7+SUMIF('Wage Ceilings '!$B$8:'Wage Ceilings '!$B$11,"&lt;="&amp;$Q$17,'Wage Ceilings '!$D$8:'Wage Ceilings '!$D$11),$Q72)</f>
        <v>0</v>
      </c>
      <c r="BS72" s="91" cm="1">
        <f t="array" ref="BS72">INDEX(Appendix!$G$4:$J$8,_xlfn.IFS(BQ72&lt;55,1,BQ72&lt;60,2,BQ72&lt;65,3,BQ72&lt;70,4,TRUE,5),MATCH(YEAR($F$17),Appendix!$G$3:$L$3,0))</f>
        <v>0</v>
      </c>
      <c r="BT72" s="92">
        <f t="shared" si="10"/>
        <v>0</v>
      </c>
      <c r="BU72" s="89">
        <f t="shared" si="24"/>
        <v>125</v>
      </c>
      <c r="BV72" s="90">
        <f>IF($R72&gt;'Wage Ceilings '!$C$7+SUMIF('Wage Ceilings '!$B$8:'Wage Ceilings '!$B$11,"&lt;="&amp;$R$17,'Wage Ceilings '!$D$8:'Wage Ceilings '!$D$11),'Wage Ceilings '!$C$7+SUMIF('Wage Ceilings '!$B$8:'Wage Ceilings '!$B$11,"&lt;="&amp;$R$17,'Wage Ceilings '!$D$8:'Wage Ceilings '!$D$11),$R72)</f>
        <v>0</v>
      </c>
      <c r="BW72" s="91" cm="1">
        <f t="array" ref="BW72">INDEX(Appendix!$G$4:$J$8,_xlfn.IFS(BU72&lt;55,1,BU72&lt;60,2,BU72&lt;65,3,BU72&lt;70,4,TRUE,5),MATCH(YEAR($F$17),Appendix!$G$3:$L$3,0))</f>
        <v>0</v>
      </c>
      <c r="BX72" s="92">
        <f t="shared" si="11"/>
        <v>0</v>
      </c>
      <c r="BY72" s="89" t="str">
        <f t="shared" si="25"/>
        <v>NA</v>
      </c>
      <c r="BZ72" s="92">
        <f>IF(S72&gt;=('Wage Ceilings '!$C$3-SUM(Z72,AD72,AH72,AL72,AP72,AX72,AT72,BB72,BF72,BJ72,BN72,BR72,BV72)),('Wage Ceilings '!$C$3-SUM(Z72,AD72,AH72,AL72,AP72,AX72,AT72,BB72,BF72,BJ72,BN72,BR72,BV72)),S72)</f>
        <v>0</v>
      </c>
      <c r="CA72" s="91" cm="1">
        <f t="array" ref="CA72">INDEX(Appendix!$G$4:$J$8,_xlfn.IFS(BY72&lt;55,1,BY72&lt;60,2,BY72&lt;65,3,BY72&lt;70,4,TRUE,5),MATCH(YEAR($F$17),Appendix!$G$3:$L$3,0))</f>
        <v>0</v>
      </c>
      <c r="CB72" s="92">
        <f t="shared" si="32"/>
        <v>0</v>
      </c>
      <c r="CC72" s="99"/>
    </row>
    <row r="73" spans="1:81" x14ac:dyDescent="0.2">
      <c r="A73" s="64" t="s">
        <v>121</v>
      </c>
      <c r="B73" s="65"/>
      <c r="C73" s="65"/>
      <c r="D73" s="66"/>
      <c r="E73" s="66"/>
      <c r="F73" s="67"/>
      <c r="G73" s="67"/>
      <c r="H73" s="67"/>
      <c r="I73" s="67"/>
      <c r="J73" s="67"/>
      <c r="K73" s="67"/>
      <c r="L73" s="67"/>
      <c r="M73" s="67"/>
      <c r="N73" s="67"/>
      <c r="O73" s="67"/>
      <c r="P73" s="67"/>
      <c r="Q73" s="67"/>
      <c r="R73" s="67"/>
      <c r="S73" s="67"/>
      <c r="T73" s="57">
        <f t="shared" si="26"/>
        <v>0</v>
      </c>
      <c r="U73" s="57">
        <f t="shared" si="27"/>
        <v>0</v>
      </c>
      <c r="V73" s="58">
        <f t="shared" si="28"/>
        <v>0</v>
      </c>
      <c r="W73" s="58">
        <f t="shared" si="29"/>
        <v>0</v>
      </c>
      <c r="X73" s="58">
        <f t="shared" si="30"/>
        <v>0</v>
      </c>
      <c r="Y73" s="89">
        <f t="shared" si="12"/>
        <v>124</v>
      </c>
      <c r="Z73" s="90">
        <f>IF($F73&gt;'Wage Ceilings '!$C$7+SUMIF('Wage Ceilings '!$B$8:'Wage Ceilings '!$B$11,"&lt;="&amp;$F$17,'Wage Ceilings '!$D$8:'Wage Ceilings '!$D$11),'Wage Ceilings '!$C$7+SUMIF('Wage Ceilings '!$B$8:'Wage Ceilings '!$B$11,"&lt;="&amp;$F$17,'Wage Ceilings '!$D$8:'Wage Ceilings '!$D$11),$F73)</f>
        <v>0</v>
      </c>
      <c r="AA73" s="91" cm="1">
        <f t="array" ref="AA73">INDEX(Appendix!$G$4:$J$8,_xlfn.IFS(Y73&lt;55,1,Y73&lt;60,2,Y73&lt;65,3,Y73&lt;70,4,TRUE,5),MATCH(YEAR($F$17),Appendix!$G$3:$L$3,0))</f>
        <v>0</v>
      </c>
      <c r="AB73" s="92">
        <f t="shared" si="0"/>
        <v>0</v>
      </c>
      <c r="AC73" s="89">
        <f t="shared" si="13"/>
        <v>125</v>
      </c>
      <c r="AD73" s="90">
        <f>IF($G73&gt;'Wage Ceilings '!$C$7+SUMIF('Wage Ceilings '!$B$8:'Wage Ceilings '!$B$11,"&lt;="&amp;$G$17,'Wage Ceilings '!$D$8:'Wage Ceilings '!$D$11),'Wage Ceilings '!$C$7+SUMIF('Wage Ceilings '!$B$8:'Wage Ceilings '!$B$11,"&lt;="&amp;$G$17,'Wage Ceilings '!$D$8:'Wage Ceilings '!$D$11),$G73)</f>
        <v>0</v>
      </c>
      <c r="AE73" s="91" cm="1">
        <f t="array" ref="AE73">INDEX(Appendix!$G$4:$J$8,_xlfn.IFS(AC73&lt;55,1,AC73&lt;60,2,AC73&lt;65,3,AC73&lt;70,4,TRUE,5),MATCH(YEAR($F$17),Appendix!$G$3:$L$3,0))</f>
        <v>0</v>
      </c>
      <c r="AF73" s="92">
        <f t="shared" si="1"/>
        <v>0</v>
      </c>
      <c r="AG73" s="89">
        <f t="shared" si="14"/>
        <v>125</v>
      </c>
      <c r="AH73" s="90">
        <f>IF($H73&gt;'Wage Ceilings '!$C$7+SUMIF('Wage Ceilings '!$B$8:'Wage Ceilings '!$B$11,"&lt;="&amp;$H$17,'Wage Ceilings '!$D$8:'Wage Ceilings '!$D$11),'Wage Ceilings '!$C$7+SUMIF('Wage Ceilings '!$B$8:'Wage Ceilings '!$B$11,"&lt;="&amp;$H$17,'Wage Ceilings '!$D$8:'Wage Ceilings '!$D$11),$H73)</f>
        <v>0</v>
      </c>
      <c r="AI73" s="91" cm="1">
        <f t="array" ref="AI73">INDEX(Appendix!$G$4:$J$8,_xlfn.IFS(AG73&lt;55,1,AG73&lt;60,2,AG73&lt;65,3,AG73&lt;70,4,TRUE,5),MATCH(YEAR($F$17),Appendix!$G$3:$L$3,0))</f>
        <v>0</v>
      </c>
      <c r="AJ73" s="92">
        <f t="shared" si="2"/>
        <v>0</v>
      </c>
      <c r="AK73" s="89">
        <f t="shared" si="15"/>
        <v>125</v>
      </c>
      <c r="AL73" s="90">
        <f>IF($I73&gt;'Wage Ceilings '!$C$7+SUMIF('Wage Ceilings '!$B$8:'Wage Ceilings '!$B$11,"&lt;="&amp;$I$17,'Wage Ceilings '!$D$8:'Wage Ceilings '!$D$11),'Wage Ceilings '!$C$7+SUMIF('Wage Ceilings '!$B$8:'Wage Ceilings '!$B$11,"&lt;="&amp;$I$17,'Wage Ceilings '!$D$8:'Wage Ceilings '!$D$11),$I73)</f>
        <v>0</v>
      </c>
      <c r="AM73" s="91" cm="1">
        <f t="array" ref="AM73">INDEX(Appendix!$G$4:$J$8,_xlfn.IFS(AK73&lt;55,1,AK73&lt;60,2,AK73&lt;65,3,AK73&lt;70,4,TRUE,5),MATCH(YEAR($F$17),Appendix!$G$3:$L$3,0))</f>
        <v>0</v>
      </c>
      <c r="AN73" s="92">
        <f t="shared" si="3"/>
        <v>0</v>
      </c>
      <c r="AO73" s="89">
        <f t="shared" si="16"/>
        <v>125</v>
      </c>
      <c r="AP73" s="90">
        <f>IF($J73&gt;'Wage Ceilings '!$C$7+SUMIF('Wage Ceilings '!$B$8:'Wage Ceilings '!$B$11,"&lt;="&amp;$J$17,'Wage Ceilings '!$D$8:'Wage Ceilings '!$D$11),'Wage Ceilings '!$C$7+SUMIF('Wage Ceilings '!$B$8:'Wage Ceilings '!$B$11,"&lt;="&amp;$J$17,'Wage Ceilings '!$D$8:'Wage Ceilings '!$D$11),$J73)</f>
        <v>0</v>
      </c>
      <c r="AQ73" s="91" cm="1">
        <f t="array" ref="AQ73">INDEX(Appendix!$G$4:$J$8,_xlfn.IFS(AO73&lt;55,1,AO73&lt;60,2,AO73&lt;65,3,AO73&lt;70,4,TRUE,5),MATCH(YEAR($F$17),Appendix!$G$3:$L$3,0))</f>
        <v>0</v>
      </c>
      <c r="AR73" s="92">
        <f t="shared" si="4"/>
        <v>0</v>
      </c>
      <c r="AS73" s="89">
        <f t="shared" si="31"/>
        <v>125</v>
      </c>
      <c r="AT73" s="90">
        <f>IF($K73&gt;'Wage Ceilings '!$C$7+SUMIF('Wage Ceilings '!$B$8:'Wage Ceilings '!$B$11,"&lt;="&amp;$K$17,'Wage Ceilings '!$D$8:'Wage Ceilings '!$D$11),'Wage Ceilings '!$C$7+SUMIF('Wage Ceilings '!$B$8:'Wage Ceilings '!$B$11,"&lt;="&amp;$K$17,'Wage Ceilings '!$D$8:'Wage Ceilings '!$D$11),$K73)</f>
        <v>0</v>
      </c>
      <c r="AU73" s="91" cm="1">
        <f t="array" ref="AU73">INDEX(Appendix!$G$4:$J$8,_xlfn.IFS(AS73&lt;55,1,AS73&lt;60,2,AS73&lt;65,3,AS73&lt;70,4,TRUE,5),MATCH(YEAR($F$17),Appendix!$G$3:$L$3,0))</f>
        <v>0</v>
      </c>
      <c r="AV73" s="92">
        <f t="shared" si="5"/>
        <v>0</v>
      </c>
      <c r="AW73" s="89" t="str">
        <f t="shared" si="17"/>
        <v>NA</v>
      </c>
      <c r="AX73" s="92">
        <f>IF(L73&gt;=('Wage Ceilings '!$C$3-SUM(Z73,AD73,AH73,AL73,AP73,AT73,BB73,BF73,BJ73,BN73,BR73,BV73)),('Wage Ceilings '!$C$3-SUM(Z73,AD73,AH73,AL73,AP73,AT73,BB73,BF73,BJ73,BN73,BR73,BV73)),L73)</f>
        <v>0</v>
      </c>
      <c r="AY73" s="91" cm="1">
        <f t="array" ref="AY73">INDEX(Appendix!$G$4:$J$8,_xlfn.IFS(AW73&lt;55,1,AW73&lt;60,2,AW73&lt;65,3,AW73&lt;70,4,TRUE,5),MATCH(YEAR($F$17),Appendix!$G$3:$L$3,0))</f>
        <v>0</v>
      </c>
      <c r="AZ73" s="92">
        <f t="shared" si="6"/>
        <v>0</v>
      </c>
      <c r="BA73" s="89">
        <f t="shared" si="18"/>
        <v>125</v>
      </c>
      <c r="BB73" s="90">
        <f>IF($M73&gt;'Wage Ceilings '!$C$7+SUMIF('Wage Ceilings '!$B$8:'Wage Ceilings '!$B$11,"&lt;="&amp;$M$17,'Wage Ceilings '!$D$8:'Wage Ceilings '!$D$11),'Wage Ceilings '!$C$7+SUMIF('Wage Ceilings '!$B$8:'Wage Ceilings '!$B$11,"&lt;="&amp;$M$17,'Wage Ceilings '!$D$8:'Wage Ceilings '!$D$11),$M73)</f>
        <v>0</v>
      </c>
      <c r="BC73" s="91" cm="1">
        <f t="array" ref="BC73">INDEX(Appendix!$G$4:$J$8,_xlfn.IFS(BA73&lt;55,1,BA73&lt;60,2,BA73&lt;65,3,BA73&lt;70,4,TRUE,5),MATCH(YEAR($F$17),Appendix!$G$3:$L$3,0))</f>
        <v>0</v>
      </c>
      <c r="BD73" s="92">
        <f t="shared" si="19"/>
        <v>0</v>
      </c>
      <c r="BE73" s="89">
        <f t="shared" si="20"/>
        <v>125</v>
      </c>
      <c r="BF73" s="90">
        <f>IF($N73&gt;'Wage Ceilings '!$C$7+SUMIF('Wage Ceilings '!$B$8:'Wage Ceilings '!$B$11,"&lt;="&amp;$N$17,'Wage Ceilings '!$D$8:'Wage Ceilings '!$D$11),'Wage Ceilings '!$C$7+SUMIF('Wage Ceilings '!$B$8:'Wage Ceilings '!$B$11,"&lt;="&amp;$N$17,'Wage Ceilings '!$D$8:'Wage Ceilings '!$D$11),$N73)</f>
        <v>0</v>
      </c>
      <c r="BG73" s="91" cm="1">
        <f t="array" ref="BG73">INDEX(Appendix!$G$4:$J$8,_xlfn.IFS(BE73&lt;55,1,BE73&lt;60,2,BE73&lt;65,3,BE73&lt;70,4,TRUE,5),MATCH(YEAR($F$17),Appendix!$G$3:$L$3,0))</f>
        <v>0</v>
      </c>
      <c r="BH73" s="92">
        <f t="shared" si="7"/>
        <v>0</v>
      </c>
      <c r="BI73" s="89">
        <f t="shared" si="21"/>
        <v>125</v>
      </c>
      <c r="BJ73" s="90">
        <f>IF($O73&gt;'Wage Ceilings '!$C$7+SUMIF('Wage Ceilings '!$B$8:'Wage Ceilings '!$B$11,"&lt;="&amp;$O$17,'Wage Ceilings '!$D$8:'Wage Ceilings '!$D$11),'Wage Ceilings '!$C$7+SUMIF('Wage Ceilings '!$B$8:'Wage Ceilings '!$B$11,"&lt;="&amp;$O$17,'Wage Ceilings '!$D$8:'Wage Ceilings '!$D$11),$O73)</f>
        <v>0</v>
      </c>
      <c r="BK73" s="91" cm="1">
        <f t="array" ref="BK73">INDEX(Appendix!$G$4:$J$8,_xlfn.IFS(BI73&lt;55,1,BI73&lt;60,2,BI73&lt;65,3,BI73&lt;70,4,TRUE,5),MATCH(YEAR($F$17),Appendix!$G$3:$L$3,0))</f>
        <v>0</v>
      </c>
      <c r="BL73" s="92">
        <f t="shared" si="8"/>
        <v>0</v>
      </c>
      <c r="BM73" s="89">
        <f t="shared" si="22"/>
        <v>125</v>
      </c>
      <c r="BN73" s="90">
        <f>IF($P73&gt;'Wage Ceilings '!$C$7+SUMIF('Wage Ceilings '!$B$8:'Wage Ceilings '!$B$11,"&lt;="&amp;$P$17,'Wage Ceilings '!$D$8:'Wage Ceilings '!$D$11),'Wage Ceilings '!$C$7+SUMIF('Wage Ceilings '!$B$8:'Wage Ceilings '!$B$11,"&lt;="&amp;$P$17,'Wage Ceilings '!$D$8:'Wage Ceilings '!$D$11),$P73)</f>
        <v>0</v>
      </c>
      <c r="BO73" s="91" cm="1">
        <f t="array" ref="BO73">INDEX(Appendix!$G$4:$J$8,_xlfn.IFS(BM73&lt;55,1,BM73&lt;60,2,BM73&lt;65,3,BM73&lt;70,4,TRUE,5),MATCH(YEAR($F$17),Appendix!$G$3:$L$3,0))</f>
        <v>0</v>
      </c>
      <c r="BP73" s="92">
        <f t="shared" si="9"/>
        <v>0</v>
      </c>
      <c r="BQ73" s="89">
        <f t="shared" si="23"/>
        <v>125</v>
      </c>
      <c r="BR73" s="90">
        <f>IF($Q73&gt;'Wage Ceilings '!$C$7+SUMIF('Wage Ceilings '!$B$8:'Wage Ceilings '!$B$11,"&lt;="&amp;$Q$17,'Wage Ceilings '!$D$8:'Wage Ceilings '!$D$11),'Wage Ceilings '!$C$7+SUMIF('Wage Ceilings '!$B$8:'Wage Ceilings '!$B$11,"&lt;="&amp;$Q$17,'Wage Ceilings '!$D$8:'Wage Ceilings '!$D$11),$Q73)</f>
        <v>0</v>
      </c>
      <c r="BS73" s="91" cm="1">
        <f t="array" ref="BS73">INDEX(Appendix!$G$4:$J$8,_xlfn.IFS(BQ73&lt;55,1,BQ73&lt;60,2,BQ73&lt;65,3,BQ73&lt;70,4,TRUE,5),MATCH(YEAR($F$17),Appendix!$G$3:$L$3,0))</f>
        <v>0</v>
      </c>
      <c r="BT73" s="92">
        <f t="shared" si="10"/>
        <v>0</v>
      </c>
      <c r="BU73" s="89">
        <f t="shared" si="24"/>
        <v>125</v>
      </c>
      <c r="BV73" s="90">
        <f>IF($R73&gt;'Wage Ceilings '!$C$7+SUMIF('Wage Ceilings '!$B$8:'Wage Ceilings '!$B$11,"&lt;="&amp;$R$17,'Wage Ceilings '!$D$8:'Wage Ceilings '!$D$11),'Wage Ceilings '!$C$7+SUMIF('Wage Ceilings '!$B$8:'Wage Ceilings '!$B$11,"&lt;="&amp;$R$17,'Wage Ceilings '!$D$8:'Wage Ceilings '!$D$11),$R73)</f>
        <v>0</v>
      </c>
      <c r="BW73" s="91" cm="1">
        <f t="array" ref="BW73">INDEX(Appendix!$G$4:$J$8,_xlfn.IFS(BU73&lt;55,1,BU73&lt;60,2,BU73&lt;65,3,BU73&lt;70,4,TRUE,5),MATCH(YEAR($F$17),Appendix!$G$3:$L$3,0))</f>
        <v>0</v>
      </c>
      <c r="BX73" s="92">
        <f t="shared" si="11"/>
        <v>0</v>
      </c>
      <c r="BY73" s="89" t="str">
        <f t="shared" si="25"/>
        <v>NA</v>
      </c>
      <c r="BZ73" s="92">
        <f>IF(S73&gt;=('Wage Ceilings '!$C$3-SUM(Z73,AD73,AH73,AL73,AP73,AX73,AT73,BB73,BF73,BJ73,BN73,BR73,BV73)),('Wage Ceilings '!$C$3-SUM(Z73,AD73,AH73,AL73,AP73,AX73,AT73,BB73,BF73,BJ73,BN73,BR73,BV73)),S73)</f>
        <v>0</v>
      </c>
      <c r="CA73" s="91" cm="1">
        <f t="array" ref="CA73">INDEX(Appendix!$G$4:$J$8,_xlfn.IFS(BY73&lt;55,1,BY73&lt;60,2,BY73&lt;65,3,BY73&lt;70,4,TRUE,5),MATCH(YEAR($F$17),Appendix!$G$3:$L$3,0))</f>
        <v>0</v>
      </c>
      <c r="CB73" s="92">
        <f t="shared" si="32"/>
        <v>0</v>
      </c>
      <c r="CC73" s="99"/>
    </row>
    <row r="74" spans="1:81" x14ac:dyDescent="0.2">
      <c r="A74" s="64" t="s">
        <v>122</v>
      </c>
      <c r="B74" s="65"/>
      <c r="C74" s="65"/>
      <c r="D74" s="66"/>
      <c r="E74" s="66"/>
      <c r="F74" s="67"/>
      <c r="G74" s="67"/>
      <c r="H74" s="67"/>
      <c r="I74" s="67"/>
      <c r="J74" s="67"/>
      <c r="K74" s="67"/>
      <c r="L74" s="67"/>
      <c r="M74" s="67"/>
      <c r="N74" s="67"/>
      <c r="O74" s="67"/>
      <c r="P74" s="67"/>
      <c r="Q74" s="67"/>
      <c r="R74" s="67"/>
      <c r="S74" s="67"/>
      <c r="T74" s="57">
        <f t="shared" si="26"/>
        <v>0</v>
      </c>
      <c r="U74" s="57">
        <f t="shared" si="27"/>
        <v>0</v>
      </c>
      <c r="V74" s="58">
        <f t="shared" si="28"/>
        <v>0</v>
      </c>
      <c r="W74" s="58">
        <f t="shared" si="29"/>
        <v>0</v>
      </c>
      <c r="X74" s="58">
        <f t="shared" si="30"/>
        <v>0</v>
      </c>
      <c r="Y74" s="89">
        <f t="shared" si="12"/>
        <v>124</v>
      </c>
      <c r="Z74" s="90">
        <f>IF($F74&gt;'Wage Ceilings '!$C$7+SUMIF('Wage Ceilings '!$B$8:'Wage Ceilings '!$B$11,"&lt;="&amp;$F$17,'Wage Ceilings '!$D$8:'Wage Ceilings '!$D$11),'Wage Ceilings '!$C$7+SUMIF('Wage Ceilings '!$B$8:'Wage Ceilings '!$B$11,"&lt;="&amp;$F$17,'Wage Ceilings '!$D$8:'Wage Ceilings '!$D$11),$F74)</f>
        <v>0</v>
      </c>
      <c r="AA74" s="91" cm="1">
        <f t="array" ref="AA74">INDEX(Appendix!$G$4:$J$8,_xlfn.IFS(Y74&lt;55,1,Y74&lt;60,2,Y74&lt;65,3,Y74&lt;70,4,TRUE,5),MATCH(YEAR($F$17),Appendix!$G$3:$L$3,0))</f>
        <v>0</v>
      </c>
      <c r="AB74" s="92">
        <f t="shared" si="0"/>
        <v>0</v>
      </c>
      <c r="AC74" s="89">
        <f t="shared" si="13"/>
        <v>125</v>
      </c>
      <c r="AD74" s="90">
        <f>IF($G74&gt;'Wage Ceilings '!$C$7+SUMIF('Wage Ceilings '!$B$8:'Wage Ceilings '!$B$11,"&lt;="&amp;$G$17,'Wage Ceilings '!$D$8:'Wage Ceilings '!$D$11),'Wage Ceilings '!$C$7+SUMIF('Wage Ceilings '!$B$8:'Wage Ceilings '!$B$11,"&lt;="&amp;$G$17,'Wage Ceilings '!$D$8:'Wage Ceilings '!$D$11),$G74)</f>
        <v>0</v>
      </c>
      <c r="AE74" s="91" cm="1">
        <f t="array" ref="AE74">INDEX(Appendix!$G$4:$J$8,_xlfn.IFS(AC74&lt;55,1,AC74&lt;60,2,AC74&lt;65,3,AC74&lt;70,4,TRUE,5),MATCH(YEAR($F$17),Appendix!$G$3:$L$3,0))</f>
        <v>0</v>
      </c>
      <c r="AF74" s="92">
        <f t="shared" si="1"/>
        <v>0</v>
      </c>
      <c r="AG74" s="89">
        <f t="shared" si="14"/>
        <v>125</v>
      </c>
      <c r="AH74" s="90">
        <f>IF($H74&gt;'Wage Ceilings '!$C$7+SUMIF('Wage Ceilings '!$B$8:'Wage Ceilings '!$B$11,"&lt;="&amp;$H$17,'Wage Ceilings '!$D$8:'Wage Ceilings '!$D$11),'Wage Ceilings '!$C$7+SUMIF('Wage Ceilings '!$B$8:'Wage Ceilings '!$B$11,"&lt;="&amp;$H$17,'Wage Ceilings '!$D$8:'Wage Ceilings '!$D$11),$H74)</f>
        <v>0</v>
      </c>
      <c r="AI74" s="91" cm="1">
        <f t="array" ref="AI74">INDEX(Appendix!$G$4:$J$8,_xlfn.IFS(AG74&lt;55,1,AG74&lt;60,2,AG74&lt;65,3,AG74&lt;70,4,TRUE,5),MATCH(YEAR($F$17),Appendix!$G$3:$L$3,0))</f>
        <v>0</v>
      </c>
      <c r="AJ74" s="92">
        <f t="shared" si="2"/>
        <v>0</v>
      </c>
      <c r="AK74" s="89">
        <f t="shared" si="15"/>
        <v>125</v>
      </c>
      <c r="AL74" s="90">
        <f>IF($I74&gt;'Wage Ceilings '!$C$7+SUMIF('Wage Ceilings '!$B$8:'Wage Ceilings '!$B$11,"&lt;="&amp;$I$17,'Wage Ceilings '!$D$8:'Wage Ceilings '!$D$11),'Wage Ceilings '!$C$7+SUMIF('Wage Ceilings '!$B$8:'Wage Ceilings '!$B$11,"&lt;="&amp;$I$17,'Wage Ceilings '!$D$8:'Wage Ceilings '!$D$11),$I74)</f>
        <v>0</v>
      </c>
      <c r="AM74" s="91" cm="1">
        <f t="array" ref="AM74">INDEX(Appendix!$G$4:$J$8,_xlfn.IFS(AK74&lt;55,1,AK74&lt;60,2,AK74&lt;65,3,AK74&lt;70,4,TRUE,5),MATCH(YEAR($F$17),Appendix!$G$3:$L$3,0))</f>
        <v>0</v>
      </c>
      <c r="AN74" s="92">
        <f t="shared" si="3"/>
        <v>0</v>
      </c>
      <c r="AO74" s="89">
        <f t="shared" si="16"/>
        <v>125</v>
      </c>
      <c r="AP74" s="90">
        <f>IF($J74&gt;'Wage Ceilings '!$C$7+SUMIF('Wage Ceilings '!$B$8:'Wage Ceilings '!$B$11,"&lt;="&amp;$J$17,'Wage Ceilings '!$D$8:'Wage Ceilings '!$D$11),'Wage Ceilings '!$C$7+SUMIF('Wage Ceilings '!$B$8:'Wage Ceilings '!$B$11,"&lt;="&amp;$J$17,'Wage Ceilings '!$D$8:'Wage Ceilings '!$D$11),$J74)</f>
        <v>0</v>
      </c>
      <c r="AQ74" s="91" cm="1">
        <f t="array" ref="AQ74">INDEX(Appendix!$G$4:$J$8,_xlfn.IFS(AO74&lt;55,1,AO74&lt;60,2,AO74&lt;65,3,AO74&lt;70,4,TRUE,5),MATCH(YEAR($F$17),Appendix!$G$3:$L$3,0))</f>
        <v>0</v>
      </c>
      <c r="AR74" s="92">
        <f t="shared" si="4"/>
        <v>0</v>
      </c>
      <c r="AS74" s="89">
        <f t="shared" si="31"/>
        <v>125</v>
      </c>
      <c r="AT74" s="90">
        <f>IF($K74&gt;'Wage Ceilings '!$C$7+SUMIF('Wage Ceilings '!$B$8:'Wage Ceilings '!$B$11,"&lt;="&amp;$K$17,'Wage Ceilings '!$D$8:'Wage Ceilings '!$D$11),'Wage Ceilings '!$C$7+SUMIF('Wage Ceilings '!$B$8:'Wage Ceilings '!$B$11,"&lt;="&amp;$K$17,'Wage Ceilings '!$D$8:'Wage Ceilings '!$D$11),$K74)</f>
        <v>0</v>
      </c>
      <c r="AU74" s="91" cm="1">
        <f t="array" ref="AU74">INDEX(Appendix!$G$4:$J$8,_xlfn.IFS(AS74&lt;55,1,AS74&lt;60,2,AS74&lt;65,3,AS74&lt;70,4,TRUE,5),MATCH(YEAR($F$17),Appendix!$G$3:$L$3,0))</f>
        <v>0</v>
      </c>
      <c r="AV74" s="92">
        <f t="shared" si="5"/>
        <v>0</v>
      </c>
      <c r="AW74" s="89" t="str">
        <f t="shared" si="17"/>
        <v>NA</v>
      </c>
      <c r="AX74" s="92">
        <f>IF(L74&gt;=('Wage Ceilings '!$C$3-SUM(Z74,AD74,AH74,AL74,AP74,AT74,BB74,BF74,BJ74,BN74,BR74,BV74)),('Wage Ceilings '!$C$3-SUM(Z74,AD74,AH74,AL74,AP74,AT74,BB74,BF74,BJ74,BN74,BR74,BV74)),L74)</f>
        <v>0</v>
      </c>
      <c r="AY74" s="91" cm="1">
        <f t="array" ref="AY74">INDEX(Appendix!$G$4:$J$8,_xlfn.IFS(AW74&lt;55,1,AW74&lt;60,2,AW74&lt;65,3,AW74&lt;70,4,TRUE,5),MATCH(YEAR($F$17),Appendix!$G$3:$L$3,0))</f>
        <v>0</v>
      </c>
      <c r="AZ74" s="92">
        <f t="shared" si="6"/>
        <v>0</v>
      </c>
      <c r="BA74" s="89">
        <f t="shared" si="18"/>
        <v>125</v>
      </c>
      <c r="BB74" s="90">
        <f>IF($M74&gt;'Wage Ceilings '!$C$7+SUMIF('Wage Ceilings '!$B$8:'Wage Ceilings '!$B$11,"&lt;="&amp;$M$17,'Wage Ceilings '!$D$8:'Wage Ceilings '!$D$11),'Wage Ceilings '!$C$7+SUMIF('Wage Ceilings '!$B$8:'Wage Ceilings '!$B$11,"&lt;="&amp;$M$17,'Wage Ceilings '!$D$8:'Wage Ceilings '!$D$11),$M74)</f>
        <v>0</v>
      </c>
      <c r="BC74" s="91" cm="1">
        <f t="array" ref="BC74">INDEX(Appendix!$G$4:$J$8,_xlfn.IFS(BA74&lt;55,1,BA74&lt;60,2,BA74&lt;65,3,BA74&lt;70,4,TRUE,5),MATCH(YEAR($F$17),Appendix!$G$3:$L$3,0))</f>
        <v>0</v>
      </c>
      <c r="BD74" s="92">
        <f t="shared" si="19"/>
        <v>0</v>
      </c>
      <c r="BE74" s="89">
        <f t="shared" si="20"/>
        <v>125</v>
      </c>
      <c r="BF74" s="90">
        <f>IF($N74&gt;'Wage Ceilings '!$C$7+SUMIF('Wage Ceilings '!$B$8:'Wage Ceilings '!$B$11,"&lt;="&amp;$N$17,'Wage Ceilings '!$D$8:'Wage Ceilings '!$D$11),'Wage Ceilings '!$C$7+SUMIF('Wage Ceilings '!$B$8:'Wage Ceilings '!$B$11,"&lt;="&amp;$N$17,'Wage Ceilings '!$D$8:'Wage Ceilings '!$D$11),$N74)</f>
        <v>0</v>
      </c>
      <c r="BG74" s="91" cm="1">
        <f t="array" ref="BG74">INDEX(Appendix!$G$4:$J$8,_xlfn.IFS(BE74&lt;55,1,BE74&lt;60,2,BE74&lt;65,3,BE74&lt;70,4,TRUE,5),MATCH(YEAR($F$17),Appendix!$G$3:$L$3,0))</f>
        <v>0</v>
      </c>
      <c r="BH74" s="92">
        <f t="shared" si="7"/>
        <v>0</v>
      </c>
      <c r="BI74" s="89">
        <f t="shared" si="21"/>
        <v>125</v>
      </c>
      <c r="BJ74" s="90">
        <f>IF($O74&gt;'Wage Ceilings '!$C$7+SUMIF('Wage Ceilings '!$B$8:'Wage Ceilings '!$B$11,"&lt;="&amp;$O$17,'Wage Ceilings '!$D$8:'Wage Ceilings '!$D$11),'Wage Ceilings '!$C$7+SUMIF('Wage Ceilings '!$B$8:'Wage Ceilings '!$B$11,"&lt;="&amp;$O$17,'Wage Ceilings '!$D$8:'Wage Ceilings '!$D$11),$O74)</f>
        <v>0</v>
      </c>
      <c r="BK74" s="91" cm="1">
        <f t="array" ref="BK74">INDEX(Appendix!$G$4:$J$8,_xlfn.IFS(BI74&lt;55,1,BI74&lt;60,2,BI74&lt;65,3,BI74&lt;70,4,TRUE,5),MATCH(YEAR($F$17),Appendix!$G$3:$L$3,0))</f>
        <v>0</v>
      </c>
      <c r="BL74" s="92">
        <f t="shared" si="8"/>
        <v>0</v>
      </c>
      <c r="BM74" s="89">
        <f t="shared" si="22"/>
        <v>125</v>
      </c>
      <c r="BN74" s="90">
        <f>IF($P74&gt;'Wage Ceilings '!$C$7+SUMIF('Wage Ceilings '!$B$8:'Wage Ceilings '!$B$11,"&lt;="&amp;$P$17,'Wage Ceilings '!$D$8:'Wage Ceilings '!$D$11),'Wage Ceilings '!$C$7+SUMIF('Wage Ceilings '!$B$8:'Wage Ceilings '!$B$11,"&lt;="&amp;$P$17,'Wage Ceilings '!$D$8:'Wage Ceilings '!$D$11),$P74)</f>
        <v>0</v>
      </c>
      <c r="BO74" s="91" cm="1">
        <f t="array" ref="BO74">INDEX(Appendix!$G$4:$J$8,_xlfn.IFS(BM74&lt;55,1,BM74&lt;60,2,BM74&lt;65,3,BM74&lt;70,4,TRUE,5),MATCH(YEAR($F$17),Appendix!$G$3:$L$3,0))</f>
        <v>0</v>
      </c>
      <c r="BP74" s="92">
        <f t="shared" si="9"/>
        <v>0</v>
      </c>
      <c r="BQ74" s="89">
        <f t="shared" si="23"/>
        <v>125</v>
      </c>
      <c r="BR74" s="90">
        <f>IF($Q74&gt;'Wage Ceilings '!$C$7+SUMIF('Wage Ceilings '!$B$8:'Wage Ceilings '!$B$11,"&lt;="&amp;$Q$17,'Wage Ceilings '!$D$8:'Wage Ceilings '!$D$11),'Wage Ceilings '!$C$7+SUMIF('Wage Ceilings '!$B$8:'Wage Ceilings '!$B$11,"&lt;="&amp;$Q$17,'Wage Ceilings '!$D$8:'Wage Ceilings '!$D$11),$Q74)</f>
        <v>0</v>
      </c>
      <c r="BS74" s="91" cm="1">
        <f t="array" ref="BS74">INDEX(Appendix!$G$4:$J$8,_xlfn.IFS(BQ74&lt;55,1,BQ74&lt;60,2,BQ74&lt;65,3,BQ74&lt;70,4,TRUE,5),MATCH(YEAR($F$17),Appendix!$G$3:$L$3,0))</f>
        <v>0</v>
      </c>
      <c r="BT74" s="92">
        <f t="shared" si="10"/>
        <v>0</v>
      </c>
      <c r="BU74" s="89">
        <f t="shared" si="24"/>
        <v>125</v>
      </c>
      <c r="BV74" s="90">
        <f>IF($R74&gt;'Wage Ceilings '!$C$7+SUMIF('Wage Ceilings '!$B$8:'Wage Ceilings '!$B$11,"&lt;="&amp;$R$17,'Wage Ceilings '!$D$8:'Wage Ceilings '!$D$11),'Wage Ceilings '!$C$7+SUMIF('Wage Ceilings '!$B$8:'Wage Ceilings '!$B$11,"&lt;="&amp;$R$17,'Wage Ceilings '!$D$8:'Wage Ceilings '!$D$11),$R74)</f>
        <v>0</v>
      </c>
      <c r="BW74" s="91" cm="1">
        <f t="array" ref="BW74">INDEX(Appendix!$G$4:$J$8,_xlfn.IFS(BU74&lt;55,1,BU74&lt;60,2,BU74&lt;65,3,BU74&lt;70,4,TRUE,5),MATCH(YEAR($F$17),Appendix!$G$3:$L$3,0))</f>
        <v>0</v>
      </c>
      <c r="BX74" s="92">
        <f t="shared" si="11"/>
        <v>0</v>
      </c>
      <c r="BY74" s="89" t="str">
        <f t="shared" si="25"/>
        <v>NA</v>
      </c>
      <c r="BZ74" s="92">
        <f>IF(S74&gt;=('Wage Ceilings '!$C$3-SUM(Z74,AD74,AH74,AL74,AP74,AX74,AT74,BB74,BF74,BJ74,BN74,BR74,BV74)),('Wage Ceilings '!$C$3-SUM(Z74,AD74,AH74,AL74,AP74,AX74,AT74,BB74,BF74,BJ74,BN74,BR74,BV74)),S74)</f>
        <v>0</v>
      </c>
      <c r="CA74" s="91" cm="1">
        <f t="array" ref="CA74">INDEX(Appendix!$G$4:$J$8,_xlfn.IFS(BY74&lt;55,1,BY74&lt;60,2,BY74&lt;65,3,BY74&lt;70,4,TRUE,5),MATCH(YEAR($F$17),Appendix!$G$3:$L$3,0))</f>
        <v>0</v>
      </c>
      <c r="CB74" s="92">
        <f t="shared" si="32"/>
        <v>0</v>
      </c>
      <c r="CC74" s="99"/>
    </row>
    <row r="75" spans="1:81" x14ac:dyDescent="0.2">
      <c r="A75" s="64" t="s">
        <v>123</v>
      </c>
      <c r="B75" s="65"/>
      <c r="C75" s="65"/>
      <c r="D75" s="66"/>
      <c r="E75" s="66"/>
      <c r="F75" s="67"/>
      <c r="G75" s="67"/>
      <c r="H75" s="67"/>
      <c r="I75" s="67"/>
      <c r="J75" s="67"/>
      <c r="K75" s="67"/>
      <c r="L75" s="67"/>
      <c r="M75" s="67"/>
      <c r="N75" s="67"/>
      <c r="O75" s="67"/>
      <c r="P75" s="67"/>
      <c r="Q75" s="67"/>
      <c r="R75" s="67"/>
      <c r="S75" s="67"/>
      <c r="T75" s="57">
        <f t="shared" si="26"/>
        <v>0</v>
      </c>
      <c r="U75" s="57">
        <f t="shared" si="27"/>
        <v>0</v>
      </c>
      <c r="V75" s="58">
        <f t="shared" si="28"/>
        <v>0</v>
      </c>
      <c r="W75" s="58">
        <f t="shared" si="29"/>
        <v>0</v>
      </c>
      <c r="X75" s="58">
        <f t="shared" si="30"/>
        <v>0</v>
      </c>
      <c r="Y75" s="89">
        <f t="shared" si="12"/>
        <v>124</v>
      </c>
      <c r="Z75" s="90">
        <f>IF($F75&gt;'Wage Ceilings '!$C$7+SUMIF('Wage Ceilings '!$B$8:'Wage Ceilings '!$B$11,"&lt;="&amp;$F$17,'Wage Ceilings '!$D$8:'Wage Ceilings '!$D$11),'Wage Ceilings '!$C$7+SUMIF('Wage Ceilings '!$B$8:'Wage Ceilings '!$B$11,"&lt;="&amp;$F$17,'Wage Ceilings '!$D$8:'Wage Ceilings '!$D$11),$F75)</f>
        <v>0</v>
      </c>
      <c r="AA75" s="91" cm="1">
        <f t="array" ref="AA75">INDEX(Appendix!$G$4:$J$8,_xlfn.IFS(Y75&lt;55,1,Y75&lt;60,2,Y75&lt;65,3,Y75&lt;70,4,TRUE,5),MATCH(YEAR($F$17),Appendix!$G$3:$L$3,0))</f>
        <v>0</v>
      </c>
      <c r="AB75" s="92">
        <f t="shared" si="0"/>
        <v>0</v>
      </c>
      <c r="AC75" s="89">
        <f t="shared" si="13"/>
        <v>125</v>
      </c>
      <c r="AD75" s="90">
        <f>IF($G75&gt;'Wage Ceilings '!$C$7+SUMIF('Wage Ceilings '!$B$8:'Wage Ceilings '!$B$11,"&lt;="&amp;$G$17,'Wage Ceilings '!$D$8:'Wage Ceilings '!$D$11),'Wage Ceilings '!$C$7+SUMIF('Wage Ceilings '!$B$8:'Wage Ceilings '!$B$11,"&lt;="&amp;$G$17,'Wage Ceilings '!$D$8:'Wage Ceilings '!$D$11),$G75)</f>
        <v>0</v>
      </c>
      <c r="AE75" s="91" cm="1">
        <f t="array" ref="AE75">INDEX(Appendix!$G$4:$J$8,_xlfn.IFS(AC75&lt;55,1,AC75&lt;60,2,AC75&lt;65,3,AC75&lt;70,4,TRUE,5),MATCH(YEAR($F$17),Appendix!$G$3:$L$3,0))</f>
        <v>0</v>
      </c>
      <c r="AF75" s="92">
        <f t="shared" si="1"/>
        <v>0</v>
      </c>
      <c r="AG75" s="89">
        <f t="shared" si="14"/>
        <v>125</v>
      </c>
      <c r="AH75" s="90">
        <f>IF($H75&gt;'Wage Ceilings '!$C$7+SUMIF('Wage Ceilings '!$B$8:'Wage Ceilings '!$B$11,"&lt;="&amp;$H$17,'Wage Ceilings '!$D$8:'Wage Ceilings '!$D$11),'Wage Ceilings '!$C$7+SUMIF('Wage Ceilings '!$B$8:'Wage Ceilings '!$B$11,"&lt;="&amp;$H$17,'Wage Ceilings '!$D$8:'Wage Ceilings '!$D$11),$H75)</f>
        <v>0</v>
      </c>
      <c r="AI75" s="91" cm="1">
        <f t="array" ref="AI75">INDEX(Appendix!$G$4:$J$8,_xlfn.IFS(AG75&lt;55,1,AG75&lt;60,2,AG75&lt;65,3,AG75&lt;70,4,TRUE,5),MATCH(YEAR($F$17),Appendix!$G$3:$L$3,0))</f>
        <v>0</v>
      </c>
      <c r="AJ75" s="92">
        <f t="shared" si="2"/>
        <v>0</v>
      </c>
      <c r="AK75" s="89">
        <f t="shared" si="15"/>
        <v>125</v>
      </c>
      <c r="AL75" s="90">
        <f>IF($I75&gt;'Wage Ceilings '!$C$7+SUMIF('Wage Ceilings '!$B$8:'Wage Ceilings '!$B$11,"&lt;="&amp;$I$17,'Wage Ceilings '!$D$8:'Wage Ceilings '!$D$11),'Wage Ceilings '!$C$7+SUMIF('Wage Ceilings '!$B$8:'Wage Ceilings '!$B$11,"&lt;="&amp;$I$17,'Wage Ceilings '!$D$8:'Wage Ceilings '!$D$11),$I75)</f>
        <v>0</v>
      </c>
      <c r="AM75" s="91" cm="1">
        <f t="array" ref="AM75">INDEX(Appendix!$G$4:$J$8,_xlfn.IFS(AK75&lt;55,1,AK75&lt;60,2,AK75&lt;65,3,AK75&lt;70,4,TRUE,5),MATCH(YEAR($F$17),Appendix!$G$3:$L$3,0))</f>
        <v>0</v>
      </c>
      <c r="AN75" s="92">
        <f t="shared" si="3"/>
        <v>0</v>
      </c>
      <c r="AO75" s="89">
        <f t="shared" si="16"/>
        <v>125</v>
      </c>
      <c r="AP75" s="90">
        <f>IF($J75&gt;'Wage Ceilings '!$C$7+SUMIF('Wage Ceilings '!$B$8:'Wage Ceilings '!$B$11,"&lt;="&amp;$J$17,'Wage Ceilings '!$D$8:'Wage Ceilings '!$D$11),'Wage Ceilings '!$C$7+SUMIF('Wage Ceilings '!$B$8:'Wage Ceilings '!$B$11,"&lt;="&amp;$J$17,'Wage Ceilings '!$D$8:'Wage Ceilings '!$D$11),$J75)</f>
        <v>0</v>
      </c>
      <c r="AQ75" s="91" cm="1">
        <f t="array" ref="AQ75">INDEX(Appendix!$G$4:$J$8,_xlfn.IFS(AO75&lt;55,1,AO75&lt;60,2,AO75&lt;65,3,AO75&lt;70,4,TRUE,5),MATCH(YEAR($F$17),Appendix!$G$3:$L$3,0))</f>
        <v>0</v>
      </c>
      <c r="AR75" s="92">
        <f t="shared" si="4"/>
        <v>0</v>
      </c>
      <c r="AS75" s="89">
        <f t="shared" si="31"/>
        <v>125</v>
      </c>
      <c r="AT75" s="90">
        <f>IF($K75&gt;'Wage Ceilings '!$C$7+SUMIF('Wage Ceilings '!$B$8:'Wage Ceilings '!$B$11,"&lt;="&amp;$K$17,'Wage Ceilings '!$D$8:'Wage Ceilings '!$D$11),'Wage Ceilings '!$C$7+SUMIF('Wage Ceilings '!$B$8:'Wage Ceilings '!$B$11,"&lt;="&amp;$K$17,'Wage Ceilings '!$D$8:'Wage Ceilings '!$D$11),$K75)</f>
        <v>0</v>
      </c>
      <c r="AU75" s="91" cm="1">
        <f t="array" ref="AU75">INDEX(Appendix!$G$4:$J$8,_xlfn.IFS(AS75&lt;55,1,AS75&lt;60,2,AS75&lt;65,3,AS75&lt;70,4,TRUE,5),MATCH(YEAR($F$17),Appendix!$G$3:$L$3,0))</f>
        <v>0</v>
      </c>
      <c r="AV75" s="92">
        <f t="shared" si="5"/>
        <v>0</v>
      </c>
      <c r="AW75" s="89" t="str">
        <f t="shared" si="17"/>
        <v>NA</v>
      </c>
      <c r="AX75" s="92">
        <f>IF(L75&gt;=('Wage Ceilings '!$C$3-SUM(Z75,AD75,AH75,AL75,AP75,AT75,BB75,BF75,BJ75,BN75,BR75,BV75)),('Wage Ceilings '!$C$3-SUM(Z75,AD75,AH75,AL75,AP75,AT75,BB75,BF75,BJ75,BN75,BR75,BV75)),L75)</f>
        <v>0</v>
      </c>
      <c r="AY75" s="91" cm="1">
        <f t="array" ref="AY75">INDEX(Appendix!$G$4:$J$8,_xlfn.IFS(AW75&lt;55,1,AW75&lt;60,2,AW75&lt;65,3,AW75&lt;70,4,TRUE,5),MATCH(YEAR($F$17),Appendix!$G$3:$L$3,0))</f>
        <v>0</v>
      </c>
      <c r="AZ75" s="92">
        <f t="shared" si="6"/>
        <v>0</v>
      </c>
      <c r="BA75" s="89">
        <f t="shared" si="18"/>
        <v>125</v>
      </c>
      <c r="BB75" s="90">
        <f>IF($M75&gt;'Wage Ceilings '!$C$7+SUMIF('Wage Ceilings '!$B$8:'Wage Ceilings '!$B$11,"&lt;="&amp;$M$17,'Wage Ceilings '!$D$8:'Wage Ceilings '!$D$11),'Wage Ceilings '!$C$7+SUMIF('Wage Ceilings '!$B$8:'Wage Ceilings '!$B$11,"&lt;="&amp;$M$17,'Wage Ceilings '!$D$8:'Wage Ceilings '!$D$11),$M75)</f>
        <v>0</v>
      </c>
      <c r="BC75" s="91" cm="1">
        <f t="array" ref="BC75">INDEX(Appendix!$G$4:$J$8,_xlfn.IFS(BA75&lt;55,1,BA75&lt;60,2,BA75&lt;65,3,BA75&lt;70,4,TRUE,5),MATCH(YEAR($F$17),Appendix!$G$3:$L$3,0))</f>
        <v>0</v>
      </c>
      <c r="BD75" s="92">
        <f t="shared" si="19"/>
        <v>0</v>
      </c>
      <c r="BE75" s="89">
        <f t="shared" si="20"/>
        <v>125</v>
      </c>
      <c r="BF75" s="90">
        <f>IF($N75&gt;'Wage Ceilings '!$C$7+SUMIF('Wage Ceilings '!$B$8:'Wage Ceilings '!$B$11,"&lt;="&amp;$N$17,'Wage Ceilings '!$D$8:'Wage Ceilings '!$D$11),'Wage Ceilings '!$C$7+SUMIF('Wage Ceilings '!$B$8:'Wage Ceilings '!$B$11,"&lt;="&amp;$N$17,'Wage Ceilings '!$D$8:'Wage Ceilings '!$D$11),$N75)</f>
        <v>0</v>
      </c>
      <c r="BG75" s="91" cm="1">
        <f t="array" ref="BG75">INDEX(Appendix!$G$4:$J$8,_xlfn.IFS(BE75&lt;55,1,BE75&lt;60,2,BE75&lt;65,3,BE75&lt;70,4,TRUE,5),MATCH(YEAR($F$17),Appendix!$G$3:$L$3,0))</f>
        <v>0</v>
      </c>
      <c r="BH75" s="92">
        <f t="shared" si="7"/>
        <v>0</v>
      </c>
      <c r="BI75" s="89">
        <f t="shared" si="21"/>
        <v>125</v>
      </c>
      <c r="BJ75" s="90">
        <f>IF($O75&gt;'Wage Ceilings '!$C$7+SUMIF('Wage Ceilings '!$B$8:'Wage Ceilings '!$B$11,"&lt;="&amp;$O$17,'Wage Ceilings '!$D$8:'Wage Ceilings '!$D$11),'Wage Ceilings '!$C$7+SUMIF('Wage Ceilings '!$B$8:'Wage Ceilings '!$B$11,"&lt;="&amp;$O$17,'Wage Ceilings '!$D$8:'Wage Ceilings '!$D$11),$O75)</f>
        <v>0</v>
      </c>
      <c r="BK75" s="91" cm="1">
        <f t="array" ref="BK75">INDEX(Appendix!$G$4:$J$8,_xlfn.IFS(BI75&lt;55,1,BI75&lt;60,2,BI75&lt;65,3,BI75&lt;70,4,TRUE,5),MATCH(YEAR($F$17),Appendix!$G$3:$L$3,0))</f>
        <v>0</v>
      </c>
      <c r="BL75" s="92">
        <f t="shared" si="8"/>
        <v>0</v>
      </c>
      <c r="BM75" s="89">
        <f t="shared" si="22"/>
        <v>125</v>
      </c>
      <c r="BN75" s="90">
        <f>IF($P75&gt;'Wage Ceilings '!$C$7+SUMIF('Wage Ceilings '!$B$8:'Wage Ceilings '!$B$11,"&lt;="&amp;$P$17,'Wage Ceilings '!$D$8:'Wage Ceilings '!$D$11),'Wage Ceilings '!$C$7+SUMIF('Wage Ceilings '!$B$8:'Wage Ceilings '!$B$11,"&lt;="&amp;$P$17,'Wage Ceilings '!$D$8:'Wage Ceilings '!$D$11),$P75)</f>
        <v>0</v>
      </c>
      <c r="BO75" s="91" cm="1">
        <f t="array" ref="BO75">INDEX(Appendix!$G$4:$J$8,_xlfn.IFS(BM75&lt;55,1,BM75&lt;60,2,BM75&lt;65,3,BM75&lt;70,4,TRUE,5),MATCH(YEAR($F$17),Appendix!$G$3:$L$3,0))</f>
        <v>0</v>
      </c>
      <c r="BP75" s="92">
        <f t="shared" si="9"/>
        <v>0</v>
      </c>
      <c r="BQ75" s="89">
        <f t="shared" si="23"/>
        <v>125</v>
      </c>
      <c r="BR75" s="90">
        <f>IF($Q75&gt;'Wage Ceilings '!$C$7+SUMIF('Wage Ceilings '!$B$8:'Wage Ceilings '!$B$11,"&lt;="&amp;$Q$17,'Wage Ceilings '!$D$8:'Wage Ceilings '!$D$11),'Wage Ceilings '!$C$7+SUMIF('Wage Ceilings '!$B$8:'Wage Ceilings '!$B$11,"&lt;="&amp;$Q$17,'Wage Ceilings '!$D$8:'Wage Ceilings '!$D$11),$Q75)</f>
        <v>0</v>
      </c>
      <c r="BS75" s="91" cm="1">
        <f t="array" ref="BS75">INDEX(Appendix!$G$4:$J$8,_xlfn.IFS(BQ75&lt;55,1,BQ75&lt;60,2,BQ75&lt;65,3,BQ75&lt;70,4,TRUE,5),MATCH(YEAR($F$17),Appendix!$G$3:$L$3,0))</f>
        <v>0</v>
      </c>
      <c r="BT75" s="92">
        <f t="shared" si="10"/>
        <v>0</v>
      </c>
      <c r="BU75" s="89">
        <f t="shared" si="24"/>
        <v>125</v>
      </c>
      <c r="BV75" s="90">
        <f>IF($R75&gt;'Wage Ceilings '!$C$7+SUMIF('Wage Ceilings '!$B$8:'Wage Ceilings '!$B$11,"&lt;="&amp;$R$17,'Wage Ceilings '!$D$8:'Wage Ceilings '!$D$11),'Wage Ceilings '!$C$7+SUMIF('Wage Ceilings '!$B$8:'Wage Ceilings '!$B$11,"&lt;="&amp;$R$17,'Wage Ceilings '!$D$8:'Wage Ceilings '!$D$11),$R75)</f>
        <v>0</v>
      </c>
      <c r="BW75" s="91" cm="1">
        <f t="array" ref="BW75">INDEX(Appendix!$G$4:$J$8,_xlfn.IFS(BU75&lt;55,1,BU75&lt;60,2,BU75&lt;65,3,BU75&lt;70,4,TRUE,5),MATCH(YEAR($F$17),Appendix!$G$3:$L$3,0))</f>
        <v>0</v>
      </c>
      <c r="BX75" s="92">
        <f t="shared" si="11"/>
        <v>0</v>
      </c>
      <c r="BY75" s="89" t="str">
        <f t="shared" si="25"/>
        <v>NA</v>
      </c>
      <c r="BZ75" s="92">
        <f>IF(S75&gt;=('Wage Ceilings '!$C$3-SUM(Z75,AD75,AH75,AL75,AP75,AX75,AT75,BB75,BF75,BJ75,BN75,BR75,BV75)),('Wage Ceilings '!$C$3-SUM(Z75,AD75,AH75,AL75,AP75,AX75,AT75,BB75,BF75,BJ75,BN75,BR75,BV75)),S75)</f>
        <v>0</v>
      </c>
      <c r="CA75" s="91" cm="1">
        <f t="array" ref="CA75">INDEX(Appendix!$G$4:$J$8,_xlfn.IFS(BY75&lt;55,1,BY75&lt;60,2,BY75&lt;65,3,BY75&lt;70,4,TRUE,5),MATCH(YEAR($F$17),Appendix!$G$3:$L$3,0))</f>
        <v>0</v>
      </c>
      <c r="CB75" s="92">
        <f t="shared" si="32"/>
        <v>0</v>
      </c>
      <c r="CC75" s="99"/>
    </row>
    <row r="76" spans="1:81" x14ac:dyDescent="0.2">
      <c r="A76" s="64" t="s">
        <v>124</v>
      </c>
      <c r="B76" s="65"/>
      <c r="C76" s="65"/>
      <c r="D76" s="66"/>
      <c r="E76" s="66"/>
      <c r="F76" s="67"/>
      <c r="G76" s="67"/>
      <c r="H76" s="67"/>
      <c r="I76" s="67"/>
      <c r="J76" s="67"/>
      <c r="K76" s="67"/>
      <c r="L76" s="67"/>
      <c r="M76" s="67"/>
      <c r="N76" s="67"/>
      <c r="O76" s="67"/>
      <c r="P76" s="67"/>
      <c r="Q76" s="67"/>
      <c r="R76" s="67"/>
      <c r="S76" s="67"/>
      <c r="T76" s="57">
        <f t="shared" si="26"/>
        <v>0</v>
      </c>
      <c r="U76" s="57">
        <f t="shared" si="27"/>
        <v>0</v>
      </c>
      <c r="V76" s="58">
        <f t="shared" si="28"/>
        <v>0</v>
      </c>
      <c r="W76" s="58">
        <f t="shared" si="29"/>
        <v>0</v>
      </c>
      <c r="X76" s="58">
        <f t="shared" si="30"/>
        <v>0</v>
      </c>
      <c r="Y76" s="89">
        <f t="shared" si="12"/>
        <v>124</v>
      </c>
      <c r="Z76" s="90">
        <f>IF($F76&gt;'Wage Ceilings '!$C$7+SUMIF('Wage Ceilings '!$B$8:'Wage Ceilings '!$B$11,"&lt;="&amp;$F$17,'Wage Ceilings '!$D$8:'Wage Ceilings '!$D$11),'Wage Ceilings '!$C$7+SUMIF('Wage Ceilings '!$B$8:'Wage Ceilings '!$B$11,"&lt;="&amp;$F$17,'Wage Ceilings '!$D$8:'Wage Ceilings '!$D$11),$F76)</f>
        <v>0</v>
      </c>
      <c r="AA76" s="91" cm="1">
        <f t="array" ref="AA76">INDEX(Appendix!$G$4:$J$8,_xlfn.IFS(Y76&lt;55,1,Y76&lt;60,2,Y76&lt;65,3,Y76&lt;70,4,TRUE,5),MATCH(YEAR($F$17),Appendix!$G$3:$L$3,0))</f>
        <v>0</v>
      </c>
      <c r="AB76" s="92">
        <f t="shared" si="0"/>
        <v>0</v>
      </c>
      <c r="AC76" s="89">
        <f t="shared" si="13"/>
        <v>125</v>
      </c>
      <c r="AD76" s="90">
        <f>IF($G76&gt;'Wage Ceilings '!$C$7+SUMIF('Wage Ceilings '!$B$8:'Wage Ceilings '!$B$11,"&lt;="&amp;$G$17,'Wage Ceilings '!$D$8:'Wage Ceilings '!$D$11),'Wage Ceilings '!$C$7+SUMIF('Wage Ceilings '!$B$8:'Wage Ceilings '!$B$11,"&lt;="&amp;$G$17,'Wage Ceilings '!$D$8:'Wage Ceilings '!$D$11),$G76)</f>
        <v>0</v>
      </c>
      <c r="AE76" s="91" cm="1">
        <f t="array" ref="AE76">INDEX(Appendix!$G$4:$J$8,_xlfn.IFS(AC76&lt;55,1,AC76&lt;60,2,AC76&lt;65,3,AC76&lt;70,4,TRUE,5),MATCH(YEAR($F$17),Appendix!$G$3:$L$3,0))</f>
        <v>0</v>
      </c>
      <c r="AF76" s="92">
        <f t="shared" si="1"/>
        <v>0</v>
      </c>
      <c r="AG76" s="89">
        <f t="shared" si="14"/>
        <v>125</v>
      </c>
      <c r="AH76" s="90">
        <f>IF($H76&gt;'Wage Ceilings '!$C$7+SUMIF('Wage Ceilings '!$B$8:'Wage Ceilings '!$B$11,"&lt;="&amp;$H$17,'Wage Ceilings '!$D$8:'Wage Ceilings '!$D$11),'Wage Ceilings '!$C$7+SUMIF('Wage Ceilings '!$B$8:'Wage Ceilings '!$B$11,"&lt;="&amp;$H$17,'Wage Ceilings '!$D$8:'Wage Ceilings '!$D$11),$H76)</f>
        <v>0</v>
      </c>
      <c r="AI76" s="91" cm="1">
        <f t="array" ref="AI76">INDEX(Appendix!$G$4:$J$8,_xlfn.IFS(AG76&lt;55,1,AG76&lt;60,2,AG76&lt;65,3,AG76&lt;70,4,TRUE,5),MATCH(YEAR($F$17),Appendix!$G$3:$L$3,0))</f>
        <v>0</v>
      </c>
      <c r="AJ76" s="92">
        <f t="shared" si="2"/>
        <v>0</v>
      </c>
      <c r="AK76" s="89">
        <f t="shared" si="15"/>
        <v>125</v>
      </c>
      <c r="AL76" s="90">
        <f>IF($I76&gt;'Wage Ceilings '!$C$7+SUMIF('Wage Ceilings '!$B$8:'Wage Ceilings '!$B$11,"&lt;="&amp;$I$17,'Wage Ceilings '!$D$8:'Wage Ceilings '!$D$11),'Wage Ceilings '!$C$7+SUMIF('Wage Ceilings '!$B$8:'Wage Ceilings '!$B$11,"&lt;="&amp;$I$17,'Wage Ceilings '!$D$8:'Wage Ceilings '!$D$11),$I76)</f>
        <v>0</v>
      </c>
      <c r="AM76" s="91" cm="1">
        <f t="array" ref="AM76">INDEX(Appendix!$G$4:$J$8,_xlfn.IFS(AK76&lt;55,1,AK76&lt;60,2,AK76&lt;65,3,AK76&lt;70,4,TRUE,5),MATCH(YEAR($F$17),Appendix!$G$3:$L$3,0))</f>
        <v>0</v>
      </c>
      <c r="AN76" s="92">
        <f t="shared" si="3"/>
        <v>0</v>
      </c>
      <c r="AO76" s="89">
        <f t="shared" si="16"/>
        <v>125</v>
      </c>
      <c r="AP76" s="90">
        <f>IF($J76&gt;'Wage Ceilings '!$C$7+SUMIF('Wage Ceilings '!$B$8:'Wage Ceilings '!$B$11,"&lt;="&amp;$J$17,'Wage Ceilings '!$D$8:'Wage Ceilings '!$D$11),'Wage Ceilings '!$C$7+SUMIF('Wage Ceilings '!$B$8:'Wage Ceilings '!$B$11,"&lt;="&amp;$J$17,'Wage Ceilings '!$D$8:'Wage Ceilings '!$D$11),$J76)</f>
        <v>0</v>
      </c>
      <c r="AQ76" s="91" cm="1">
        <f t="array" ref="AQ76">INDEX(Appendix!$G$4:$J$8,_xlfn.IFS(AO76&lt;55,1,AO76&lt;60,2,AO76&lt;65,3,AO76&lt;70,4,TRUE,5),MATCH(YEAR($F$17),Appendix!$G$3:$L$3,0))</f>
        <v>0</v>
      </c>
      <c r="AR76" s="92">
        <f t="shared" si="4"/>
        <v>0</v>
      </c>
      <c r="AS76" s="89">
        <f t="shared" si="31"/>
        <v>125</v>
      </c>
      <c r="AT76" s="90">
        <f>IF($K76&gt;'Wage Ceilings '!$C$7+SUMIF('Wage Ceilings '!$B$8:'Wage Ceilings '!$B$11,"&lt;="&amp;$K$17,'Wage Ceilings '!$D$8:'Wage Ceilings '!$D$11),'Wage Ceilings '!$C$7+SUMIF('Wage Ceilings '!$B$8:'Wage Ceilings '!$B$11,"&lt;="&amp;$K$17,'Wage Ceilings '!$D$8:'Wage Ceilings '!$D$11),$K76)</f>
        <v>0</v>
      </c>
      <c r="AU76" s="91" cm="1">
        <f t="array" ref="AU76">INDEX(Appendix!$G$4:$J$8,_xlfn.IFS(AS76&lt;55,1,AS76&lt;60,2,AS76&lt;65,3,AS76&lt;70,4,TRUE,5),MATCH(YEAR($F$17),Appendix!$G$3:$L$3,0))</f>
        <v>0</v>
      </c>
      <c r="AV76" s="92">
        <f t="shared" si="5"/>
        <v>0</v>
      </c>
      <c r="AW76" s="89" t="str">
        <f t="shared" si="17"/>
        <v>NA</v>
      </c>
      <c r="AX76" s="92">
        <f>IF(L76&gt;=('Wage Ceilings '!$C$3-SUM(Z76,AD76,AH76,AL76,AP76,AT76,BB76,BF76,BJ76,BN76,BR76,BV76)),('Wage Ceilings '!$C$3-SUM(Z76,AD76,AH76,AL76,AP76,AT76,BB76,BF76,BJ76,BN76,BR76,BV76)),L76)</f>
        <v>0</v>
      </c>
      <c r="AY76" s="91" cm="1">
        <f t="array" ref="AY76">INDEX(Appendix!$G$4:$J$8,_xlfn.IFS(AW76&lt;55,1,AW76&lt;60,2,AW76&lt;65,3,AW76&lt;70,4,TRUE,5),MATCH(YEAR($F$17),Appendix!$G$3:$L$3,0))</f>
        <v>0</v>
      </c>
      <c r="AZ76" s="92">
        <f t="shared" si="6"/>
        <v>0</v>
      </c>
      <c r="BA76" s="89">
        <f t="shared" si="18"/>
        <v>125</v>
      </c>
      <c r="BB76" s="90">
        <f>IF($M76&gt;'Wage Ceilings '!$C$7+SUMIF('Wage Ceilings '!$B$8:'Wage Ceilings '!$B$11,"&lt;="&amp;$M$17,'Wage Ceilings '!$D$8:'Wage Ceilings '!$D$11),'Wage Ceilings '!$C$7+SUMIF('Wage Ceilings '!$B$8:'Wage Ceilings '!$B$11,"&lt;="&amp;$M$17,'Wage Ceilings '!$D$8:'Wage Ceilings '!$D$11),$M76)</f>
        <v>0</v>
      </c>
      <c r="BC76" s="91" cm="1">
        <f t="array" ref="BC76">INDEX(Appendix!$G$4:$J$8,_xlfn.IFS(BA76&lt;55,1,BA76&lt;60,2,BA76&lt;65,3,BA76&lt;70,4,TRUE,5),MATCH(YEAR($F$17),Appendix!$G$3:$L$3,0))</f>
        <v>0</v>
      </c>
      <c r="BD76" s="92">
        <f t="shared" si="19"/>
        <v>0</v>
      </c>
      <c r="BE76" s="89">
        <f t="shared" si="20"/>
        <v>125</v>
      </c>
      <c r="BF76" s="90">
        <f>IF($N76&gt;'Wage Ceilings '!$C$7+SUMIF('Wage Ceilings '!$B$8:'Wage Ceilings '!$B$11,"&lt;="&amp;$N$17,'Wage Ceilings '!$D$8:'Wage Ceilings '!$D$11),'Wage Ceilings '!$C$7+SUMIF('Wage Ceilings '!$B$8:'Wage Ceilings '!$B$11,"&lt;="&amp;$N$17,'Wage Ceilings '!$D$8:'Wage Ceilings '!$D$11),$N76)</f>
        <v>0</v>
      </c>
      <c r="BG76" s="91" cm="1">
        <f t="array" ref="BG76">INDEX(Appendix!$G$4:$J$8,_xlfn.IFS(BE76&lt;55,1,BE76&lt;60,2,BE76&lt;65,3,BE76&lt;70,4,TRUE,5),MATCH(YEAR($F$17),Appendix!$G$3:$L$3,0))</f>
        <v>0</v>
      </c>
      <c r="BH76" s="92">
        <f t="shared" si="7"/>
        <v>0</v>
      </c>
      <c r="BI76" s="89">
        <f t="shared" si="21"/>
        <v>125</v>
      </c>
      <c r="BJ76" s="90">
        <f>IF($O76&gt;'Wage Ceilings '!$C$7+SUMIF('Wage Ceilings '!$B$8:'Wage Ceilings '!$B$11,"&lt;="&amp;$O$17,'Wage Ceilings '!$D$8:'Wage Ceilings '!$D$11),'Wage Ceilings '!$C$7+SUMIF('Wage Ceilings '!$B$8:'Wage Ceilings '!$B$11,"&lt;="&amp;$O$17,'Wage Ceilings '!$D$8:'Wage Ceilings '!$D$11),$O76)</f>
        <v>0</v>
      </c>
      <c r="BK76" s="91" cm="1">
        <f t="array" ref="BK76">INDEX(Appendix!$G$4:$J$8,_xlfn.IFS(BI76&lt;55,1,BI76&lt;60,2,BI76&lt;65,3,BI76&lt;70,4,TRUE,5),MATCH(YEAR($F$17),Appendix!$G$3:$L$3,0))</f>
        <v>0</v>
      </c>
      <c r="BL76" s="92">
        <f t="shared" si="8"/>
        <v>0</v>
      </c>
      <c r="BM76" s="89">
        <f t="shared" si="22"/>
        <v>125</v>
      </c>
      <c r="BN76" s="90">
        <f>IF($P76&gt;'Wage Ceilings '!$C$7+SUMIF('Wage Ceilings '!$B$8:'Wage Ceilings '!$B$11,"&lt;="&amp;$P$17,'Wage Ceilings '!$D$8:'Wage Ceilings '!$D$11),'Wage Ceilings '!$C$7+SUMIF('Wage Ceilings '!$B$8:'Wage Ceilings '!$B$11,"&lt;="&amp;$P$17,'Wage Ceilings '!$D$8:'Wage Ceilings '!$D$11),$P76)</f>
        <v>0</v>
      </c>
      <c r="BO76" s="91" cm="1">
        <f t="array" ref="BO76">INDEX(Appendix!$G$4:$J$8,_xlfn.IFS(BM76&lt;55,1,BM76&lt;60,2,BM76&lt;65,3,BM76&lt;70,4,TRUE,5),MATCH(YEAR($F$17),Appendix!$G$3:$L$3,0))</f>
        <v>0</v>
      </c>
      <c r="BP76" s="92">
        <f t="shared" si="9"/>
        <v>0</v>
      </c>
      <c r="BQ76" s="89">
        <f t="shared" si="23"/>
        <v>125</v>
      </c>
      <c r="BR76" s="90">
        <f>IF($Q76&gt;'Wage Ceilings '!$C$7+SUMIF('Wage Ceilings '!$B$8:'Wage Ceilings '!$B$11,"&lt;="&amp;$Q$17,'Wage Ceilings '!$D$8:'Wage Ceilings '!$D$11),'Wage Ceilings '!$C$7+SUMIF('Wage Ceilings '!$B$8:'Wage Ceilings '!$B$11,"&lt;="&amp;$Q$17,'Wage Ceilings '!$D$8:'Wage Ceilings '!$D$11),$Q76)</f>
        <v>0</v>
      </c>
      <c r="BS76" s="91" cm="1">
        <f t="array" ref="BS76">INDEX(Appendix!$G$4:$J$8,_xlfn.IFS(BQ76&lt;55,1,BQ76&lt;60,2,BQ76&lt;65,3,BQ76&lt;70,4,TRUE,5),MATCH(YEAR($F$17),Appendix!$G$3:$L$3,0))</f>
        <v>0</v>
      </c>
      <c r="BT76" s="92">
        <f t="shared" si="10"/>
        <v>0</v>
      </c>
      <c r="BU76" s="89">
        <f t="shared" si="24"/>
        <v>125</v>
      </c>
      <c r="BV76" s="90">
        <f>IF($R76&gt;'Wage Ceilings '!$C$7+SUMIF('Wage Ceilings '!$B$8:'Wage Ceilings '!$B$11,"&lt;="&amp;$R$17,'Wage Ceilings '!$D$8:'Wage Ceilings '!$D$11),'Wage Ceilings '!$C$7+SUMIF('Wage Ceilings '!$B$8:'Wage Ceilings '!$B$11,"&lt;="&amp;$R$17,'Wage Ceilings '!$D$8:'Wage Ceilings '!$D$11),$R76)</f>
        <v>0</v>
      </c>
      <c r="BW76" s="91" cm="1">
        <f t="array" ref="BW76">INDEX(Appendix!$G$4:$J$8,_xlfn.IFS(BU76&lt;55,1,BU76&lt;60,2,BU76&lt;65,3,BU76&lt;70,4,TRUE,5),MATCH(YEAR($F$17),Appendix!$G$3:$L$3,0))</f>
        <v>0</v>
      </c>
      <c r="BX76" s="92">
        <f t="shared" si="11"/>
        <v>0</v>
      </c>
      <c r="BY76" s="89" t="str">
        <f t="shared" si="25"/>
        <v>NA</v>
      </c>
      <c r="BZ76" s="92">
        <f>IF(S76&gt;=('Wage Ceilings '!$C$3-SUM(Z76,AD76,AH76,AL76,AP76,AX76,AT76,BB76,BF76,BJ76,BN76,BR76,BV76)),('Wage Ceilings '!$C$3-SUM(Z76,AD76,AH76,AL76,AP76,AX76,AT76,BB76,BF76,BJ76,BN76,BR76,BV76)),S76)</f>
        <v>0</v>
      </c>
      <c r="CA76" s="91" cm="1">
        <f t="array" ref="CA76">INDEX(Appendix!$G$4:$J$8,_xlfn.IFS(BY76&lt;55,1,BY76&lt;60,2,BY76&lt;65,3,BY76&lt;70,4,TRUE,5),MATCH(YEAR($F$17),Appendix!$G$3:$L$3,0))</f>
        <v>0</v>
      </c>
      <c r="CB76" s="92">
        <f t="shared" si="32"/>
        <v>0</v>
      </c>
      <c r="CC76" s="99"/>
    </row>
    <row r="77" spans="1:81" x14ac:dyDescent="0.2">
      <c r="A77" s="64" t="s">
        <v>125</v>
      </c>
      <c r="B77" s="65"/>
      <c r="C77" s="65"/>
      <c r="D77" s="66"/>
      <c r="E77" s="66"/>
      <c r="F77" s="67"/>
      <c r="G77" s="67"/>
      <c r="H77" s="67"/>
      <c r="I77" s="67"/>
      <c r="J77" s="67"/>
      <c r="K77" s="67"/>
      <c r="L77" s="67"/>
      <c r="M77" s="67"/>
      <c r="N77" s="67"/>
      <c r="O77" s="67"/>
      <c r="P77" s="67"/>
      <c r="Q77" s="67"/>
      <c r="R77" s="67"/>
      <c r="S77" s="67"/>
      <c r="T77" s="57">
        <f t="shared" si="26"/>
        <v>0</v>
      </c>
      <c r="U77" s="57">
        <f t="shared" si="27"/>
        <v>0</v>
      </c>
      <c r="V77" s="58">
        <f t="shared" si="28"/>
        <v>0</v>
      </c>
      <c r="W77" s="58">
        <f t="shared" si="29"/>
        <v>0</v>
      </c>
      <c r="X77" s="58">
        <f t="shared" si="30"/>
        <v>0</v>
      </c>
      <c r="Y77" s="89">
        <f t="shared" si="12"/>
        <v>124</v>
      </c>
      <c r="Z77" s="90">
        <f>IF($F77&gt;'Wage Ceilings '!$C$7+SUMIF('Wage Ceilings '!$B$8:'Wage Ceilings '!$B$11,"&lt;="&amp;$F$17,'Wage Ceilings '!$D$8:'Wage Ceilings '!$D$11),'Wage Ceilings '!$C$7+SUMIF('Wage Ceilings '!$B$8:'Wage Ceilings '!$B$11,"&lt;="&amp;$F$17,'Wage Ceilings '!$D$8:'Wage Ceilings '!$D$11),$F77)</f>
        <v>0</v>
      </c>
      <c r="AA77" s="91" cm="1">
        <f t="array" ref="AA77">INDEX(Appendix!$G$4:$J$8,_xlfn.IFS(Y77&lt;55,1,Y77&lt;60,2,Y77&lt;65,3,Y77&lt;70,4,TRUE,5),MATCH(YEAR($F$17),Appendix!$G$3:$L$3,0))</f>
        <v>0</v>
      </c>
      <c r="AB77" s="92">
        <f t="shared" si="0"/>
        <v>0</v>
      </c>
      <c r="AC77" s="89">
        <f t="shared" si="13"/>
        <v>125</v>
      </c>
      <c r="AD77" s="90">
        <f>IF($G77&gt;'Wage Ceilings '!$C$7+SUMIF('Wage Ceilings '!$B$8:'Wage Ceilings '!$B$11,"&lt;="&amp;$G$17,'Wage Ceilings '!$D$8:'Wage Ceilings '!$D$11),'Wage Ceilings '!$C$7+SUMIF('Wage Ceilings '!$B$8:'Wage Ceilings '!$B$11,"&lt;="&amp;$G$17,'Wage Ceilings '!$D$8:'Wage Ceilings '!$D$11),$G77)</f>
        <v>0</v>
      </c>
      <c r="AE77" s="91" cm="1">
        <f t="array" ref="AE77">INDEX(Appendix!$G$4:$J$8,_xlfn.IFS(AC77&lt;55,1,AC77&lt;60,2,AC77&lt;65,3,AC77&lt;70,4,TRUE,5),MATCH(YEAR($F$17),Appendix!$G$3:$L$3,0))</f>
        <v>0</v>
      </c>
      <c r="AF77" s="92">
        <f t="shared" si="1"/>
        <v>0</v>
      </c>
      <c r="AG77" s="89">
        <f t="shared" si="14"/>
        <v>125</v>
      </c>
      <c r="AH77" s="90">
        <f>IF($H77&gt;'Wage Ceilings '!$C$7+SUMIF('Wage Ceilings '!$B$8:'Wage Ceilings '!$B$11,"&lt;="&amp;$H$17,'Wage Ceilings '!$D$8:'Wage Ceilings '!$D$11),'Wage Ceilings '!$C$7+SUMIF('Wage Ceilings '!$B$8:'Wage Ceilings '!$B$11,"&lt;="&amp;$H$17,'Wage Ceilings '!$D$8:'Wage Ceilings '!$D$11),$H77)</f>
        <v>0</v>
      </c>
      <c r="AI77" s="91" cm="1">
        <f t="array" ref="AI77">INDEX(Appendix!$G$4:$J$8,_xlfn.IFS(AG77&lt;55,1,AG77&lt;60,2,AG77&lt;65,3,AG77&lt;70,4,TRUE,5),MATCH(YEAR($F$17),Appendix!$G$3:$L$3,0))</f>
        <v>0</v>
      </c>
      <c r="AJ77" s="92">
        <f t="shared" si="2"/>
        <v>0</v>
      </c>
      <c r="AK77" s="89">
        <f t="shared" si="15"/>
        <v>125</v>
      </c>
      <c r="AL77" s="90">
        <f>IF($I77&gt;'Wage Ceilings '!$C$7+SUMIF('Wage Ceilings '!$B$8:'Wage Ceilings '!$B$11,"&lt;="&amp;$I$17,'Wage Ceilings '!$D$8:'Wage Ceilings '!$D$11),'Wage Ceilings '!$C$7+SUMIF('Wage Ceilings '!$B$8:'Wage Ceilings '!$B$11,"&lt;="&amp;$I$17,'Wage Ceilings '!$D$8:'Wage Ceilings '!$D$11),$I77)</f>
        <v>0</v>
      </c>
      <c r="AM77" s="91" cm="1">
        <f t="array" ref="AM77">INDEX(Appendix!$G$4:$J$8,_xlfn.IFS(AK77&lt;55,1,AK77&lt;60,2,AK77&lt;65,3,AK77&lt;70,4,TRUE,5),MATCH(YEAR($F$17),Appendix!$G$3:$L$3,0))</f>
        <v>0</v>
      </c>
      <c r="AN77" s="92">
        <f t="shared" si="3"/>
        <v>0</v>
      </c>
      <c r="AO77" s="89">
        <f t="shared" si="16"/>
        <v>125</v>
      </c>
      <c r="AP77" s="90">
        <f>IF($J77&gt;'Wage Ceilings '!$C$7+SUMIF('Wage Ceilings '!$B$8:'Wage Ceilings '!$B$11,"&lt;="&amp;$J$17,'Wage Ceilings '!$D$8:'Wage Ceilings '!$D$11),'Wage Ceilings '!$C$7+SUMIF('Wage Ceilings '!$B$8:'Wage Ceilings '!$B$11,"&lt;="&amp;$J$17,'Wage Ceilings '!$D$8:'Wage Ceilings '!$D$11),$J77)</f>
        <v>0</v>
      </c>
      <c r="AQ77" s="91" cm="1">
        <f t="array" ref="AQ77">INDEX(Appendix!$G$4:$J$8,_xlfn.IFS(AO77&lt;55,1,AO77&lt;60,2,AO77&lt;65,3,AO77&lt;70,4,TRUE,5),MATCH(YEAR($F$17),Appendix!$G$3:$L$3,0))</f>
        <v>0</v>
      </c>
      <c r="AR77" s="92">
        <f t="shared" si="4"/>
        <v>0</v>
      </c>
      <c r="AS77" s="89">
        <f t="shared" si="31"/>
        <v>125</v>
      </c>
      <c r="AT77" s="90">
        <f>IF($K77&gt;'Wage Ceilings '!$C$7+SUMIF('Wage Ceilings '!$B$8:'Wage Ceilings '!$B$11,"&lt;="&amp;$K$17,'Wage Ceilings '!$D$8:'Wage Ceilings '!$D$11),'Wage Ceilings '!$C$7+SUMIF('Wage Ceilings '!$B$8:'Wage Ceilings '!$B$11,"&lt;="&amp;$K$17,'Wage Ceilings '!$D$8:'Wage Ceilings '!$D$11),$K77)</f>
        <v>0</v>
      </c>
      <c r="AU77" s="91" cm="1">
        <f t="array" ref="AU77">INDEX(Appendix!$G$4:$J$8,_xlfn.IFS(AS77&lt;55,1,AS77&lt;60,2,AS77&lt;65,3,AS77&lt;70,4,TRUE,5),MATCH(YEAR($F$17),Appendix!$G$3:$L$3,0))</f>
        <v>0</v>
      </c>
      <c r="AV77" s="92">
        <f t="shared" si="5"/>
        <v>0</v>
      </c>
      <c r="AW77" s="89" t="str">
        <f t="shared" si="17"/>
        <v>NA</v>
      </c>
      <c r="AX77" s="92">
        <f>IF(L77&gt;=('Wage Ceilings '!$C$3-SUM(Z77,AD77,AH77,AL77,AP77,AT77,BB77,BF77,BJ77,BN77,BR77,BV77)),('Wage Ceilings '!$C$3-SUM(Z77,AD77,AH77,AL77,AP77,AT77,BB77,BF77,BJ77,BN77,BR77,BV77)),L77)</f>
        <v>0</v>
      </c>
      <c r="AY77" s="91" cm="1">
        <f t="array" ref="AY77">INDEX(Appendix!$G$4:$J$8,_xlfn.IFS(AW77&lt;55,1,AW77&lt;60,2,AW77&lt;65,3,AW77&lt;70,4,TRUE,5),MATCH(YEAR($F$17),Appendix!$G$3:$L$3,0))</f>
        <v>0</v>
      </c>
      <c r="AZ77" s="92">
        <f t="shared" si="6"/>
        <v>0</v>
      </c>
      <c r="BA77" s="89">
        <f t="shared" si="18"/>
        <v>125</v>
      </c>
      <c r="BB77" s="90">
        <f>IF($M77&gt;'Wage Ceilings '!$C$7+SUMIF('Wage Ceilings '!$B$8:'Wage Ceilings '!$B$11,"&lt;="&amp;$M$17,'Wage Ceilings '!$D$8:'Wage Ceilings '!$D$11),'Wage Ceilings '!$C$7+SUMIF('Wage Ceilings '!$B$8:'Wage Ceilings '!$B$11,"&lt;="&amp;$M$17,'Wage Ceilings '!$D$8:'Wage Ceilings '!$D$11),$M77)</f>
        <v>0</v>
      </c>
      <c r="BC77" s="91" cm="1">
        <f t="array" ref="BC77">INDEX(Appendix!$G$4:$J$8,_xlfn.IFS(BA77&lt;55,1,BA77&lt;60,2,BA77&lt;65,3,BA77&lt;70,4,TRUE,5),MATCH(YEAR($F$17),Appendix!$G$3:$L$3,0))</f>
        <v>0</v>
      </c>
      <c r="BD77" s="92">
        <f t="shared" si="19"/>
        <v>0</v>
      </c>
      <c r="BE77" s="89">
        <f t="shared" si="20"/>
        <v>125</v>
      </c>
      <c r="BF77" s="90">
        <f>IF($N77&gt;'Wage Ceilings '!$C$7+SUMIF('Wage Ceilings '!$B$8:'Wage Ceilings '!$B$11,"&lt;="&amp;$N$17,'Wage Ceilings '!$D$8:'Wage Ceilings '!$D$11),'Wage Ceilings '!$C$7+SUMIF('Wage Ceilings '!$B$8:'Wage Ceilings '!$B$11,"&lt;="&amp;$N$17,'Wage Ceilings '!$D$8:'Wage Ceilings '!$D$11),$N77)</f>
        <v>0</v>
      </c>
      <c r="BG77" s="91" cm="1">
        <f t="array" ref="BG77">INDEX(Appendix!$G$4:$J$8,_xlfn.IFS(BE77&lt;55,1,BE77&lt;60,2,BE77&lt;65,3,BE77&lt;70,4,TRUE,5),MATCH(YEAR($F$17),Appendix!$G$3:$L$3,0))</f>
        <v>0</v>
      </c>
      <c r="BH77" s="92">
        <f t="shared" si="7"/>
        <v>0</v>
      </c>
      <c r="BI77" s="89">
        <f t="shared" si="21"/>
        <v>125</v>
      </c>
      <c r="BJ77" s="90">
        <f>IF($O77&gt;'Wage Ceilings '!$C$7+SUMIF('Wage Ceilings '!$B$8:'Wage Ceilings '!$B$11,"&lt;="&amp;$O$17,'Wage Ceilings '!$D$8:'Wage Ceilings '!$D$11),'Wage Ceilings '!$C$7+SUMIF('Wage Ceilings '!$B$8:'Wage Ceilings '!$B$11,"&lt;="&amp;$O$17,'Wage Ceilings '!$D$8:'Wage Ceilings '!$D$11),$O77)</f>
        <v>0</v>
      </c>
      <c r="BK77" s="91" cm="1">
        <f t="array" ref="BK77">INDEX(Appendix!$G$4:$J$8,_xlfn.IFS(BI77&lt;55,1,BI77&lt;60,2,BI77&lt;65,3,BI77&lt;70,4,TRUE,5),MATCH(YEAR($F$17),Appendix!$G$3:$L$3,0))</f>
        <v>0</v>
      </c>
      <c r="BL77" s="92">
        <f t="shared" si="8"/>
        <v>0</v>
      </c>
      <c r="BM77" s="89">
        <f t="shared" si="22"/>
        <v>125</v>
      </c>
      <c r="BN77" s="90">
        <f>IF($P77&gt;'Wage Ceilings '!$C$7+SUMIF('Wage Ceilings '!$B$8:'Wage Ceilings '!$B$11,"&lt;="&amp;$P$17,'Wage Ceilings '!$D$8:'Wage Ceilings '!$D$11),'Wage Ceilings '!$C$7+SUMIF('Wage Ceilings '!$B$8:'Wage Ceilings '!$B$11,"&lt;="&amp;$P$17,'Wage Ceilings '!$D$8:'Wage Ceilings '!$D$11),$P77)</f>
        <v>0</v>
      </c>
      <c r="BO77" s="91" cm="1">
        <f t="array" ref="BO77">INDEX(Appendix!$G$4:$J$8,_xlfn.IFS(BM77&lt;55,1,BM77&lt;60,2,BM77&lt;65,3,BM77&lt;70,4,TRUE,5),MATCH(YEAR($F$17),Appendix!$G$3:$L$3,0))</f>
        <v>0</v>
      </c>
      <c r="BP77" s="92">
        <f t="shared" si="9"/>
        <v>0</v>
      </c>
      <c r="BQ77" s="89">
        <f t="shared" si="23"/>
        <v>125</v>
      </c>
      <c r="BR77" s="90">
        <f>IF($Q77&gt;'Wage Ceilings '!$C$7+SUMIF('Wage Ceilings '!$B$8:'Wage Ceilings '!$B$11,"&lt;="&amp;$Q$17,'Wage Ceilings '!$D$8:'Wage Ceilings '!$D$11),'Wage Ceilings '!$C$7+SUMIF('Wage Ceilings '!$B$8:'Wage Ceilings '!$B$11,"&lt;="&amp;$Q$17,'Wage Ceilings '!$D$8:'Wage Ceilings '!$D$11),$Q77)</f>
        <v>0</v>
      </c>
      <c r="BS77" s="91" cm="1">
        <f t="array" ref="BS77">INDEX(Appendix!$G$4:$J$8,_xlfn.IFS(BQ77&lt;55,1,BQ77&lt;60,2,BQ77&lt;65,3,BQ77&lt;70,4,TRUE,5),MATCH(YEAR($F$17),Appendix!$G$3:$L$3,0))</f>
        <v>0</v>
      </c>
      <c r="BT77" s="92">
        <f t="shared" si="10"/>
        <v>0</v>
      </c>
      <c r="BU77" s="89">
        <f t="shared" si="24"/>
        <v>125</v>
      </c>
      <c r="BV77" s="90">
        <f>IF($R77&gt;'Wage Ceilings '!$C$7+SUMIF('Wage Ceilings '!$B$8:'Wage Ceilings '!$B$11,"&lt;="&amp;$R$17,'Wage Ceilings '!$D$8:'Wage Ceilings '!$D$11),'Wage Ceilings '!$C$7+SUMIF('Wage Ceilings '!$B$8:'Wage Ceilings '!$B$11,"&lt;="&amp;$R$17,'Wage Ceilings '!$D$8:'Wage Ceilings '!$D$11),$R77)</f>
        <v>0</v>
      </c>
      <c r="BW77" s="91" cm="1">
        <f t="array" ref="BW77">INDEX(Appendix!$G$4:$J$8,_xlfn.IFS(BU77&lt;55,1,BU77&lt;60,2,BU77&lt;65,3,BU77&lt;70,4,TRUE,5),MATCH(YEAR($F$17),Appendix!$G$3:$L$3,0))</f>
        <v>0</v>
      </c>
      <c r="BX77" s="92">
        <f t="shared" si="11"/>
        <v>0</v>
      </c>
      <c r="BY77" s="89" t="str">
        <f t="shared" si="25"/>
        <v>NA</v>
      </c>
      <c r="BZ77" s="92">
        <f>IF(S77&gt;=('Wage Ceilings '!$C$3-SUM(Z77,AD77,AH77,AL77,AP77,AX77,AT77,BB77,BF77,BJ77,BN77,BR77,BV77)),('Wage Ceilings '!$C$3-SUM(Z77,AD77,AH77,AL77,AP77,AX77,AT77,BB77,BF77,BJ77,BN77,BR77,BV77)),S77)</f>
        <v>0</v>
      </c>
      <c r="CA77" s="91" cm="1">
        <f t="array" ref="CA77">INDEX(Appendix!$G$4:$J$8,_xlfn.IFS(BY77&lt;55,1,BY77&lt;60,2,BY77&lt;65,3,BY77&lt;70,4,TRUE,5),MATCH(YEAR($F$17),Appendix!$G$3:$L$3,0))</f>
        <v>0</v>
      </c>
      <c r="CB77" s="92">
        <f t="shared" si="32"/>
        <v>0</v>
      </c>
      <c r="CC77" s="99"/>
    </row>
    <row r="78" spans="1:81" x14ac:dyDescent="0.2">
      <c r="A78" s="64" t="s">
        <v>126</v>
      </c>
      <c r="B78" s="65"/>
      <c r="C78" s="65"/>
      <c r="D78" s="66"/>
      <c r="E78" s="66"/>
      <c r="F78" s="67"/>
      <c r="G78" s="67"/>
      <c r="H78" s="67"/>
      <c r="I78" s="67"/>
      <c r="J78" s="67"/>
      <c r="K78" s="67"/>
      <c r="L78" s="67"/>
      <c r="M78" s="67"/>
      <c r="N78" s="67"/>
      <c r="O78" s="67"/>
      <c r="P78" s="67"/>
      <c r="Q78" s="67"/>
      <c r="R78" s="67"/>
      <c r="S78" s="67"/>
      <c r="T78" s="57">
        <f t="shared" si="26"/>
        <v>0</v>
      </c>
      <c r="U78" s="57">
        <f t="shared" si="27"/>
        <v>0</v>
      </c>
      <c r="V78" s="58">
        <f t="shared" si="28"/>
        <v>0</v>
      </c>
      <c r="W78" s="58">
        <f t="shared" si="29"/>
        <v>0</v>
      </c>
      <c r="X78" s="58">
        <f t="shared" si="30"/>
        <v>0</v>
      </c>
      <c r="Y78" s="89">
        <f t="shared" si="12"/>
        <v>124</v>
      </c>
      <c r="Z78" s="90">
        <f>IF($F78&gt;'Wage Ceilings '!$C$7+SUMIF('Wage Ceilings '!$B$8:'Wage Ceilings '!$B$11,"&lt;="&amp;$F$17,'Wage Ceilings '!$D$8:'Wage Ceilings '!$D$11),'Wage Ceilings '!$C$7+SUMIF('Wage Ceilings '!$B$8:'Wage Ceilings '!$B$11,"&lt;="&amp;$F$17,'Wage Ceilings '!$D$8:'Wage Ceilings '!$D$11),$F78)</f>
        <v>0</v>
      </c>
      <c r="AA78" s="91" cm="1">
        <f t="array" ref="AA78">INDEX(Appendix!$G$4:$J$8,_xlfn.IFS(Y78&lt;55,1,Y78&lt;60,2,Y78&lt;65,3,Y78&lt;70,4,TRUE,5),MATCH(YEAR($F$17),Appendix!$G$3:$L$3,0))</f>
        <v>0</v>
      </c>
      <c r="AB78" s="92">
        <f t="shared" si="0"/>
        <v>0</v>
      </c>
      <c r="AC78" s="89">
        <f t="shared" si="13"/>
        <v>125</v>
      </c>
      <c r="AD78" s="90">
        <f>IF($G78&gt;'Wage Ceilings '!$C$7+SUMIF('Wage Ceilings '!$B$8:'Wage Ceilings '!$B$11,"&lt;="&amp;$G$17,'Wage Ceilings '!$D$8:'Wage Ceilings '!$D$11),'Wage Ceilings '!$C$7+SUMIF('Wage Ceilings '!$B$8:'Wage Ceilings '!$B$11,"&lt;="&amp;$G$17,'Wage Ceilings '!$D$8:'Wage Ceilings '!$D$11),$G78)</f>
        <v>0</v>
      </c>
      <c r="AE78" s="91" cm="1">
        <f t="array" ref="AE78">INDEX(Appendix!$G$4:$J$8,_xlfn.IFS(AC78&lt;55,1,AC78&lt;60,2,AC78&lt;65,3,AC78&lt;70,4,TRUE,5),MATCH(YEAR($F$17),Appendix!$G$3:$L$3,0))</f>
        <v>0</v>
      </c>
      <c r="AF78" s="92">
        <f t="shared" si="1"/>
        <v>0</v>
      </c>
      <c r="AG78" s="89">
        <f t="shared" si="14"/>
        <v>125</v>
      </c>
      <c r="AH78" s="90">
        <f>IF($H78&gt;'Wage Ceilings '!$C$7+SUMIF('Wage Ceilings '!$B$8:'Wage Ceilings '!$B$11,"&lt;="&amp;$H$17,'Wage Ceilings '!$D$8:'Wage Ceilings '!$D$11),'Wage Ceilings '!$C$7+SUMIF('Wage Ceilings '!$B$8:'Wage Ceilings '!$B$11,"&lt;="&amp;$H$17,'Wage Ceilings '!$D$8:'Wage Ceilings '!$D$11),$H78)</f>
        <v>0</v>
      </c>
      <c r="AI78" s="91" cm="1">
        <f t="array" ref="AI78">INDEX(Appendix!$G$4:$J$8,_xlfn.IFS(AG78&lt;55,1,AG78&lt;60,2,AG78&lt;65,3,AG78&lt;70,4,TRUE,5),MATCH(YEAR($F$17),Appendix!$G$3:$L$3,0))</f>
        <v>0</v>
      </c>
      <c r="AJ78" s="92">
        <f t="shared" si="2"/>
        <v>0</v>
      </c>
      <c r="AK78" s="89">
        <f t="shared" si="15"/>
        <v>125</v>
      </c>
      <c r="AL78" s="90">
        <f>IF($I78&gt;'Wage Ceilings '!$C$7+SUMIF('Wage Ceilings '!$B$8:'Wage Ceilings '!$B$11,"&lt;="&amp;$I$17,'Wage Ceilings '!$D$8:'Wage Ceilings '!$D$11),'Wage Ceilings '!$C$7+SUMIF('Wage Ceilings '!$B$8:'Wage Ceilings '!$B$11,"&lt;="&amp;$I$17,'Wage Ceilings '!$D$8:'Wage Ceilings '!$D$11),$I78)</f>
        <v>0</v>
      </c>
      <c r="AM78" s="91" cm="1">
        <f t="array" ref="AM78">INDEX(Appendix!$G$4:$J$8,_xlfn.IFS(AK78&lt;55,1,AK78&lt;60,2,AK78&lt;65,3,AK78&lt;70,4,TRUE,5),MATCH(YEAR($F$17),Appendix!$G$3:$L$3,0))</f>
        <v>0</v>
      </c>
      <c r="AN78" s="92">
        <f t="shared" si="3"/>
        <v>0</v>
      </c>
      <c r="AO78" s="89">
        <f t="shared" si="16"/>
        <v>125</v>
      </c>
      <c r="AP78" s="90">
        <f>IF($J78&gt;'Wage Ceilings '!$C$7+SUMIF('Wage Ceilings '!$B$8:'Wage Ceilings '!$B$11,"&lt;="&amp;$J$17,'Wage Ceilings '!$D$8:'Wage Ceilings '!$D$11),'Wage Ceilings '!$C$7+SUMIF('Wage Ceilings '!$B$8:'Wage Ceilings '!$B$11,"&lt;="&amp;$J$17,'Wage Ceilings '!$D$8:'Wage Ceilings '!$D$11),$J78)</f>
        <v>0</v>
      </c>
      <c r="AQ78" s="91" cm="1">
        <f t="array" ref="AQ78">INDEX(Appendix!$G$4:$J$8,_xlfn.IFS(AO78&lt;55,1,AO78&lt;60,2,AO78&lt;65,3,AO78&lt;70,4,TRUE,5),MATCH(YEAR($F$17),Appendix!$G$3:$L$3,0))</f>
        <v>0</v>
      </c>
      <c r="AR78" s="92">
        <f t="shared" si="4"/>
        <v>0</v>
      </c>
      <c r="AS78" s="89">
        <f t="shared" si="31"/>
        <v>125</v>
      </c>
      <c r="AT78" s="90">
        <f>IF($K78&gt;'Wage Ceilings '!$C$7+SUMIF('Wage Ceilings '!$B$8:'Wage Ceilings '!$B$11,"&lt;="&amp;$K$17,'Wage Ceilings '!$D$8:'Wage Ceilings '!$D$11),'Wage Ceilings '!$C$7+SUMIF('Wage Ceilings '!$B$8:'Wage Ceilings '!$B$11,"&lt;="&amp;$K$17,'Wage Ceilings '!$D$8:'Wage Ceilings '!$D$11),$K78)</f>
        <v>0</v>
      </c>
      <c r="AU78" s="91" cm="1">
        <f t="array" ref="AU78">INDEX(Appendix!$G$4:$J$8,_xlfn.IFS(AS78&lt;55,1,AS78&lt;60,2,AS78&lt;65,3,AS78&lt;70,4,TRUE,5),MATCH(YEAR($F$17),Appendix!$G$3:$L$3,0))</f>
        <v>0</v>
      </c>
      <c r="AV78" s="92">
        <f t="shared" si="5"/>
        <v>0</v>
      </c>
      <c r="AW78" s="89" t="str">
        <f t="shared" si="17"/>
        <v>NA</v>
      </c>
      <c r="AX78" s="92">
        <f>IF(L78&gt;=('Wage Ceilings '!$C$3-SUM(Z78,AD78,AH78,AL78,AP78,AT78,BB78,BF78,BJ78,BN78,BR78,BV78)),('Wage Ceilings '!$C$3-SUM(Z78,AD78,AH78,AL78,AP78,AT78,BB78,BF78,BJ78,BN78,BR78,BV78)),L78)</f>
        <v>0</v>
      </c>
      <c r="AY78" s="91" cm="1">
        <f t="array" ref="AY78">INDEX(Appendix!$G$4:$J$8,_xlfn.IFS(AW78&lt;55,1,AW78&lt;60,2,AW78&lt;65,3,AW78&lt;70,4,TRUE,5),MATCH(YEAR($F$17),Appendix!$G$3:$L$3,0))</f>
        <v>0</v>
      </c>
      <c r="AZ78" s="92">
        <f t="shared" si="6"/>
        <v>0</v>
      </c>
      <c r="BA78" s="89">
        <f t="shared" si="18"/>
        <v>125</v>
      </c>
      <c r="BB78" s="90">
        <f>IF($M78&gt;'Wage Ceilings '!$C$7+SUMIF('Wage Ceilings '!$B$8:'Wage Ceilings '!$B$11,"&lt;="&amp;$M$17,'Wage Ceilings '!$D$8:'Wage Ceilings '!$D$11),'Wage Ceilings '!$C$7+SUMIF('Wage Ceilings '!$B$8:'Wage Ceilings '!$B$11,"&lt;="&amp;$M$17,'Wage Ceilings '!$D$8:'Wage Ceilings '!$D$11),$M78)</f>
        <v>0</v>
      </c>
      <c r="BC78" s="91" cm="1">
        <f t="array" ref="BC78">INDEX(Appendix!$G$4:$J$8,_xlfn.IFS(BA78&lt;55,1,BA78&lt;60,2,BA78&lt;65,3,BA78&lt;70,4,TRUE,5),MATCH(YEAR($F$17),Appendix!$G$3:$L$3,0))</f>
        <v>0</v>
      </c>
      <c r="BD78" s="92">
        <f t="shared" si="19"/>
        <v>0</v>
      </c>
      <c r="BE78" s="89">
        <f t="shared" si="20"/>
        <v>125</v>
      </c>
      <c r="BF78" s="90">
        <f>IF($N78&gt;'Wage Ceilings '!$C$7+SUMIF('Wage Ceilings '!$B$8:'Wage Ceilings '!$B$11,"&lt;="&amp;$N$17,'Wage Ceilings '!$D$8:'Wage Ceilings '!$D$11),'Wage Ceilings '!$C$7+SUMIF('Wage Ceilings '!$B$8:'Wage Ceilings '!$B$11,"&lt;="&amp;$N$17,'Wage Ceilings '!$D$8:'Wage Ceilings '!$D$11),$N78)</f>
        <v>0</v>
      </c>
      <c r="BG78" s="91" cm="1">
        <f t="array" ref="BG78">INDEX(Appendix!$G$4:$J$8,_xlfn.IFS(BE78&lt;55,1,BE78&lt;60,2,BE78&lt;65,3,BE78&lt;70,4,TRUE,5),MATCH(YEAR($F$17),Appendix!$G$3:$L$3,0))</f>
        <v>0</v>
      </c>
      <c r="BH78" s="92">
        <f t="shared" si="7"/>
        <v>0</v>
      </c>
      <c r="BI78" s="89">
        <f t="shared" si="21"/>
        <v>125</v>
      </c>
      <c r="BJ78" s="90">
        <f>IF($O78&gt;'Wage Ceilings '!$C$7+SUMIF('Wage Ceilings '!$B$8:'Wage Ceilings '!$B$11,"&lt;="&amp;$O$17,'Wage Ceilings '!$D$8:'Wage Ceilings '!$D$11),'Wage Ceilings '!$C$7+SUMIF('Wage Ceilings '!$B$8:'Wage Ceilings '!$B$11,"&lt;="&amp;$O$17,'Wage Ceilings '!$D$8:'Wage Ceilings '!$D$11),$O78)</f>
        <v>0</v>
      </c>
      <c r="BK78" s="91" cm="1">
        <f t="array" ref="BK78">INDEX(Appendix!$G$4:$J$8,_xlfn.IFS(BI78&lt;55,1,BI78&lt;60,2,BI78&lt;65,3,BI78&lt;70,4,TRUE,5),MATCH(YEAR($F$17),Appendix!$G$3:$L$3,0))</f>
        <v>0</v>
      </c>
      <c r="BL78" s="92">
        <f t="shared" si="8"/>
        <v>0</v>
      </c>
      <c r="BM78" s="89">
        <f t="shared" si="22"/>
        <v>125</v>
      </c>
      <c r="BN78" s="90">
        <f>IF($P78&gt;'Wage Ceilings '!$C$7+SUMIF('Wage Ceilings '!$B$8:'Wage Ceilings '!$B$11,"&lt;="&amp;$P$17,'Wage Ceilings '!$D$8:'Wage Ceilings '!$D$11),'Wage Ceilings '!$C$7+SUMIF('Wage Ceilings '!$B$8:'Wage Ceilings '!$B$11,"&lt;="&amp;$P$17,'Wage Ceilings '!$D$8:'Wage Ceilings '!$D$11),$P78)</f>
        <v>0</v>
      </c>
      <c r="BO78" s="91" cm="1">
        <f t="array" ref="BO78">INDEX(Appendix!$G$4:$J$8,_xlfn.IFS(BM78&lt;55,1,BM78&lt;60,2,BM78&lt;65,3,BM78&lt;70,4,TRUE,5),MATCH(YEAR($F$17),Appendix!$G$3:$L$3,0))</f>
        <v>0</v>
      </c>
      <c r="BP78" s="92">
        <f t="shared" si="9"/>
        <v>0</v>
      </c>
      <c r="BQ78" s="89">
        <f t="shared" si="23"/>
        <v>125</v>
      </c>
      <c r="BR78" s="90">
        <f>IF($Q78&gt;'Wage Ceilings '!$C$7+SUMIF('Wage Ceilings '!$B$8:'Wage Ceilings '!$B$11,"&lt;="&amp;$Q$17,'Wage Ceilings '!$D$8:'Wage Ceilings '!$D$11),'Wage Ceilings '!$C$7+SUMIF('Wage Ceilings '!$B$8:'Wage Ceilings '!$B$11,"&lt;="&amp;$Q$17,'Wage Ceilings '!$D$8:'Wage Ceilings '!$D$11),$Q78)</f>
        <v>0</v>
      </c>
      <c r="BS78" s="91" cm="1">
        <f t="array" ref="BS78">INDEX(Appendix!$G$4:$J$8,_xlfn.IFS(BQ78&lt;55,1,BQ78&lt;60,2,BQ78&lt;65,3,BQ78&lt;70,4,TRUE,5),MATCH(YEAR($F$17),Appendix!$G$3:$L$3,0))</f>
        <v>0</v>
      </c>
      <c r="BT78" s="92">
        <f t="shared" si="10"/>
        <v>0</v>
      </c>
      <c r="BU78" s="89">
        <f t="shared" si="24"/>
        <v>125</v>
      </c>
      <c r="BV78" s="90">
        <f>IF($R78&gt;'Wage Ceilings '!$C$7+SUMIF('Wage Ceilings '!$B$8:'Wage Ceilings '!$B$11,"&lt;="&amp;$R$17,'Wage Ceilings '!$D$8:'Wage Ceilings '!$D$11),'Wage Ceilings '!$C$7+SUMIF('Wage Ceilings '!$B$8:'Wage Ceilings '!$B$11,"&lt;="&amp;$R$17,'Wage Ceilings '!$D$8:'Wage Ceilings '!$D$11),$R78)</f>
        <v>0</v>
      </c>
      <c r="BW78" s="91" cm="1">
        <f t="array" ref="BW78">INDEX(Appendix!$G$4:$J$8,_xlfn.IFS(BU78&lt;55,1,BU78&lt;60,2,BU78&lt;65,3,BU78&lt;70,4,TRUE,5),MATCH(YEAR($F$17),Appendix!$G$3:$L$3,0))</f>
        <v>0</v>
      </c>
      <c r="BX78" s="92">
        <f t="shared" si="11"/>
        <v>0</v>
      </c>
      <c r="BY78" s="89" t="str">
        <f t="shared" si="25"/>
        <v>NA</v>
      </c>
      <c r="BZ78" s="92">
        <f>IF(S78&gt;=('Wage Ceilings '!$C$3-SUM(Z78,AD78,AH78,AL78,AP78,AX78,AT78,BB78,BF78,BJ78,BN78,BR78,BV78)),('Wage Ceilings '!$C$3-SUM(Z78,AD78,AH78,AL78,AP78,AX78,AT78,BB78,BF78,BJ78,BN78,BR78,BV78)),S78)</f>
        <v>0</v>
      </c>
      <c r="CA78" s="91" cm="1">
        <f t="array" ref="CA78">INDEX(Appendix!$G$4:$J$8,_xlfn.IFS(BY78&lt;55,1,BY78&lt;60,2,BY78&lt;65,3,BY78&lt;70,4,TRUE,5),MATCH(YEAR($F$17),Appendix!$G$3:$L$3,0))</f>
        <v>0</v>
      </c>
      <c r="CB78" s="92">
        <f t="shared" si="32"/>
        <v>0</v>
      </c>
      <c r="CC78" s="99"/>
    </row>
    <row r="79" spans="1:81" x14ac:dyDescent="0.2">
      <c r="A79" s="64" t="s">
        <v>127</v>
      </c>
      <c r="B79" s="65"/>
      <c r="C79" s="65"/>
      <c r="D79" s="66"/>
      <c r="E79" s="66"/>
      <c r="F79" s="67"/>
      <c r="G79" s="67"/>
      <c r="H79" s="67"/>
      <c r="I79" s="67"/>
      <c r="J79" s="67"/>
      <c r="K79" s="67"/>
      <c r="L79" s="67"/>
      <c r="M79" s="67"/>
      <c r="N79" s="67"/>
      <c r="O79" s="67"/>
      <c r="P79" s="67"/>
      <c r="Q79" s="67"/>
      <c r="R79" s="67"/>
      <c r="S79" s="67"/>
      <c r="T79" s="57">
        <f t="shared" si="26"/>
        <v>0</v>
      </c>
      <c r="U79" s="57">
        <f t="shared" si="27"/>
        <v>0</v>
      </c>
      <c r="V79" s="58">
        <f t="shared" si="28"/>
        <v>0</v>
      </c>
      <c r="W79" s="58">
        <f t="shared" si="29"/>
        <v>0</v>
      </c>
      <c r="X79" s="58">
        <f t="shared" si="30"/>
        <v>0</v>
      </c>
      <c r="Y79" s="89">
        <f t="shared" si="12"/>
        <v>124</v>
      </c>
      <c r="Z79" s="90">
        <f>IF($F79&gt;'Wage Ceilings '!$C$7+SUMIF('Wage Ceilings '!$B$8:'Wage Ceilings '!$B$11,"&lt;="&amp;$F$17,'Wage Ceilings '!$D$8:'Wage Ceilings '!$D$11),'Wage Ceilings '!$C$7+SUMIF('Wage Ceilings '!$B$8:'Wage Ceilings '!$B$11,"&lt;="&amp;$F$17,'Wage Ceilings '!$D$8:'Wage Ceilings '!$D$11),$F79)</f>
        <v>0</v>
      </c>
      <c r="AA79" s="91" cm="1">
        <f t="array" ref="AA79">INDEX(Appendix!$G$4:$J$8,_xlfn.IFS(Y79&lt;55,1,Y79&lt;60,2,Y79&lt;65,3,Y79&lt;70,4,TRUE,5),MATCH(YEAR($F$17),Appendix!$G$3:$L$3,0))</f>
        <v>0</v>
      </c>
      <c r="AB79" s="92">
        <f t="shared" si="0"/>
        <v>0</v>
      </c>
      <c r="AC79" s="89">
        <f t="shared" si="13"/>
        <v>125</v>
      </c>
      <c r="AD79" s="90">
        <f>IF($G79&gt;'Wage Ceilings '!$C$7+SUMIF('Wage Ceilings '!$B$8:'Wage Ceilings '!$B$11,"&lt;="&amp;$G$17,'Wage Ceilings '!$D$8:'Wage Ceilings '!$D$11),'Wage Ceilings '!$C$7+SUMIF('Wage Ceilings '!$B$8:'Wage Ceilings '!$B$11,"&lt;="&amp;$G$17,'Wage Ceilings '!$D$8:'Wage Ceilings '!$D$11),$G79)</f>
        <v>0</v>
      </c>
      <c r="AE79" s="91" cm="1">
        <f t="array" ref="AE79">INDEX(Appendix!$G$4:$J$8,_xlfn.IFS(AC79&lt;55,1,AC79&lt;60,2,AC79&lt;65,3,AC79&lt;70,4,TRUE,5),MATCH(YEAR($F$17),Appendix!$G$3:$L$3,0))</f>
        <v>0</v>
      </c>
      <c r="AF79" s="92">
        <f t="shared" si="1"/>
        <v>0</v>
      </c>
      <c r="AG79" s="89">
        <f t="shared" si="14"/>
        <v>125</v>
      </c>
      <c r="AH79" s="90">
        <f>IF($H79&gt;'Wage Ceilings '!$C$7+SUMIF('Wage Ceilings '!$B$8:'Wage Ceilings '!$B$11,"&lt;="&amp;$H$17,'Wage Ceilings '!$D$8:'Wage Ceilings '!$D$11),'Wage Ceilings '!$C$7+SUMIF('Wage Ceilings '!$B$8:'Wage Ceilings '!$B$11,"&lt;="&amp;$H$17,'Wage Ceilings '!$D$8:'Wage Ceilings '!$D$11),$H79)</f>
        <v>0</v>
      </c>
      <c r="AI79" s="91" cm="1">
        <f t="array" ref="AI79">INDEX(Appendix!$G$4:$J$8,_xlfn.IFS(AG79&lt;55,1,AG79&lt;60,2,AG79&lt;65,3,AG79&lt;70,4,TRUE,5),MATCH(YEAR($F$17),Appendix!$G$3:$L$3,0))</f>
        <v>0</v>
      </c>
      <c r="AJ79" s="92">
        <f t="shared" si="2"/>
        <v>0</v>
      </c>
      <c r="AK79" s="89">
        <f t="shared" si="15"/>
        <v>125</v>
      </c>
      <c r="AL79" s="90">
        <f>IF($I79&gt;'Wage Ceilings '!$C$7+SUMIF('Wage Ceilings '!$B$8:'Wage Ceilings '!$B$11,"&lt;="&amp;$I$17,'Wage Ceilings '!$D$8:'Wage Ceilings '!$D$11),'Wage Ceilings '!$C$7+SUMIF('Wage Ceilings '!$B$8:'Wage Ceilings '!$B$11,"&lt;="&amp;$I$17,'Wage Ceilings '!$D$8:'Wage Ceilings '!$D$11),$I79)</f>
        <v>0</v>
      </c>
      <c r="AM79" s="91" cm="1">
        <f t="array" ref="AM79">INDEX(Appendix!$G$4:$J$8,_xlfn.IFS(AK79&lt;55,1,AK79&lt;60,2,AK79&lt;65,3,AK79&lt;70,4,TRUE,5),MATCH(YEAR($F$17),Appendix!$G$3:$L$3,0))</f>
        <v>0</v>
      </c>
      <c r="AN79" s="92">
        <f t="shared" si="3"/>
        <v>0</v>
      </c>
      <c r="AO79" s="89">
        <f t="shared" si="16"/>
        <v>125</v>
      </c>
      <c r="AP79" s="90">
        <f>IF($J79&gt;'Wage Ceilings '!$C$7+SUMIF('Wage Ceilings '!$B$8:'Wage Ceilings '!$B$11,"&lt;="&amp;$J$17,'Wage Ceilings '!$D$8:'Wage Ceilings '!$D$11),'Wage Ceilings '!$C$7+SUMIF('Wage Ceilings '!$B$8:'Wage Ceilings '!$B$11,"&lt;="&amp;$J$17,'Wage Ceilings '!$D$8:'Wage Ceilings '!$D$11),$J79)</f>
        <v>0</v>
      </c>
      <c r="AQ79" s="91" cm="1">
        <f t="array" ref="AQ79">INDEX(Appendix!$G$4:$J$8,_xlfn.IFS(AO79&lt;55,1,AO79&lt;60,2,AO79&lt;65,3,AO79&lt;70,4,TRUE,5),MATCH(YEAR($F$17),Appendix!$G$3:$L$3,0))</f>
        <v>0</v>
      </c>
      <c r="AR79" s="92">
        <f t="shared" si="4"/>
        <v>0</v>
      </c>
      <c r="AS79" s="89">
        <f t="shared" si="31"/>
        <v>125</v>
      </c>
      <c r="AT79" s="90">
        <f>IF($K79&gt;'Wage Ceilings '!$C$7+SUMIF('Wage Ceilings '!$B$8:'Wage Ceilings '!$B$11,"&lt;="&amp;$K$17,'Wage Ceilings '!$D$8:'Wage Ceilings '!$D$11),'Wage Ceilings '!$C$7+SUMIF('Wage Ceilings '!$B$8:'Wage Ceilings '!$B$11,"&lt;="&amp;$K$17,'Wage Ceilings '!$D$8:'Wage Ceilings '!$D$11),$K79)</f>
        <v>0</v>
      </c>
      <c r="AU79" s="91" cm="1">
        <f t="array" ref="AU79">INDEX(Appendix!$G$4:$J$8,_xlfn.IFS(AS79&lt;55,1,AS79&lt;60,2,AS79&lt;65,3,AS79&lt;70,4,TRUE,5),MATCH(YEAR($F$17),Appendix!$G$3:$L$3,0))</f>
        <v>0</v>
      </c>
      <c r="AV79" s="92">
        <f t="shared" si="5"/>
        <v>0</v>
      </c>
      <c r="AW79" s="89" t="str">
        <f t="shared" si="17"/>
        <v>NA</v>
      </c>
      <c r="AX79" s="92">
        <f>IF(L79&gt;=('Wage Ceilings '!$C$3-SUM(Z79,AD79,AH79,AL79,AP79,AT79,BB79,BF79,BJ79,BN79,BR79,BV79)),('Wage Ceilings '!$C$3-SUM(Z79,AD79,AH79,AL79,AP79,AT79,BB79,BF79,BJ79,BN79,BR79,BV79)),L79)</f>
        <v>0</v>
      </c>
      <c r="AY79" s="91" cm="1">
        <f t="array" ref="AY79">INDEX(Appendix!$G$4:$J$8,_xlfn.IFS(AW79&lt;55,1,AW79&lt;60,2,AW79&lt;65,3,AW79&lt;70,4,TRUE,5),MATCH(YEAR($F$17),Appendix!$G$3:$L$3,0))</f>
        <v>0</v>
      </c>
      <c r="AZ79" s="92">
        <f t="shared" si="6"/>
        <v>0</v>
      </c>
      <c r="BA79" s="89">
        <f t="shared" si="18"/>
        <v>125</v>
      </c>
      <c r="BB79" s="90">
        <f>IF($M79&gt;'Wage Ceilings '!$C$7+SUMIF('Wage Ceilings '!$B$8:'Wage Ceilings '!$B$11,"&lt;="&amp;$M$17,'Wage Ceilings '!$D$8:'Wage Ceilings '!$D$11),'Wage Ceilings '!$C$7+SUMIF('Wage Ceilings '!$B$8:'Wage Ceilings '!$B$11,"&lt;="&amp;$M$17,'Wage Ceilings '!$D$8:'Wage Ceilings '!$D$11),$M79)</f>
        <v>0</v>
      </c>
      <c r="BC79" s="91" cm="1">
        <f t="array" ref="BC79">INDEX(Appendix!$G$4:$J$8,_xlfn.IFS(BA79&lt;55,1,BA79&lt;60,2,BA79&lt;65,3,BA79&lt;70,4,TRUE,5),MATCH(YEAR($F$17),Appendix!$G$3:$L$3,0))</f>
        <v>0</v>
      </c>
      <c r="BD79" s="92">
        <f t="shared" si="19"/>
        <v>0</v>
      </c>
      <c r="BE79" s="89">
        <f t="shared" si="20"/>
        <v>125</v>
      </c>
      <c r="BF79" s="90">
        <f>IF($N79&gt;'Wage Ceilings '!$C$7+SUMIF('Wage Ceilings '!$B$8:'Wage Ceilings '!$B$11,"&lt;="&amp;$N$17,'Wage Ceilings '!$D$8:'Wage Ceilings '!$D$11),'Wage Ceilings '!$C$7+SUMIF('Wage Ceilings '!$B$8:'Wage Ceilings '!$B$11,"&lt;="&amp;$N$17,'Wage Ceilings '!$D$8:'Wage Ceilings '!$D$11),$N79)</f>
        <v>0</v>
      </c>
      <c r="BG79" s="91" cm="1">
        <f t="array" ref="BG79">INDEX(Appendix!$G$4:$J$8,_xlfn.IFS(BE79&lt;55,1,BE79&lt;60,2,BE79&lt;65,3,BE79&lt;70,4,TRUE,5),MATCH(YEAR($F$17),Appendix!$G$3:$L$3,0))</f>
        <v>0</v>
      </c>
      <c r="BH79" s="92">
        <f t="shared" si="7"/>
        <v>0</v>
      </c>
      <c r="BI79" s="89">
        <f t="shared" si="21"/>
        <v>125</v>
      </c>
      <c r="BJ79" s="90">
        <f>IF($O79&gt;'Wage Ceilings '!$C$7+SUMIF('Wage Ceilings '!$B$8:'Wage Ceilings '!$B$11,"&lt;="&amp;$O$17,'Wage Ceilings '!$D$8:'Wage Ceilings '!$D$11),'Wage Ceilings '!$C$7+SUMIF('Wage Ceilings '!$B$8:'Wage Ceilings '!$B$11,"&lt;="&amp;$O$17,'Wage Ceilings '!$D$8:'Wage Ceilings '!$D$11),$O79)</f>
        <v>0</v>
      </c>
      <c r="BK79" s="91" cm="1">
        <f t="array" ref="BK79">INDEX(Appendix!$G$4:$J$8,_xlfn.IFS(BI79&lt;55,1,BI79&lt;60,2,BI79&lt;65,3,BI79&lt;70,4,TRUE,5),MATCH(YEAR($F$17),Appendix!$G$3:$L$3,0))</f>
        <v>0</v>
      </c>
      <c r="BL79" s="92">
        <f t="shared" si="8"/>
        <v>0</v>
      </c>
      <c r="BM79" s="89">
        <f t="shared" si="22"/>
        <v>125</v>
      </c>
      <c r="BN79" s="90">
        <f>IF($P79&gt;'Wage Ceilings '!$C$7+SUMIF('Wage Ceilings '!$B$8:'Wage Ceilings '!$B$11,"&lt;="&amp;$P$17,'Wage Ceilings '!$D$8:'Wage Ceilings '!$D$11),'Wage Ceilings '!$C$7+SUMIF('Wage Ceilings '!$B$8:'Wage Ceilings '!$B$11,"&lt;="&amp;$P$17,'Wage Ceilings '!$D$8:'Wage Ceilings '!$D$11),$P79)</f>
        <v>0</v>
      </c>
      <c r="BO79" s="91" cm="1">
        <f t="array" ref="BO79">INDEX(Appendix!$G$4:$J$8,_xlfn.IFS(BM79&lt;55,1,BM79&lt;60,2,BM79&lt;65,3,BM79&lt;70,4,TRUE,5),MATCH(YEAR($F$17),Appendix!$G$3:$L$3,0))</f>
        <v>0</v>
      </c>
      <c r="BP79" s="92">
        <f t="shared" si="9"/>
        <v>0</v>
      </c>
      <c r="BQ79" s="89">
        <f t="shared" si="23"/>
        <v>125</v>
      </c>
      <c r="BR79" s="90">
        <f>IF($Q79&gt;'Wage Ceilings '!$C$7+SUMIF('Wage Ceilings '!$B$8:'Wage Ceilings '!$B$11,"&lt;="&amp;$Q$17,'Wage Ceilings '!$D$8:'Wage Ceilings '!$D$11),'Wage Ceilings '!$C$7+SUMIF('Wage Ceilings '!$B$8:'Wage Ceilings '!$B$11,"&lt;="&amp;$Q$17,'Wage Ceilings '!$D$8:'Wage Ceilings '!$D$11),$Q79)</f>
        <v>0</v>
      </c>
      <c r="BS79" s="91" cm="1">
        <f t="array" ref="BS79">INDEX(Appendix!$G$4:$J$8,_xlfn.IFS(BQ79&lt;55,1,BQ79&lt;60,2,BQ79&lt;65,3,BQ79&lt;70,4,TRUE,5),MATCH(YEAR($F$17),Appendix!$G$3:$L$3,0))</f>
        <v>0</v>
      </c>
      <c r="BT79" s="92">
        <f t="shared" si="10"/>
        <v>0</v>
      </c>
      <c r="BU79" s="89">
        <f t="shared" si="24"/>
        <v>125</v>
      </c>
      <c r="BV79" s="90">
        <f>IF($R79&gt;'Wage Ceilings '!$C$7+SUMIF('Wage Ceilings '!$B$8:'Wage Ceilings '!$B$11,"&lt;="&amp;$R$17,'Wage Ceilings '!$D$8:'Wage Ceilings '!$D$11),'Wage Ceilings '!$C$7+SUMIF('Wage Ceilings '!$B$8:'Wage Ceilings '!$B$11,"&lt;="&amp;$R$17,'Wage Ceilings '!$D$8:'Wage Ceilings '!$D$11),$R79)</f>
        <v>0</v>
      </c>
      <c r="BW79" s="91" cm="1">
        <f t="array" ref="BW79">INDEX(Appendix!$G$4:$J$8,_xlfn.IFS(BU79&lt;55,1,BU79&lt;60,2,BU79&lt;65,3,BU79&lt;70,4,TRUE,5),MATCH(YEAR($F$17),Appendix!$G$3:$L$3,0))</f>
        <v>0</v>
      </c>
      <c r="BX79" s="92">
        <f t="shared" si="11"/>
        <v>0</v>
      </c>
      <c r="BY79" s="89" t="str">
        <f t="shared" si="25"/>
        <v>NA</v>
      </c>
      <c r="BZ79" s="92">
        <f>IF(S79&gt;=('Wage Ceilings '!$C$3-SUM(Z79,AD79,AH79,AL79,AP79,AX79,AT79,BB79,BF79,BJ79,BN79,BR79,BV79)),('Wage Ceilings '!$C$3-SUM(Z79,AD79,AH79,AL79,AP79,AX79,AT79,BB79,BF79,BJ79,BN79,BR79,BV79)),S79)</f>
        <v>0</v>
      </c>
      <c r="CA79" s="91" cm="1">
        <f t="array" ref="CA79">INDEX(Appendix!$G$4:$J$8,_xlfn.IFS(BY79&lt;55,1,BY79&lt;60,2,BY79&lt;65,3,BY79&lt;70,4,TRUE,5),MATCH(YEAR($F$17),Appendix!$G$3:$L$3,0))</f>
        <v>0</v>
      </c>
      <c r="CB79" s="92">
        <f t="shared" si="32"/>
        <v>0</v>
      </c>
      <c r="CC79" s="99"/>
    </row>
    <row r="80" spans="1:81" x14ac:dyDescent="0.2">
      <c r="A80" s="64" t="s">
        <v>128</v>
      </c>
      <c r="B80" s="65"/>
      <c r="C80" s="65"/>
      <c r="D80" s="66"/>
      <c r="E80" s="66"/>
      <c r="F80" s="67"/>
      <c r="G80" s="67"/>
      <c r="H80" s="67"/>
      <c r="I80" s="67"/>
      <c r="J80" s="67"/>
      <c r="K80" s="67"/>
      <c r="L80" s="67"/>
      <c r="M80" s="67"/>
      <c r="N80" s="67"/>
      <c r="O80" s="67"/>
      <c r="P80" s="67"/>
      <c r="Q80" s="67"/>
      <c r="R80" s="67"/>
      <c r="S80" s="67"/>
      <c r="T80" s="57">
        <f t="shared" si="26"/>
        <v>0</v>
      </c>
      <c r="U80" s="57">
        <f t="shared" si="27"/>
        <v>0</v>
      </c>
      <c r="V80" s="58">
        <f t="shared" si="28"/>
        <v>0</v>
      </c>
      <c r="W80" s="58">
        <f t="shared" si="29"/>
        <v>0</v>
      </c>
      <c r="X80" s="58">
        <f t="shared" si="30"/>
        <v>0</v>
      </c>
      <c r="Y80" s="89">
        <f t="shared" si="12"/>
        <v>124</v>
      </c>
      <c r="Z80" s="90">
        <f>IF($F80&gt;'Wage Ceilings '!$C$7+SUMIF('Wage Ceilings '!$B$8:'Wage Ceilings '!$B$11,"&lt;="&amp;$F$17,'Wage Ceilings '!$D$8:'Wage Ceilings '!$D$11),'Wage Ceilings '!$C$7+SUMIF('Wage Ceilings '!$B$8:'Wage Ceilings '!$B$11,"&lt;="&amp;$F$17,'Wage Ceilings '!$D$8:'Wage Ceilings '!$D$11),$F80)</f>
        <v>0</v>
      </c>
      <c r="AA80" s="91" cm="1">
        <f t="array" ref="AA80">INDEX(Appendix!$G$4:$J$8,_xlfn.IFS(Y80&lt;55,1,Y80&lt;60,2,Y80&lt;65,3,Y80&lt;70,4,TRUE,5),MATCH(YEAR($F$17),Appendix!$G$3:$L$3,0))</f>
        <v>0</v>
      </c>
      <c r="AB80" s="92">
        <f t="shared" si="0"/>
        <v>0</v>
      </c>
      <c r="AC80" s="89">
        <f t="shared" si="13"/>
        <v>125</v>
      </c>
      <c r="AD80" s="90">
        <f>IF($G80&gt;'Wage Ceilings '!$C$7+SUMIF('Wage Ceilings '!$B$8:'Wage Ceilings '!$B$11,"&lt;="&amp;$G$17,'Wage Ceilings '!$D$8:'Wage Ceilings '!$D$11),'Wage Ceilings '!$C$7+SUMIF('Wage Ceilings '!$B$8:'Wage Ceilings '!$B$11,"&lt;="&amp;$G$17,'Wage Ceilings '!$D$8:'Wage Ceilings '!$D$11),$G80)</f>
        <v>0</v>
      </c>
      <c r="AE80" s="91" cm="1">
        <f t="array" ref="AE80">INDEX(Appendix!$G$4:$J$8,_xlfn.IFS(AC80&lt;55,1,AC80&lt;60,2,AC80&lt;65,3,AC80&lt;70,4,TRUE,5),MATCH(YEAR($F$17),Appendix!$G$3:$L$3,0))</f>
        <v>0</v>
      </c>
      <c r="AF80" s="92">
        <f t="shared" si="1"/>
        <v>0</v>
      </c>
      <c r="AG80" s="89">
        <f t="shared" si="14"/>
        <v>125</v>
      </c>
      <c r="AH80" s="90">
        <f>IF($H80&gt;'Wage Ceilings '!$C$7+SUMIF('Wage Ceilings '!$B$8:'Wage Ceilings '!$B$11,"&lt;="&amp;$H$17,'Wage Ceilings '!$D$8:'Wage Ceilings '!$D$11),'Wage Ceilings '!$C$7+SUMIF('Wage Ceilings '!$B$8:'Wage Ceilings '!$B$11,"&lt;="&amp;$H$17,'Wage Ceilings '!$D$8:'Wage Ceilings '!$D$11),$H80)</f>
        <v>0</v>
      </c>
      <c r="AI80" s="91" cm="1">
        <f t="array" ref="AI80">INDEX(Appendix!$G$4:$J$8,_xlfn.IFS(AG80&lt;55,1,AG80&lt;60,2,AG80&lt;65,3,AG80&lt;70,4,TRUE,5),MATCH(YEAR($F$17),Appendix!$G$3:$L$3,0))</f>
        <v>0</v>
      </c>
      <c r="AJ80" s="92">
        <f t="shared" si="2"/>
        <v>0</v>
      </c>
      <c r="AK80" s="89">
        <f t="shared" si="15"/>
        <v>125</v>
      </c>
      <c r="AL80" s="90">
        <f>IF($I80&gt;'Wage Ceilings '!$C$7+SUMIF('Wage Ceilings '!$B$8:'Wage Ceilings '!$B$11,"&lt;="&amp;$I$17,'Wage Ceilings '!$D$8:'Wage Ceilings '!$D$11),'Wage Ceilings '!$C$7+SUMIF('Wage Ceilings '!$B$8:'Wage Ceilings '!$B$11,"&lt;="&amp;$I$17,'Wage Ceilings '!$D$8:'Wage Ceilings '!$D$11),$I80)</f>
        <v>0</v>
      </c>
      <c r="AM80" s="91" cm="1">
        <f t="array" ref="AM80">INDEX(Appendix!$G$4:$J$8,_xlfn.IFS(AK80&lt;55,1,AK80&lt;60,2,AK80&lt;65,3,AK80&lt;70,4,TRUE,5),MATCH(YEAR($F$17),Appendix!$G$3:$L$3,0))</f>
        <v>0</v>
      </c>
      <c r="AN80" s="92">
        <f t="shared" si="3"/>
        <v>0</v>
      </c>
      <c r="AO80" s="89">
        <f t="shared" si="16"/>
        <v>125</v>
      </c>
      <c r="AP80" s="90">
        <f>IF($J80&gt;'Wage Ceilings '!$C$7+SUMIF('Wage Ceilings '!$B$8:'Wage Ceilings '!$B$11,"&lt;="&amp;$J$17,'Wage Ceilings '!$D$8:'Wage Ceilings '!$D$11),'Wage Ceilings '!$C$7+SUMIF('Wage Ceilings '!$B$8:'Wage Ceilings '!$B$11,"&lt;="&amp;$J$17,'Wage Ceilings '!$D$8:'Wage Ceilings '!$D$11),$J80)</f>
        <v>0</v>
      </c>
      <c r="AQ80" s="91" cm="1">
        <f t="array" ref="AQ80">INDEX(Appendix!$G$4:$J$8,_xlfn.IFS(AO80&lt;55,1,AO80&lt;60,2,AO80&lt;65,3,AO80&lt;70,4,TRUE,5),MATCH(YEAR($F$17),Appendix!$G$3:$L$3,0))</f>
        <v>0</v>
      </c>
      <c r="AR80" s="92">
        <f t="shared" si="4"/>
        <v>0</v>
      </c>
      <c r="AS80" s="89">
        <f t="shared" si="31"/>
        <v>125</v>
      </c>
      <c r="AT80" s="90">
        <f>IF($K80&gt;'Wage Ceilings '!$C$7+SUMIF('Wage Ceilings '!$B$8:'Wage Ceilings '!$B$11,"&lt;="&amp;$K$17,'Wage Ceilings '!$D$8:'Wage Ceilings '!$D$11),'Wage Ceilings '!$C$7+SUMIF('Wage Ceilings '!$B$8:'Wage Ceilings '!$B$11,"&lt;="&amp;$K$17,'Wage Ceilings '!$D$8:'Wage Ceilings '!$D$11),$K80)</f>
        <v>0</v>
      </c>
      <c r="AU80" s="91" cm="1">
        <f t="array" ref="AU80">INDEX(Appendix!$G$4:$J$8,_xlfn.IFS(AS80&lt;55,1,AS80&lt;60,2,AS80&lt;65,3,AS80&lt;70,4,TRUE,5),MATCH(YEAR($F$17),Appendix!$G$3:$L$3,0))</f>
        <v>0</v>
      </c>
      <c r="AV80" s="92">
        <f t="shared" si="5"/>
        <v>0</v>
      </c>
      <c r="AW80" s="89" t="str">
        <f t="shared" si="17"/>
        <v>NA</v>
      </c>
      <c r="AX80" s="92">
        <f>IF(L80&gt;=('Wage Ceilings '!$C$3-SUM(Z80,AD80,AH80,AL80,AP80,AT80,BB80,BF80,BJ80,BN80,BR80,BV80)),('Wage Ceilings '!$C$3-SUM(Z80,AD80,AH80,AL80,AP80,AT80,BB80,BF80,BJ80,BN80,BR80,BV80)),L80)</f>
        <v>0</v>
      </c>
      <c r="AY80" s="91" cm="1">
        <f t="array" ref="AY80">INDEX(Appendix!$G$4:$J$8,_xlfn.IFS(AW80&lt;55,1,AW80&lt;60,2,AW80&lt;65,3,AW80&lt;70,4,TRUE,5),MATCH(YEAR($F$17),Appendix!$G$3:$L$3,0))</f>
        <v>0</v>
      </c>
      <c r="AZ80" s="92">
        <f t="shared" si="6"/>
        <v>0</v>
      </c>
      <c r="BA80" s="89">
        <f t="shared" si="18"/>
        <v>125</v>
      </c>
      <c r="BB80" s="90">
        <f>IF($M80&gt;'Wage Ceilings '!$C$7+SUMIF('Wage Ceilings '!$B$8:'Wage Ceilings '!$B$11,"&lt;="&amp;$M$17,'Wage Ceilings '!$D$8:'Wage Ceilings '!$D$11),'Wage Ceilings '!$C$7+SUMIF('Wage Ceilings '!$B$8:'Wage Ceilings '!$B$11,"&lt;="&amp;$M$17,'Wage Ceilings '!$D$8:'Wage Ceilings '!$D$11),$M80)</f>
        <v>0</v>
      </c>
      <c r="BC80" s="91" cm="1">
        <f t="array" ref="BC80">INDEX(Appendix!$G$4:$J$8,_xlfn.IFS(BA80&lt;55,1,BA80&lt;60,2,BA80&lt;65,3,BA80&lt;70,4,TRUE,5),MATCH(YEAR($F$17),Appendix!$G$3:$L$3,0))</f>
        <v>0</v>
      </c>
      <c r="BD80" s="92">
        <f t="shared" si="19"/>
        <v>0</v>
      </c>
      <c r="BE80" s="89">
        <f t="shared" si="20"/>
        <v>125</v>
      </c>
      <c r="BF80" s="90">
        <f>IF($N80&gt;'Wage Ceilings '!$C$7+SUMIF('Wage Ceilings '!$B$8:'Wage Ceilings '!$B$11,"&lt;="&amp;$N$17,'Wage Ceilings '!$D$8:'Wage Ceilings '!$D$11),'Wage Ceilings '!$C$7+SUMIF('Wage Ceilings '!$B$8:'Wage Ceilings '!$B$11,"&lt;="&amp;$N$17,'Wage Ceilings '!$D$8:'Wage Ceilings '!$D$11),$N80)</f>
        <v>0</v>
      </c>
      <c r="BG80" s="91" cm="1">
        <f t="array" ref="BG80">INDEX(Appendix!$G$4:$J$8,_xlfn.IFS(BE80&lt;55,1,BE80&lt;60,2,BE80&lt;65,3,BE80&lt;70,4,TRUE,5),MATCH(YEAR($F$17),Appendix!$G$3:$L$3,0))</f>
        <v>0</v>
      </c>
      <c r="BH80" s="92">
        <f t="shared" si="7"/>
        <v>0</v>
      </c>
      <c r="BI80" s="89">
        <f t="shared" si="21"/>
        <v>125</v>
      </c>
      <c r="BJ80" s="90">
        <f>IF($O80&gt;'Wage Ceilings '!$C$7+SUMIF('Wage Ceilings '!$B$8:'Wage Ceilings '!$B$11,"&lt;="&amp;$O$17,'Wage Ceilings '!$D$8:'Wage Ceilings '!$D$11),'Wage Ceilings '!$C$7+SUMIF('Wage Ceilings '!$B$8:'Wage Ceilings '!$B$11,"&lt;="&amp;$O$17,'Wage Ceilings '!$D$8:'Wage Ceilings '!$D$11),$O80)</f>
        <v>0</v>
      </c>
      <c r="BK80" s="91" cm="1">
        <f t="array" ref="BK80">INDEX(Appendix!$G$4:$J$8,_xlfn.IFS(BI80&lt;55,1,BI80&lt;60,2,BI80&lt;65,3,BI80&lt;70,4,TRUE,5),MATCH(YEAR($F$17),Appendix!$G$3:$L$3,0))</f>
        <v>0</v>
      </c>
      <c r="BL80" s="92">
        <f t="shared" si="8"/>
        <v>0</v>
      </c>
      <c r="BM80" s="89">
        <f t="shared" si="22"/>
        <v>125</v>
      </c>
      <c r="BN80" s="90">
        <f>IF($P80&gt;'Wage Ceilings '!$C$7+SUMIF('Wage Ceilings '!$B$8:'Wage Ceilings '!$B$11,"&lt;="&amp;$P$17,'Wage Ceilings '!$D$8:'Wage Ceilings '!$D$11),'Wage Ceilings '!$C$7+SUMIF('Wage Ceilings '!$B$8:'Wage Ceilings '!$B$11,"&lt;="&amp;$P$17,'Wage Ceilings '!$D$8:'Wage Ceilings '!$D$11),$P80)</f>
        <v>0</v>
      </c>
      <c r="BO80" s="91" cm="1">
        <f t="array" ref="BO80">INDEX(Appendix!$G$4:$J$8,_xlfn.IFS(BM80&lt;55,1,BM80&lt;60,2,BM80&lt;65,3,BM80&lt;70,4,TRUE,5),MATCH(YEAR($F$17),Appendix!$G$3:$L$3,0))</f>
        <v>0</v>
      </c>
      <c r="BP80" s="92">
        <f t="shared" si="9"/>
        <v>0</v>
      </c>
      <c r="BQ80" s="89">
        <f t="shared" si="23"/>
        <v>125</v>
      </c>
      <c r="BR80" s="90">
        <f>IF($Q80&gt;'Wage Ceilings '!$C$7+SUMIF('Wage Ceilings '!$B$8:'Wage Ceilings '!$B$11,"&lt;="&amp;$Q$17,'Wage Ceilings '!$D$8:'Wage Ceilings '!$D$11),'Wage Ceilings '!$C$7+SUMIF('Wage Ceilings '!$B$8:'Wage Ceilings '!$B$11,"&lt;="&amp;$Q$17,'Wage Ceilings '!$D$8:'Wage Ceilings '!$D$11),$Q80)</f>
        <v>0</v>
      </c>
      <c r="BS80" s="91" cm="1">
        <f t="array" ref="BS80">INDEX(Appendix!$G$4:$J$8,_xlfn.IFS(BQ80&lt;55,1,BQ80&lt;60,2,BQ80&lt;65,3,BQ80&lt;70,4,TRUE,5),MATCH(YEAR($F$17),Appendix!$G$3:$L$3,0))</f>
        <v>0</v>
      </c>
      <c r="BT80" s="92">
        <f t="shared" si="10"/>
        <v>0</v>
      </c>
      <c r="BU80" s="89">
        <f t="shared" si="24"/>
        <v>125</v>
      </c>
      <c r="BV80" s="90">
        <f>IF($R80&gt;'Wage Ceilings '!$C$7+SUMIF('Wage Ceilings '!$B$8:'Wage Ceilings '!$B$11,"&lt;="&amp;$R$17,'Wage Ceilings '!$D$8:'Wage Ceilings '!$D$11),'Wage Ceilings '!$C$7+SUMIF('Wage Ceilings '!$B$8:'Wage Ceilings '!$B$11,"&lt;="&amp;$R$17,'Wage Ceilings '!$D$8:'Wage Ceilings '!$D$11),$R80)</f>
        <v>0</v>
      </c>
      <c r="BW80" s="91" cm="1">
        <f t="array" ref="BW80">INDEX(Appendix!$G$4:$J$8,_xlfn.IFS(BU80&lt;55,1,BU80&lt;60,2,BU80&lt;65,3,BU80&lt;70,4,TRUE,5),MATCH(YEAR($F$17),Appendix!$G$3:$L$3,0))</f>
        <v>0</v>
      </c>
      <c r="BX80" s="92">
        <f t="shared" si="11"/>
        <v>0</v>
      </c>
      <c r="BY80" s="89" t="str">
        <f t="shared" si="25"/>
        <v>NA</v>
      </c>
      <c r="BZ80" s="92">
        <f>IF(S80&gt;=('Wage Ceilings '!$C$3-SUM(Z80,AD80,AH80,AL80,AP80,AX80,AT80,BB80,BF80,BJ80,BN80,BR80,BV80)),('Wage Ceilings '!$C$3-SUM(Z80,AD80,AH80,AL80,AP80,AX80,AT80,BB80,BF80,BJ80,BN80,BR80,BV80)),S80)</f>
        <v>0</v>
      </c>
      <c r="CA80" s="91" cm="1">
        <f t="array" ref="CA80">INDEX(Appendix!$G$4:$J$8,_xlfn.IFS(BY80&lt;55,1,BY80&lt;60,2,BY80&lt;65,3,BY80&lt;70,4,TRUE,5),MATCH(YEAR($F$17),Appendix!$G$3:$L$3,0))</f>
        <v>0</v>
      </c>
      <c r="CB80" s="92">
        <f t="shared" si="32"/>
        <v>0</v>
      </c>
      <c r="CC80" s="99"/>
    </row>
    <row r="81" spans="1:81" x14ac:dyDescent="0.2">
      <c r="A81" s="64" t="s">
        <v>129</v>
      </c>
      <c r="B81" s="65"/>
      <c r="C81" s="65"/>
      <c r="D81" s="66"/>
      <c r="E81" s="66"/>
      <c r="F81" s="67"/>
      <c r="G81" s="67"/>
      <c r="H81" s="67"/>
      <c r="I81" s="67"/>
      <c r="J81" s="67"/>
      <c r="K81" s="67"/>
      <c r="L81" s="67"/>
      <c r="M81" s="67"/>
      <c r="N81" s="67"/>
      <c r="O81" s="67"/>
      <c r="P81" s="67"/>
      <c r="Q81" s="67"/>
      <c r="R81" s="67"/>
      <c r="S81" s="67"/>
      <c r="T81" s="57">
        <f t="shared" si="26"/>
        <v>0</v>
      </c>
      <c r="U81" s="57">
        <f t="shared" si="27"/>
        <v>0</v>
      </c>
      <c r="V81" s="58">
        <f t="shared" si="28"/>
        <v>0</v>
      </c>
      <c r="W81" s="58">
        <f t="shared" si="29"/>
        <v>0</v>
      </c>
      <c r="X81" s="58">
        <f t="shared" si="30"/>
        <v>0</v>
      </c>
      <c r="Y81" s="89">
        <f t="shared" si="12"/>
        <v>124</v>
      </c>
      <c r="Z81" s="90">
        <f>IF($F81&gt;'Wage Ceilings '!$C$7+SUMIF('Wage Ceilings '!$B$8:'Wage Ceilings '!$B$11,"&lt;="&amp;$F$17,'Wage Ceilings '!$D$8:'Wage Ceilings '!$D$11),'Wage Ceilings '!$C$7+SUMIF('Wage Ceilings '!$B$8:'Wage Ceilings '!$B$11,"&lt;="&amp;$F$17,'Wage Ceilings '!$D$8:'Wage Ceilings '!$D$11),$F81)</f>
        <v>0</v>
      </c>
      <c r="AA81" s="91" cm="1">
        <f t="array" ref="AA81">INDEX(Appendix!$G$4:$J$8,_xlfn.IFS(Y81&lt;55,1,Y81&lt;60,2,Y81&lt;65,3,Y81&lt;70,4,TRUE,5),MATCH(YEAR($F$17),Appendix!$G$3:$L$3,0))</f>
        <v>0</v>
      </c>
      <c r="AB81" s="92">
        <f t="shared" si="0"/>
        <v>0</v>
      </c>
      <c r="AC81" s="89">
        <f t="shared" si="13"/>
        <v>125</v>
      </c>
      <c r="AD81" s="90">
        <f>IF($G81&gt;'Wage Ceilings '!$C$7+SUMIF('Wage Ceilings '!$B$8:'Wage Ceilings '!$B$11,"&lt;="&amp;$G$17,'Wage Ceilings '!$D$8:'Wage Ceilings '!$D$11),'Wage Ceilings '!$C$7+SUMIF('Wage Ceilings '!$B$8:'Wage Ceilings '!$B$11,"&lt;="&amp;$G$17,'Wage Ceilings '!$D$8:'Wage Ceilings '!$D$11),$G81)</f>
        <v>0</v>
      </c>
      <c r="AE81" s="91" cm="1">
        <f t="array" ref="AE81">INDEX(Appendix!$G$4:$J$8,_xlfn.IFS(AC81&lt;55,1,AC81&lt;60,2,AC81&lt;65,3,AC81&lt;70,4,TRUE,5),MATCH(YEAR($F$17),Appendix!$G$3:$L$3,0))</f>
        <v>0</v>
      </c>
      <c r="AF81" s="92">
        <f t="shared" si="1"/>
        <v>0</v>
      </c>
      <c r="AG81" s="89">
        <f t="shared" si="14"/>
        <v>125</v>
      </c>
      <c r="AH81" s="90">
        <f>IF($H81&gt;'Wage Ceilings '!$C$7+SUMIF('Wage Ceilings '!$B$8:'Wage Ceilings '!$B$11,"&lt;="&amp;$H$17,'Wage Ceilings '!$D$8:'Wage Ceilings '!$D$11),'Wage Ceilings '!$C$7+SUMIF('Wage Ceilings '!$B$8:'Wage Ceilings '!$B$11,"&lt;="&amp;$H$17,'Wage Ceilings '!$D$8:'Wage Ceilings '!$D$11),$H81)</f>
        <v>0</v>
      </c>
      <c r="AI81" s="91" cm="1">
        <f t="array" ref="AI81">INDEX(Appendix!$G$4:$J$8,_xlfn.IFS(AG81&lt;55,1,AG81&lt;60,2,AG81&lt;65,3,AG81&lt;70,4,TRUE,5),MATCH(YEAR($F$17),Appendix!$G$3:$L$3,0))</f>
        <v>0</v>
      </c>
      <c r="AJ81" s="92">
        <f t="shared" si="2"/>
        <v>0</v>
      </c>
      <c r="AK81" s="89">
        <f t="shared" si="15"/>
        <v>125</v>
      </c>
      <c r="AL81" s="90">
        <f>IF($I81&gt;'Wage Ceilings '!$C$7+SUMIF('Wage Ceilings '!$B$8:'Wage Ceilings '!$B$11,"&lt;="&amp;$I$17,'Wage Ceilings '!$D$8:'Wage Ceilings '!$D$11),'Wage Ceilings '!$C$7+SUMIF('Wage Ceilings '!$B$8:'Wage Ceilings '!$B$11,"&lt;="&amp;$I$17,'Wage Ceilings '!$D$8:'Wage Ceilings '!$D$11),$I81)</f>
        <v>0</v>
      </c>
      <c r="AM81" s="91" cm="1">
        <f t="array" ref="AM81">INDEX(Appendix!$G$4:$J$8,_xlfn.IFS(AK81&lt;55,1,AK81&lt;60,2,AK81&lt;65,3,AK81&lt;70,4,TRUE,5),MATCH(YEAR($F$17),Appendix!$G$3:$L$3,0))</f>
        <v>0</v>
      </c>
      <c r="AN81" s="92">
        <f t="shared" si="3"/>
        <v>0</v>
      </c>
      <c r="AO81" s="89">
        <f t="shared" si="16"/>
        <v>125</v>
      </c>
      <c r="AP81" s="90">
        <f>IF($J81&gt;'Wage Ceilings '!$C$7+SUMIF('Wage Ceilings '!$B$8:'Wage Ceilings '!$B$11,"&lt;="&amp;$J$17,'Wage Ceilings '!$D$8:'Wage Ceilings '!$D$11),'Wage Ceilings '!$C$7+SUMIF('Wage Ceilings '!$B$8:'Wage Ceilings '!$B$11,"&lt;="&amp;$J$17,'Wage Ceilings '!$D$8:'Wage Ceilings '!$D$11),$J81)</f>
        <v>0</v>
      </c>
      <c r="AQ81" s="91" cm="1">
        <f t="array" ref="AQ81">INDEX(Appendix!$G$4:$J$8,_xlfn.IFS(AO81&lt;55,1,AO81&lt;60,2,AO81&lt;65,3,AO81&lt;70,4,TRUE,5),MATCH(YEAR($F$17),Appendix!$G$3:$L$3,0))</f>
        <v>0</v>
      </c>
      <c r="AR81" s="92">
        <f t="shared" si="4"/>
        <v>0</v>
      </c>
      <c r="AS81" s="89">
        <f t="shared" si="31"/>
        <v>125</v>
      </c>
      <c r="AT81" s="90">
        <f>IF($K81&gt;'Wage Ceilings '!$C$7+SUMIF('Wage Ceilings '!$B$8:'Wage Ceilings '!$B$11,"&lt;="&amp;$K$17,'Wage Ceilings '!$D$8:'Wage Ceilings '!$D$11),'Wage Ceilings '!$C$7+SUMIF('Wage Ceilings '!$B$8:'Wage Ceilings '!$B$11,"&lt;="&amp;$K$17,'Wage Ceilings '!$D$8:'Wage Ceilings '!$D$11),$K81)</f>
        <v>0</v>
      </c>
      <c r="AU81" s="91" cm="1">
        <f t="array" ref="AU81">INDEX(Appendix!$G$4:$J$8,_xlfn.IFS(AS81&lt;55,1,AS81&lt;60,2,AS81&lt;65,3,AS81&lt;70,4,TRUE,5),MATCH(YEAR($F$17),Appendix!$G$3:$L$3,0))</f>
        <v>0</v>
      </c>
      <c r="AV81" s="92">
        <f t="shared" si="5"/>
        <v>0</v>
      </c>
      <c r="AW81" s="89" t="str">
        <f t="shared" si="17"/>
        <v>NA</v>
      </c>
      <c r="AX81" s="92">
        <f>IF(L81&gt;=('Wage Ceilings '!$C$3-SUM(Z81,AD81,AH81,AL81,AP81,AT81,BB81,BF81,BJ81,BN81,BR81,BV81)),('Wage Ceilings '!$C$3-SUM(Z81,AD81,AH81,AL81,AP81,AT81,BB81,BF81,BJ81,BN81,BR81,BV81)),L81)</f>
        <v>0</v>
      </c>
      <c r="AY81" s="91" cm="1">
        <f t="array" ref="AY81">INDEX(Appendix!$G$4:$J$8,_xlfn.IFS(AW81&lt;55,1,AW81&lt;60,2,AW81&lt;65,3,AW81&lt;70,4,TRUE,5),MATCH(YEAR($F$17),Appendix!$G$3:$L$3,0))</f>
        <v>0</v>
      </c>
      <c r="AZ81" s="92">
        <f t="shared" si="6"/>
        <v>0</v>
      </c>
      <c r="BA81" s="89">
        <f t="shared" si="18"/>
        <v>125</v>
      </c>
      <c r="BB81" s="90">
        <f>IF($M81&gt;'Wage Ceilings '!$C$7+SUMIF('Wage Ceilings '!$B$8:'Wage Ceilings '!$B$11,"&lt;="&amp;$M$17,'Wage Ceilings '!$D$8:'Wage Ceilings '!$D$11),'Wage Ceilings '!$C$7+SUMIF('Wage Ceilings '!$B$8:'Wage Ceilings '!$B$11,"&lt;="&amp;$M$17,'Wage Ceilings '!$D$8:'Wage Ceilings '!$D$11),$M81)</f>
        <v>0</v>
      </c>
      <c r="BC81" s="91" cm="1">
        <f t="array" ref="BC81">INDEX(Appendix!$G$4:$J$8,_xlfn.IFS(BA81&lt;55,1,BA81&lt;60,2,BA81&lt;65,3,BA81&lt;70,4,TRUE,5),MATCH(YEAR($F$17),Appendix!$G$3:$L$3,0))</f>
        <v>0</v>
      </c>
      <c r="BD81" s="92">
        <f t="shared" si="19"/>
        <v>0</v>
      </c>
      <c r="BE81" s="89">
        <f t="shared" si="20"/>
        <v>125</v>
      </c>
      <c r="BF81" s="90">
        <f>IF($N81&gt;'Wage Ceilings '!$C$7+SUMIF('Wage Ceilings '!$B$8:'Wage Ceilings '!$B$11,"&lt;="&amp;$N$17,'Wage Ceilings '!$D$8:'Wage Ceilings '!$D$11),'Wage Ceilings '!$C$7+SUMIF('Wage Ceilings '!$B$8:'Wage Ceilings '!$B$11,"&lt;="&amp;$N$17,'Wage Ceilings '!$D$8:'Wage Ceilings '!$D$11),$N81)</f>
        <v>0</v>
      </c>
      <c r="BG81" s="91" cm="1">
        <f t="array" ref="BG81">INDEX(Appendix!$G$4:$J$8,_xlfn.IFS(BE81&lt;55,1,BE81&lt;60,2,BE81&lt;65,3,BE81&lt;70,4,TRUE,5),MATCH(YEAR($F$17),Appendix!$G$3:$L$3,0))</f>
        <v>0</v>
      </c>
      <c r="BH81" s="92">
        <f t="shared" si="7"/>
        <v>0</v>
      </c>
      <c r="BI81" s="89">
        <f t="shared" si="21"/>
        <v>125</v>
      </c>
      <c r="BJ81" s="90">
        <f>IF($O81&gt;'Wage Ceilings '!$C$7+SUMIF('Wage Ceilings '!$B$8:'Wage Ceilings '!$B$11,"&lt;="&amp;$O$17,'Wage Ceilings '!$D$8:'Wage Ceilings '!$D$11),'Wage Ceilings '!$C$7+SUMIF('Wage Ceilings '!$B$8:'Wage Ceilings '!$B$11,"&lt;="&amp;$O$17,'Wage Ceilings '!$D$8:'Wage Ceilings '!$D$11),$O81)</f>
        <v>0</v>
      </c>
      <c r="BK81" s="91" cm="1">
        <f t="array" ref="BK81">INDEX(Appendix!$G$4:$J$8,_xlfn.IFS(BI81&lt;55,1,BI81&lt;60,2,BI81&lt;65,3,BI81&lt;70,4,TRUE,5),MATCH(YEAR($F$17),Appendix!$G$3:$L$3,0))</f>
        <v>0</v>
      </c>
      <c r="BL81" s="92">
        <f t="shared" si="8"/>
        <v>0</v>
      </c>
      <c r="BM81" s="89">
        <f t="shared" si="22"/>
        <v>125</v>
      </c>
      <c r="BN81" s="90">
        <f>IF($P81&gt;'Wage Ceilings '!$C$7+SUMIF('Wage Ceilings '!$B$8:'Wage Ceilings '!$B$11,"&lt;="&amp;$P$17,'Wage Ceilings '!$D$8:'Wage Ceilings '!$D$11),'Wage Ceilings '!$C$7+SUMIF('Wage Ceilings '!$B$8:'Wage Ceilings '!$B$11,"&lt;="&amp;$P$17,'Wage Ceilings '!$D$8:'Wage Ceilings '!$D$11),$P81)</f>
        <v>0</v>
      </c>
      <c r="BO81" s="91" cm="1">
        <f t="array" ref="BO81">INDEX(Appendix!$G$4:$J$8,_xlfn.IFS(BM81&lt;55,1,BM81&lt;60,2,BM81&lt;65,3,BM81&lt;70,4,TRUE,5),MATCH(YEAR($F$17),Appendix!$G$3:$L$3,0))</f>
        <v>0</v>
      </c>
      <c r="BP81" s="92">
        <f t="shared" si="9"/>
        <v>0</v>
      </c>
      <c r="BQ81" s="89">
        <f t="shared" si="23"/>
        <v>125</v>
      </c>
      <c r="BR81" s="90">
        <f>IF($Q81&gt;'Wage Ceilings '!$C$7+SUMIF('Wage Ceilings '!$B$8:'Wage Ceilings '!$B$11,"&lt;="&amp;$Q$17,'Wage Ceilings '!$D$8:'Wage Ceilings '!$D$11),'Wage Ceilings '!$C$7+SUMIF('Wage Ceilings '!$B$8:'Wage Ceilings '!$B$11,"&lt;="&amp;$Q$17,'Wage Ceilings '!$D$8:'Wage Ceilings '!$D$11),$Q81)</f>
        <v>0</v>
      </c>
      <c r="BS81" s="91" cm="1">
        <f t="array" ref="BS81">INDEX(Appendix!$G$4:$J$8,_xlfn.IFS(BQ81&lt;55,1,BQ81&lt;60,2,BQ81&lt;65,3,BQ81&lt;70,4,TRUE,5),MATCH(YEAR($F$17),Appendix!$G$3:$L$3,0))</f>
        <v>0</v>
      </c>
      <c r="BT81" s="92">
        <f t="shared" si="10"/>
        <v>0</v>
      </c>
      <c r="BU81" s="89">
        <f t="shared" si="24"/>
        <v>125</v>
      </c>
      <c r="BV81" s="90">
        <f>IF($R81&gt;'Wage Ceilings '!$C$7+SUMIF('Wage Ceilings '!$B$8:'Wage Ceilings '!$B$11,"&lt;="&amp;$R$17,'Wage Ceilings '!$D$8:'Wage Ceilings '!$D$11),'Wage Ceilings '!$C$7+SUMIF('Wage Ceilings '!$B$8:'Wage Ceilings '!$B$11,"&lt;="&amp;$R$17,'Wage Ceilings '!$D$8:'Wage Ceilings '!$D$11),$R81)</f>
        <v>0</v>
      </c>
      <c r="BW81" s="91" cm="1">
        <f t="array" ref="BW81">INDEX(Appendix!$G$4:$J$8,_xlfn.IFS(BU81&lt;55,1,BU81&lt;60,2,BU81&lt;65,3,BU81&lt;70,4,TRUE,5),MATCH(YEAR($F$17),Appendix!$G$3:$L$3,0))</f>
        <v>0</v>
      </c>
      <c r="BX81" s="92">
        <f t="shared" si="11"/>
        <v>0</v>
      </c>
      <c r="BY81" s="89" t="str">
        <f t="shared" si="25"/>
        <v>NA</v>
      </c>
      <c r="BZ81" s="92">
        <f>IF(S81&gt;=('Wage Ceilings '!$C$3-SUM(Z81,AD81,AH81,AL81,AP81,AX81,AT81,BB81,BF81,BJ81,BN81,BR81,BV81)),('Wage Ceilings '!$C$3-SUM(Z81,AD81,AH81,AL81,AP81,AX81,AT81,BB81,BF81,BJ81,BN81,BR81,BV81)),S81)</f>
        <v>0</v>
      </c>
      <c r="CA81" s="91" cm="1">
        <f t="array" ref="CA81">INDEX(Appendix!$G$4:$J$8,_xlfn.IFS(BY81&lt;55,1,BY81&lt;60,2,BY81&lt;65,3,BY81&lt;70,4,TRUE,5),MATCH(YEAR($F$17),Appendix!$G$3:$L$3,0))</f>
        <v>0</v>
      </c>
      <c r="CB81" s="92">
        <f t="shared" si="32"/>
        <v>0</v>
      </c>
      <c r="CC81" s="99"/>
    </row>
    <row r="82" spans="1:81" x14ac:dyDescent="0.2">
      <c r="A82" s="64" t="s">
        <v>130</v>
      </c>
      <c r="B82" s="65"/>
      <c r="C82" s="65"/>
      <c r="D82" s="66"/>
      <c r="E82" s="66"/>
      <c r="F82" s="67"/>
      <c r="G82" s="67"/>
      <c r="H82" s="67"/>
      <c r="I82" s="67"/>
      <c r="J82" s="67"/>
      <c r="K82" s="67"/>
      <c r="L82" s="67"/>
      <c r="M82" s="67"/>
      <c r="N82" s="67"/>
      <c r="O82" s="67"/>
      <c r="P82" s="67"/>
      <c r="Q82" s="67"/>
      <c r="R82" s="67"/>
      <c r="S82" s="67"/>
      <c r="T82" s="57">
        <f t="shared" si="26"/>
        <v>0</v>
      </c>
      <c r="U82" s="57">
        <f t="shared" si="27"/>
        <v>0</v>
      </c>
      <c r="V82" s="58">
        <f t="shared" si="28"/>
        <v>0</v>
      </c>
      <c r="W82" s="58">
        <f t="shared" si="29"/>
        <v>0</v>
      </c>
      <c r="X82" s="58">
        <f t="shared" si="30"/>
        <v>0</v>
      </c>
      <c r="Y82" s="89">
        <f t="shared" si="12"/>
        <v>124</v>
      </c>
      <c r="Z82" s="90">
        <f>IF($F82&gt;'Wage Ceilings '!$C$7+SUMIF('Wage Ceilings '!$B$8:'Wage Ceilings '!$B$11,"&lt;="&amp;$F$17,'Wage Ceilings '!$D$8:'Wage Ceilings '!$D$11),'Wage Ceilings '!$C$7+SUMIF('Wage Ceilings '!$B$8:'Wage Ceilings '!$B$11,"&lt;="&amp;$F$17,'Wage Ceilings '!$D$8:'Wage Ceilings '!$D$11),$F82)</f>
        <v>0</v>
      </c>
      <c r="AA82" s="91" cm="1">
        <f t="array" ref="AA82">INDEX(Appendix!$G$4:$J$8,_xlfn.IFS(Y82&lt;55,1,Y82&lt;60,2,Y82&lt;65,3,Y82&lt;70,4,TRUE,5),MATCH(YEAR($F$17),Appendix!$G$3:$L$3,0))</f>
        <v>0</v>
      </c>
      <c r="AB82" s="92">
        <f t="shared" si="0"/>
        <v>0</v>
      </c>
      <c r="AC82" s="89">
        <f t="shared" si="13"/>
        <v>125</v>
      </c>
      <c r="AD82" s="90">
        <f>IF($G82&gt;'Wage Ceilings '!$C$7+SUMIF('Wage Ceilings '!$B$8:'Wage Ceilings '!$B$11,"&lt;="&amp;$G$17,'Wage Ceilings '!$D$8:'Wage Ceilings '!$D$11),'Wage Ceilings '!$C$7+SUMIF('Wage Ceilings '!$B$8:'Wage Ceilings '!$B$11,"&lt;="&amp;$G$17,'Wage Ceilings '!$D$8:'Wage Ceilings '!$D$11),$G82)</f>
        <v>0</v>
      </c>
      <c r="AE82" s="91" cm="1">
        <f t="array" ref="AE82">INDEX(Appendix!$G$4:$J$8,_xlfn.IFS(AC82&lt;55,1,AC82&lt;60,2,AC82&lt;65,3,AC82&lt;70,4,TRUE,5),MATCH(YEAR($F$17),Appendix!$G$3:$L$3,0))</f>
        <v>0</v>
      </c>
      <c r="AF82" s="92">
        <f t="shared" si="1"/>
        <v>0</v>
      </c>
      <c r="AG82" s="89">
        <f t="shared" si="14"/>
        <v>125</v>
      </c>
      <c r="AH82" s="90">
        <f>IF($H82&gt;'Wage Ceilings '!$C$7+SUMIF('Wage Ceilings '!$B$8:'Wage Ceilings '!$B$11,"&lt;="&amp;$H$17,'Wage Ceilings '!$D$8:'Wage Ceilings '!$D$11),'Wage Ceilings '!$C$7+SUMIF('Wage Ceilings '!$B$8:'Wage Ceilings '!$B$11,"&lt;="&amp;$H$17,'Wage Ceilings '!$D$8:'Wage Ceilings '!$D$11),$H82)</f>
        <v>0</v>
      </c>
      <c r="AI82" s="91" cm="1">
        <f t="array" ref="AI82">INDEX(Appendix!$G$4:$J$8,_xlfn.IFS(AG82&lt;55,1,AG82&lt;60,2,AG82&lt;65,3,AG82&lt;70,4,TRUE,5),MATCH(YEAR($F$17),Appendix!$G$3:$L$3,0))</f>
        <v>0</v>
      </c>
      <c r="AJ82" s="92">
        <f t="shared" si="2"/>
        <v>0</v>
      </c>
      <c r="AK82" s="89">
        <f t="shared" si="15"/>
        <v>125</v>
      </c>
      <c r="AL82" s="90">
        <f>IF($I82&gt;'Wage Ceilings '!$C$7+SUMIF('Wage Ceilings '!$B$8:'Wage Ceilings '!$B$11,"&lt;="&amp;$I$17,'Wage Ceilings '!$D$8:'Wage Ceilings '!$D$11),'Wage Ceilings '!$C$7+SUMIF('Wage Ceilings '!$B$8:'Wage Ceilings '!$B$11,"&lt;="&amp;$I$17,'Wage Ceilings '!$D$8:'Wage Ceilings '!$D$11),$I82)</f>
        <v>0</v>
      </c>
      <c r="AM82" s="91" cm="1">
        <f t="array" ref="AM82">INDEX(Appendix!$G$4:$J$8,_xlfn.IFS(AK82&lt;55,1,AK82&lt;60,2,AK82&lt;65,3,AK82&lt;70,4,TRUE,5),MATCH(YEAR($F$17),Appendix!$G$3:$L$3,0))</f>
        <v>0</v>
      </c>
      <c r="AN82" s="92">
        <f t="shared" si="3"/>
        <v>0</v>
      </c>
      <c r="AO82" s="89">
        <f t="shared" si="16"/>
        <v>125</v>
      </c>
      <c r="AP82" s="90">
        <f>IF($J82&gt;'Wage Ceilings '!$C$7+SUMIF('Wage Ceilings '!$B$8:'Wage Ceilings '!$B$11,"&lt;="&amp;$J$17,'Wage Ceilings '!$D$8:'Wage Ceilings '!$D$11),'Wage Ceilings '!$C$7+SUMIF('Wage Ceilings '!$B$8:'Wage Ceilings '!$B$11,"&lt;="&amp;$J$17,'Wage Ceilings '!$D$8:'Wage Ceilings '!$D$11),$J82)</f>
        <v>0</v>
      </c>
      <c r="AQ82" s="91" cm="1">
        <f t="array" ref="AQ82">INDEX(Appendix!$G$4:$J$8,_xlfn.IFS(AO82&lt;55,1,AO82&lt;60,2,AO82&lt;65,3,AO82&lt;70,4,TRUE,5),MATCH(YEAR($F$17),Appendix!$G$3:$L$3,0))</f>
        <v>0</v>
      </c>
      <c r="AR82" s="92">
        <f t="shared" si="4"/>
        <v>0</v>
      </c>
      <c r="AS82" s="89">
        <f t="shared" si="31"/>
        <v>125</v>
      </c>
      <c r="AT82" s="90">
        <f>IF($K82&gt;'Wage Ceilings '!$C$7+SUMIF('Wage Ceilings '!$B$8:'Wage Ceilings '!$B$11,"&lt;="&amp;$K$17,'Wage Ceilings '!$D$8:'Wage Ceilings '!$D$11),'Wage Ceilings '!$C$7+SUMIF('Wage Ceilings '!$B$8:'Wage Ceilings '!$B$11,"&lt;="&amp;$K$17,'Wage Ceilings '!$D$8:'Wage Ceilings '!$D$11),$K82)</f>
        <v>0</v>
      </c>
      <c r="AU82" s="91" cm="1">
        <f t="array" ref="AU82">INDEX(Appendix!$G$4:$J$8,_xlfn.IFS(AS82&lt;55,1,AS82&lt;60,2,AS82&lt;65,3,AS82&lt;70,4,TRUE,5),MATCH(YEAR($F$17),Appendix!$G$3:$L$3,0))</f>
        <v>0</v>
      </c>
      <c r="AV82" s="92">
        <f t="shared" si="5"/>
        <v>0</v>
      </c>
      <c r="AW82" s="89" t="str">
        <f t="shared" si="17"/>
        <v>NA</v>
      </c>
      <c r="AX82" s="92">
        <f>IF(L82&gt;=('Wage Ceilings '!$C$3-SUM(Z82,AD82,AH82,AL82,AP82,AT82,BB82,BF82,BJ82,BN82,BR82,BV82)),('Wage Ceilings '!$C$3-SUM(Z82,AD82,AH82,AL82,AP82,AT82,BB82,BF82,BJ82,BN82,BR82,BV82)),L82)</f>
        <v>0</v>
      </c>
      <c r="AY82" s="91" cm="1">
        <f t="array" ref="AY82">INDEX(Appendix!$G$4:$J$8,_xlfn.IFS(AW82&lt;55,1,AW82&lt;60,2,AW82&lt;65,3,AW82&lt;70,4,TRUE,5),MATCH(YEAR($F$17),Appendix!$G$3:$L$3,0))</f>
        <v>0</v>
      </c>
      <c r="AZ82" s="92">
        <f t="shared" si="6"/>
        <v>0</v>
      </c>
      <c r="BA82" s="89">
        <f t="shared" si="18"/>
        <v>125</v>
      </c>
      <c r="BB82" s="90">
        <f>IF($M82&gt;'Wage Ceilings '!$C$7+SUMIF('Wage Ceilings '!$B$8:'Wage Ceilings '!$B$11,"&lt;="&amp;$M$17,'Wage Ceilings '!$D$8:'Wage Ceilings '!$D$11),'Wage Ceilings '!$C$7+SUMIF('Wage Ceilings '!$B$8:'Wage Ceilings '!$B$11,"&lt;="&amp;$M$17,'Wage Ceilings '!$D$8:'Wage Ceilings '!$D$11),$M82)</f>
        <v>0</v>
      </c>
      <c r="BC82" s="91" cm="1">
        <f t="array" ref="BC82">INDEX(Appendix!$G$4:$J$8,_xlfn.IFS(BA82&lt;55,1,BA82&lt;60,2,BA82&lt;65,3,BA82&lt;70,4,TRUE,5),MATCH(YEAR($F$17),Appendix!$G$3:$L$3,0))</f>
        <v>0</v>
      </c>
      <c r="BD82" s="92">
        <f t="shared" si="19"/>
        <v>0</v>
      </c>
      <c r="BE82" s="89">
        <f t="shared" si="20"/>
        <v>125</v>
      </c>
      <c r="BF82" s="90">
        <f>IF($N82&gt;'Wage Ceilings '!$C$7+SUMIF('Wage Ceilings '!$B$8:'Wage Ceilings '!$B$11,"&lt;="&amp;$N$17,'Wage Ceilings '!$D$8:'Wage Ceilings '!$D$11),'Wage Ceilings '!$C$7+SUMIF('Wage Ceilings '!$B$8:'Wage Ceilings '!$B$11,"&lt;="&amp;$N$17,'Wage Ceilings '!$D$8:'Wage Ceilings '!$D$11),$N82)</f>
        <v>0</v>
      </c>
      <c r="BG82" s="91" cm="1">
        <f t="array" ref="BG82">INDEX(Appendix!$G$4:$J$8,_xlfn.IFS(BE82&lt;55,1,BE82&lt;60,2,BE82&lt;65,3,BE82&lt;70,4,TRUE,5),MATCH(YEAR($F$17),Appendix!$G$3:$L$3,0))</f>
        <v>0</v>
      </c>
      <c r="BH82" s="92">
        <f t="shared" si="7"/>
        <v>0</v>
      </c>
      <c r="BI82" s="89">
        <f t="shared" si="21"/>
        <v>125</v>
      </c>
      <c r="BJ82" s="90">
        <f>IF($O82&gt;'Wage Ceilings '!$C$7+SUMIF('Wage Ceilings '!$B$8:'Wage Ceilings '!$B$11,"&lt;="&amp;$O$17,'Wage Ceilings '!$D$8:'Wage Ceilings '!$D$11),'Wage Ceilings '!$C$7+SUMIF('Wage Ceilings '!$B$8:'Wage Ceilings '!$B$11,"&lt;="&amp;$O$17,'Wage Ceilings '!$D$8:'Wage Ceilings '!$D$11),$O82)</f>
        <v>0</v>
      </c>
      <c r="BK82" s="91" cm="1">
        <f t="array" ref="BK82">INDEX(Appendix!$G$4:$J$8,_xlfn.IFS(BI82&lt;55,1,BI82&lt;60,2,BI82&lt;65,3,BI82&lt;70,4,TRUE,5),MATCH(YEAR($F$17),Appendix!$G$3:$L$3,0))</f>
        <v>0</v>
      </c>
      <c r="BL82" s="92">
        <f t="shared" si="8"/>
        <v>0</v>
      </c>
      <c r="BM82" s="89">
        <f t="shared" si="22"/>
        <v>125</v>
      </c>
      <c r="BN82" s="90">
        <f>IF($P82&gt;'Wage Ceilings '!$C$7+SUMIF('Wage Ceilings '!$B$8:'Wage Ceilings '!$B$11,"&lt;="&amp;$P$17,'Wage Ceilings '!$D$8:'Wage Ceilings '!$D$11),'Wage Ceilings '!$C$7+SUMIF('Wage Ceilings '!$B$8:'Wage Ceilings '!$B$11,"&lt;="&amp;$P$17,'Wage Ceilings '!$D$8:'Wage Ceilings '!$D$11),$P82)</f>
        <v>0</v>
      </c>
      <c r="BO82" s="91" cm="1">
        <f t="array" ref="BO82">INDEX(Appendix!$G$4:$J$8,_xlfn.IFS(BM82&lt;55,1,BM82&lt;60,2,BM82&lt;65,3,BM82&lt;70,4,TRUE,5),MATCH(YEAR($F$17),Appendix!$G$3:$L$3,0))</f>
        <v>0</v>
      </c>
      <c r="BP82" s="92">
        <f t="shared" si="9"/>
        <v>0</v>
      </c>
      <c r="BQ82" s="89">
        <f t="shared" si="23"/>
        <v>125</v>
      </c>
      <c r="BR82" s="90">
        <f>IF($Q82&gt;'Wage Ceilings '!$C$7+SUMIF('Wage Ceilings '!$B$8:'Wage Ceilings '!$B$11,"&lt;="&amp;$Q$17,'Wage Ceilings '!$D$8:'Wage Ceilings '!$D$11),'Wage Ceilings '!$C$7+SUMIF('Wage Ceilings '!$B$8:'Wage Ceilings '!$B$11,"&lt;="&amp;$Q$17,'Wage Ceilings '!$D$8:'Wage Ceilings '!$D$11),$Q82)</f>
        <v>0</v>
      </c>
      <c r="BS82" s="91" cm="1">
        <f t="array" ref="BS82">INDEX(Appendix!$G$4:$J$8,_xlfn.IFS(BQ82&lt;55,1,BQ82&lt;60,2,BQ82&lt;65,3,BQ82&lt;70,4,TRUE,5),MATCH(YEAR($F$17),Appendix!$G$3:$L$3,0))</f>
        <v>0</v>
      </c>
      <c r="BT82" s="92">
        <f t="shared" si="10"/>
        <v>0</v>
      </c>
      <c r="BU82" s="89">
        <f t="shared" si="24"/>
        <v>125</v>
      </c>
      <c r="BV82" s="90">
        <f>IF($R82&gt;'Wage Ceilings '!$C$7+SUMIF('Wage Ceilings '!$B$8:'Wage Ceilings '!$B$11,"&lt;="&amp;$R$17,'Wage Ceilings '!$D$8:'Wage Ceilings '!$D$11),'Wage Ceilings '!$C$7+SUMIF('Wage Ceilings '!$B$8:'Wage Ceilings '!$B$11,"&lt;="&amp;$R$17,'Wage Ceilings '!$D$8:'Wage Ceilings '!$D$11),$R82)</f>
        <v>0</v>
      </c>
      <c r="BW82" s="91" cm="1">
        <f t="array" ref="BW82">INDEX(Appendix!$G$4:$J$8,_xlfn.IFS(BU82&lt;55,1,BU82&lt;60,2,BU82&lt;65,3,BU82&lt;70,4,TRUE,5),MATCH(YEAR($F$17),Appendix!$G$3:$L$3,0))</f>
        <v>0</v>
      </c>
      <c r="BX82" s="92">
        <f t="shared" si="11"/>
        <v>0</v>
      </c>
      <c r="BY82" s="89" t="str">
        <f t="shared" si="25"/>
        <v>NA</v>
      </c>
      <c r="BZ82" s="92">
        <f>IF(S82&gt;=('Wage Ceilings '!$C$3-SUM(Z82,AD82,AH82,AL82,AP82,AX82,AT82,BB82,BF82,BJ82,BN82,BR82,BV82)),('Wage Ceilings '!$C$3-SUM(Z82,AD82,AH82,AL82,AP82,AX82,AT82,BB82,BF82,BJ82,BN82,BR82,BV82)),S82)</f>
        <v>0</v>
      </c>
      <c r="CA82" s="91" cm="1">
        <f t="array" ref="CA82">INDEX(Appendix!$G$4:$J$8,_xlfn.IFS(BY82&lt;55,1,BY82&lt;60,2,BY82&lt;65,3,BY82&lt;70,4,TRUE,5),MATCH(YEAR($F$17),Appendix!$G$3:$L$3,0))</f>
        <v>0</v>
      </c>
      <c r="CB82" s="92">
        <f t="shared" si="32"/>
        <v>0</v>
      </c>
      <c r="CC82" s="99"/>
    </row>
    <row r="83" spans="1:81" x14ac:dyDescent="0.2">
      <c r="A83" s="64" t="s">
        <v>131</v>
      </c>
      <c r="B83" s="65"/>
      <c r="C83" s="65"/>
      <c r="D83" s="66"/>
      <c r="E83" s="66"/>
      <c r="F83" s="67"/>
      <c r="G83" s="67"/>
      <c r="H83" s="67"/>
      <c r="I83" s="67"/>
      <c r="J83" s="67"/>
      <c r="K83" s="67"/>
      <c r="L83" s="67"/>
      <c r="M83" s="67"/>
      <c r="N83" s="67"/>
      <c r="O83" s="67"/>
      <c r="P83" s="67"/>
      <c r="Q83" s="67"/>
      <c r="R83" s="67"/>
      <c r="S83" s="67"/>
      <c r="T83" s="57">
        <f t="shared" si="26"/>
        <v>0</v>
      </c>
      <c r="U83" s="57">
        <f t="shared" si="27"/>
        <v>0</v>
      </c>
      <c r="V83" s="58">
        <f t="shared" si="28"/>
        <v>0</v>
      </c>
      <c r="W83" s="58">
        <f t="shared" si="29"/>
        <v>0</v>
      </c>
      <c r="X83" s="58">
        <f t="shared" si="30"/>
        <v>0</v>
      </c>
      <c r="Y83" s="89">
        <f t="shared" si="12"/>
        <v>124</v>
      </c>
      <c r="Z83" s="90">
        <f>IF($F83&gt;'Wage Ceilings '!$C$7+SUMIF('Wage Ceilings '!$B$8:'Wage Ceilings '!$B$11,"&lt;="&amp;$F$17,'Wage Ceilings '!$D$8:'Wage Ceilings '!$D$11),'Wage Ceilings '!$C$7+SUMIF('Wage Ceilings '!$B$8:'Wage Ceilings '!$B$11,"&lt;="&amp;$F$17,'Wage Ceilings '!$D$8:'Wage Ceilings '!$D$11),$F83)</f>
        <v>0</v>
      </c>
      <c r="AA83" s="91" cm="1">
        <f t="array" ref="AA83">INDEX(Appendix!$G$4:$J$8,_xlfn.IFS(Y83&lt;55,1,Y83&lt;60,2,Y83&lt;65,3,Y83&lt;70,4,TRUE,5),MATCH(YEAR($F$17),Appendix!$G$3:$L$3,0))</f>
        <v>0</v>
      </c>
      <c r="AB83" s="92">
        <f t="shared" ref="AB83:AB119" si="33">Z83*AA83</f>
        <v>0</v>
      </c>
      <c r="AC83" s="89">
        <f t="shared" si="13"/>
        <v>125</v>
      </c>
      <c r="AD83" s="90">
        <f>IF($G83&gt;'Wage Ceilings '!$C$7+SUMIF('Wage Ceilings '!$B$8:'Wage Ceilings '!$B$11,"&lt;="&amp;$G$17,'Wage Ceilings '!$D$8:'Wage Ceilings '!$D$11),'Wage Ceilings '!$C$7+SUMIF('Wage Ceilings '!$B$8:'Wage Ceilings '!$B$11,"&lt;="&amp;$G$17,'Wage Ceilings '!$D$8:'Wage Ceilings '!$D$11),$G83)</f>
        <v>0</v>
      </c>
      <c r="AE83" s="91" cm="1">
        <f t="array" ref="AE83">INDEX(Appendix!$G$4:$J$8,_xlfn.IFS(AC83&lt;55,1,AC83&lt;60,2,AC83&lt;65,3,AC83&lt;70,4,TRUE,5),MATCH(YEAR($F$17),Appendix!$G$3:$L$3,0))</f>
        <v>0</v>
      </c>
      <c r="AF83" s="92">
        <f t="shared" ref="AF83:AF119" si="34">AD83*AE83</f>
        <v>0</v>
      </c>
      <c r="AG83" s="89">
        <f t="shared" si="14"/>
        <v>125</v>
      </c>
      <c r="AH83" s="90">
        <f>IF($H83&gt;'Wage Ceilings '!$C$7+SUMIF('Wage Ceilings '!$B$8:'Wage Ceilings '!$B$11,"&lt;="&amp;$H$17,'Wage Ceilings '!$D$8:'Wage Ceilings '!$D$11),'Wage Ceilings '!$C$7+SUMIF('Wage Ceilings '!$B$8:'Wage Ceilings '!$B$11,"&lt;="&amp;$H$17,'Wage Ceilings '!$D$8:'Wage Ceilings '!$D$11),$H83)</f>
        <v>0</v>
      </c>
      <c r="AI83" s="91" cm="1">
        <f t="array" ref="AI83">INDEX(Appendix!$G$4:$J$8,_xlfn.IFS(AG83&lt;55,1,AG83&lt;60,2,AG83&lt;65,3,AG83&lt;70,4,TRUE,5),MATCH(YEAR($F$17),Appendix!$G$3:$L$3,0))</f>
        <v>0</v>
      </c>
      <c r="AJ83" s="92">
        <f t="shared" ref="AJ83:AJ119" si="35">AH83*AI83</f>
        <v>0</v>
      </c>
      <c r="AK83" s="89">
        <f t="shared" si="15"/>
        <v>125</v>
      </c>
      <c r="AL83" s="90">
        <f>IF($I83&gt;'Wage Ceilings '!$C$7+SUMIF('Wage Ceilings '!$B$8:'Wage Ceilings '!$B$11,"&lt;="&amp;$I$17,'Wage Ceilings '!$D$8:'Wage Ceilings '!$D$11),'Wage Ceilings '!$C$7+SUMIF('Wage Ceilings '!$B$8:'Wage Ceilings '!$B$11,"&lt;="&amp;$I$17,'Wage Ceilings '!$D$8:'Wage Ceilings '!$D$11),$I83)</f>
        <v>0</v>
      </c>
      <c r="AM83" s="91" cm="1">
        <f t="array" ref="AM83">INDEX(Appendix!$G$4:$J$8,_xlfn.IFS(AK83&lt;55,1,AK83&lt;60,2,AK83&lt;65,3,AK83&lt;70,4,TRUE,5),MATCH(YEAR($F$17),Appendix!$G$3:$L$3,0))</f>
        <v>0</v>
      </c>
      <c r="AN83" s="92">
        <f t="shared" ref="AN83:AN119" si="36">AL83*AM83</f>
        <v>0</v>
      </c>
      <c r="AO83" s="89">
        <f t="shared" si="16"/>
        <v>125</v>
      </c>
      <c r="AP83" s="90">
        <f>IF($J83&gt;'Wage Ceilings '!$C$7+SUMIF('Wage Ceilings '!$B$8:'Wage Ceilings '!$B$11,"&lt;="&amp;$J$17,'Wage Ceilings '!$D$8:'Wage Ceilings '!$D$11),'Wage Ceilings '!$C$7+SUMIF('Wage Ceilings '!$B$8:'Wage Ceilings '!$B$11,"&lt;="&amp;$J$17,'Wage Ceilings '!$D$8:'Wage Ceilings '!$D$11),$J83)</f>
        <v>0</v>
      </c>
      <c r="AQ83" s="91" cm="1">
        <f t="array" ref="AQ83">INDEX(Appendix!$G$4:$J$8,_xlfn.IFS(AO83&lt;55,1,AO83&lt;60,2,AO83&lt;65,3,AO83&lt;70,4,TRUE,5),MATCH(YEAR($F$17),Appendix!$G$3:$L$3,0))</f>
        <v>0</v>
      </c>
      <c r="AR83" s="92">
        <f t="shared" ref="AR83:AR119" si="37">AP83*AQ83</f>
        <v>0</v>
      </c>
      <c r="AS83" s="89">
        <f t="shared" si="31"/>
        <v>125</v>
      </c>
      <c r="AT83" s="90">
        <f>IF($K83&gt;'Wage Ceilings '!$C$7+SUMIF('Wage Ceilings '!$B$8:'Wage Ceilings '!$B$11,"&lt;="&amp;$K$17,'Wage Ceilings '!$D$8:'Wage Ceilings '!$D$11),'Wage Ceilings '!$C$7+SUMIF('Wage Ceilings '!$B$8:'Wage Ceilings '!$B$11,"&lt;="&amp;$K$17,'Wage Ceilings '!$D$8:'Wage Ceilings '!$D$11),$K83)</f>
        <v>0</v>
      </c>
      <c r="AU83" s="91" cm="1">
        <f t="array" ref="AU83">INDEX(Appendix!$G$4:$J$8,_xlfn.IFS(AS83&lt;55,1,AS83&lt;60,2,AS83&lt;65,3,AS83&lt;70,4,TRUE,5),MATCH(YEAR($F$17),Appendix!$G$3:$L$3,0))</f>
        <v>0</v>
      </c>
      <c r="AV83" s="92">
        <f t="shared" ref="AV83:AV119" si="38">AT83*AU83</f>
        <v>0</v>
      </c>
      <c r="AW83" s="89" t="str">
        <f t="shared" si="17"/>
        <v>NA</v>
      </c>
      <c r="AX83" s="92">
        <f>IF(L83&gt;=('Wage Ceilings '!$C$3-SUM(Z83,AD83,AH83,AL83,AP83,AT83,BB83,BF83,BJ83,BN83,BR83,BV83)),('Wage Ceilings '!$C$3-SUM(Z83,AD83,AH83,AL83,AP83,AT83,BB83,BF83,BJ83,BN83,BR83,BV83)),L83)</f>
        <v>0</v>
      </c>
      <c r="AY83" s="91" cm="1">
        <f t="array" ref="AY83">INDEX(Appendix!$G$4:$J$8,_xlfn.IFS(AW83&lt;55,1,AW83&lt;60,2,AW83&lt;65,3,AW83&lt;70,4,TRUE,5),MATCH(YEAR($F$17),Appendix!$G$3:$L$3,0))</f>
        <v>0</v>
      </c>
      <c r="AZ83" s="92">
        <f t="shared" ref="AZ83:AZ119" si="39">AX83*AY83</f>
        <v>0</v>
      </c>
      <c r="BA83" s="89">
        <f t="shared" si="18"/>
        <v>125</v>
      </c>
      <c r="BB83" s="90">
        <f>IF($M83&gt;'Wage Ceilings '!$C$7+SUMIF('Wage Ceilings '!$B$8:'Wage Ceilings '!$B$11,"&lt;="&amp;$M$17,'Wage Ceilings '!$D$8:'Wage Ceilings '!$D$11),'Wage Ceilings '!$C$7+SUMIF('Wage Ceilings '!$B$8:'Wage Ceilings '!$B$11,"&lt;="&amp;$M$17,'Wage Ceilings '!$D$8:'Wage Ceilings '!$D$11),$M83)</f>
        <v>0</v>
      </c>
      <c r="BC83" s="91" cm="1">
        <f t="array" ref="BC83">INDEX(Appendix!$G$4:$J$8,_xlfn.IFS(BA83&lt;55,1,BA83&lt;60,2,BA83&lt;65,3,BA83&lt;70,4,TRUE,5),MATCH(YEAR($F$17),Appendix!$G$3:$L$3,0))</f>
        <v>0</v>
      </c>
      <c r="BD83" s="92">
        <f t="shared" si="19"/>
        <v>0</v>
      </c>
      <c r="BE83" s="89">
        <f t="shared" si="20"/>
        <v>125</v>
      </c>
      <c r="BF83" s="90">
        <f>IF($N83&gt;'Wage Ceilings '!$C$7+SUMIF('Wage Ceilings '!$B$8:'Wage Ceilings '!$B$11,"&lt;="&amp;$N$17,'Wage Ceilings '!$D$8:'Wage Ceilings '!$D$11),'Wage Ceilings '!$C$7+SUMIF('Wage Ceilings '!$B$8:'Wage Ceilings '!$B$11,"&lt;="&amp;$N$17,'Wage Ceilings '!$D$8:'Wage Ceilings '!$D$11),$N83)</f>
        <v>0</v>
      </c>
      <c r="BG83" s="91" cm="1">
        <f t="array" ref="BG83">INDEX(Appendix!$G$4:$J$8,_xlfn.IFS(BE83&lt;55,1,BE83&lt;60,2,BE83&lt;65,3,BE83&lt;70,4,TRUE,5),MATCH(YEAR($F$17),Appendix!$G$3:$L$3,0))</f>
        <v>0</v>
      </c>
      <c r="BH83" s="92">
        <f t="shared" ref="BH83:BH119" si="40">BF83*BG83</f>
        <v>0</v>
      </c>
      <c r="BI83" s="89">
        <f t="shared" si="21"/>
        <v>125</v>
      </c>
      <c r="BJ83" s="90">
        <f>IF($O83&gt;'Wage Ceilings '!$C$7+SUMIF('Wage Ceilings '!$B$8:'Wage Ceilings '!$B$11,"&lt;="&amp;$O$17,'Wage Ceilings '!$D$8:'Wage Ceilings '!$D$11),'Wage Ceilings '!$C$7+SUMIF('Wage Ceilings '!$B$8:'Wage Ceilings '!$B$11,"&lt;="&amp;$O$17,'Wage Ceilings '!$D$8:'Wage Ceilings '!$D$11),$O83)</f>
        <v>0</v>
      </c>
      <c r="BK83" s="91" cm="1">
        <f t="array" ref="BK83">INDEX(Appendix!$G$4:$J$8,_xlfn.IFS(BI83&lt;55,1,BI83&lt;60,2,BI83&lt;65,3,BI83&lt;70,4,TRUE,5),MATCH(YEAR($F$17),Appendix!$G$3:$L$3,0))</f>
        <v>0</v>
      </c>
      <c r="BL83" s="92">
        <f t="shared" ref="BL83:BL119" si="41">BJ83*BK83</f>
        <v>0</v>
      </c>
      <c r="BM83" s="89">
        <f t="shared" si="22"/>
        <v>125</v>
      </c>
      <c r="BN83" s="90">
        <f>IF($P83&gt;'Wage Ceilings '!$C$7+SUMIF('Wage Ceilings '!$B$8:'Wage Ceilings '!$B$11,"&lt;="&amp;$P$17,'Wage Ceilings '!$D$8:'Wage Ceilings '!$D$11),'Wage Ceilings '!$C$7+SUMIF('Wage Ceilings '!$B$8:'Wage Ceilings '!$B$11,"&lt;="&amp;$P$17,'Wage Ceilings '!$D$8:'Wage Ceilings '!$D$11),$P83)</f>
        <v>0</v>
      </c>
      <c r="BO83" s="91" cm="1">
        <f t="array" ref="BO83">INDEX(Appendix!$G$4:$J$8,_xlfn.IFS(BM83&lt;55,1,BM83&lt;60,2,BM83&lt;65,3,BM83&lt;70,4,TRUE,5),MATCH(YEAR($F$17),Appendix!$G$3:$L$3,0))</f>
        <v>0</v>
      </c>
      <c r="BP83" s="92">
        <f t="shared" ref="BP83:BP119" si="42">BN83*BO83</f>
        <v>0</v>
      </c>
      <c r="BQ83" s="89">
        <f t="shared" si="23"/>
        <v>125</v>
      </c>
      <c r="BR83" s="90">
        <f>IF($Q83&gt;'Wage Ceilings '!$C$7+SUMIF('Wage Ceilings '!$B$8:'Wage Ceilings '!$B$11,"&lt;="&amp;$Q$17,'Wage Ceilings '!$D$8:'Wage Ceilings '!$D$11),'Wage Ceilings '!$C$7+SUMIF('Wage Ceilings '!$B$8:'Wage Ceilings '!$B$11,"&lt;="&amp;$Q$17,'Wage Ceilings '!$D$8:'Wage Ceilings '!$D$11),$Q83)</f>
        <v>0</v>
      </c>
      <c r="BS83" s="91" cm="1">
        <f t="array" ref="BS83">INDEX(Appendix!$G$4:$J$8,_xlfn.IFS(BQ83&lt;55,1,BQ83&lt;60,2,BQ83&lt;65,3,BQ83&lt;70,4,TRUE,5),MATCH(YEAR($F$17),Appendix!$G$3:$L$3,0))</f>
        <v>0</v>
      </c>
      <c r="BT83" s="92">
        <f t="shared" ref="BT83:BT119" si="43">BR83*BS83</f>
        <v>0</v>
      </c>
      <c r="BU83" s="89">
        <f t="shared" si="24"/>
        <v>125</v>
      </c>
      <c r="BV83" s="90">
        <f>IF($R83&gt;'Wage Ceilings '!$C$7+SUMIF('Wage Ceilings '!$B$8:'Wage Ceilings '!$B$11,"&lt;="&amp;$R$17,'Wage Ceilings '!$D$8:'Wage Ceilings '!$D$11),'Wage Ceilings '!$C$7+SUMIF('Wage Ceilings '!$B$8:'Wage Ceilings '!$B$11,"&lt;="&amp;$R$17,'Wage Ceilings '!$D$8:'Wage Ceilings '!$D$11),$R83)</f>
        <v>0</v>
      </c>
      <c r="BW83" s="91" cm="1">
        <f t="array" ref="BW83">INDEX(Appendix!$G$4:$J$8,_xlfn.IFS(BU83&lt;55,1,BU83&lt;60,2,BU83&lt;65,3,BU83&lt;70,4,TRUE,5),MATCH(YEAR($F$17),Appendix!$G$3:$L$3,0))</f>
        <v>0</v>
      </c>
      <c r="BX83" s="92">
        <f t="shared" ref="BX83:BX119" si="44">BV83*BW83</f>
        <v>0</v>
      </c>
      <c r="BY83" s="89" t="str">
        <f t="shared" si="25"/>
        <v>NA</v>
      </c>
      <c r="BZ83" s="92">
        <f>IF(S83&gt;=('Wage Ceilings '!$C$3-SUM(Z83,AD83,AH83,AL83,AP83,AX83,AT83,BB83,BF83,BJ83,BN83,BR83,BV83)),('Wage Ceilings '!$C$3-SUM(Z83,AD83,AH83,AL83,AP83,AX83,AT83,BB83,BF83,BJ83,BN83,BR83,BV83)),S83)</f>
        <v>0</v>
      </c>
      <c r="CA83" s="91" cm="1">
        <f t="array" ref="CA83">INDEX(Appendix!$G$4:$J$8,_xlfn.IFS(BY83&lt;55,1,BY83&lt;60,2,BY83&lt;65,3,BY83&lt;70,4,TRUE,5),MATCH(YEAR($F$17),Appendix!$G$3:$L$3,0))</f>
        <v>0</v>
      </c>
      <c r="CB83" s="92">
        <f t="shared" si="32"/>
        <v>0</v>
      </c>
      <c r="CC83" s="99"/>
    </row>
    <row r="84" spans="1:81" x14ac:dyDescent="0.2">
      <c r="A84" s="64" t="s">
        <v>132</v>
      </c>
      <c r="B84" s="65"/>
      <c r="C84" s="65"/>
      <c r="D84" s="66"/>
      <c r="E84" s="66"/>
      <c r="F84" s="67"/>
      <c r="G84" s="67"/>
      <c r="H84" s="67"/>
      <c r="I84" s="67"/>
      <c r="J84" s="67"/>
      <c r="K84" s="67"/>
      <c r="L84" s="67"/>
      <c r="M84" s="67"/>
      <c r="N84" s="67"/>
      <c r="O84" s="67"/>
      <c r="P84" s="67"/>
      <c r="Q84" s="67"/>
      <c r="R84" s="67"/>
      <c r="S84" s="67"/>
      <c r="T84" s="57">
        <f t="shared" si="26"/>
        <v>0</v>
      </c>
      <c r="U84" s="57">
        <f t="shared" si="27"/>
        <v>0</v>
      </c>
      <c r="V84" s="58">
        <f t="shared" si="28"/>
        <v>0</v>
      </c>
      <c r="W84" s="58">
        <f t="shared" si="29"/>
        <v>0</v>
      </c>
      <c r="X84" s="58">
        <f t="shared" si="30"/>
        <v>0</v>
      </c>
      <c r="Y84" s="89">
        <f t="shared" ref="Y84:Y119" si="45">FLOOR((DATEDIF($B84-DAY($B84)+1,F$17,"m")-1)/12,1)</f>
        <v>124</v>
      </c>
      <c r="Z84" s="90">
        <f>IF($F84&gt;'Wage Ceilings '!$C$7+SUMIF('Wage Ceilings '!$B$8:'Wage Ceilings '!$B$11,"&lt;="&amp;$F$17,'Wage Ceilings '!$D$8:'Wage Ceilings '!$D$11),'Wage Ceilings '!$C$7+SUMIF('Wage Ceilings '!$B$8:'Wage Ceilings '!$B$11,"&lt;="&amp;$F$17,'Wage Ceilings '!$D$8:'Wage Ceilings '!$D$11),$F84)</f>
        <v>0</v>
      </c>
      <c r="AA84" s="91" cm="1">
        <f t="array" ref="AA84">INDEX(Appendix!$G$4:$J$8,_xlfn.IFS(Y84&lt;55,1,Y84&lt;60,2,Y84&lt;65,3,Y84&lt;70,4,TRUE,5),MATCH(YEAR($F$17),Appendix!$G$3:$L$3,0))</f>
        <v>0</v>
      </c>
      <c r="AB84" s="92">
        <f t="shared" si="33"/>
        <v>0</v>
      </c>
      <c r="AC84" s="89">
        <f t="shared" ref="AC84:AC119" si="46">FLOOR((DATEDIF($B84-DAY($B84)+1,G$17,"m")-1)/12,1)</f>
        <v>125</v>
      </c>
      <c r="AD84" s="90">
        <f>IF($G84&gt;'Wage Ceilings '!$C$7+SUMIF('Wage Ceilings '!$B$8:'Wage Ceilings '!$B$11,"&lt;="&amp;$G$17,'Wage Ceilings '!$D$8:'Wage Ceilings '!$D$11),'Wage Ceilings '!$C$7+SUMIF('Wage Ceilings '!$B$8:'Wage Ceilings '!$B$11,"&lt;="&amp;$G$17,'Wage Ceilings '!$D$8:'Wage Ceilings '!$D$11),$G84)</f>
        <v>0</v>
      </c>
      <c r="AE84" s="91" cm="1">
        <f t="array" ref="AE84">INDEX(Appendix!$G$4:$J$8,_xlfn.IFS(AC84&lt;55,1,AC84&lt;60,2,AC84&lt;65,3,AC84&lt;70,4,TRUE,5),MATCH(YEAR($F$17),Appendix!$G$3:$L$3,0))</f>
        <v>0</v>
      </c>
      <c r="AF84" s="92">
        <f t="shared" si="34"/>
        <v>0</v>
      </c>
      <c r="AG84" s="89">
        <f t="shared" ref="AG84:AG119" si="47">FLOOR((DATEDIF($B84-DAY($B84)+1,H$17,"m")-1)/12,1)</f>
        <v>125</v>
      </c>
      <c r="AH84" s="90">
        <f>IF($H84&gt;'Wage Ceilings '!$C$7+SUMIF('Wage Ceilings '!$B$8:'Wage Ceilings '!$B$11,"&lt;="&amp;$H$17,'Wage Ceilings '!$D$8:'Wage Ceilings '!$D$11),'Wage Ceilings '!$C$7+SUMIF('Wage Ceilings '!$B$8:'Wage Ceilings '!$B$11,"&lt;="&amp;$H$17,'Wage Ceilings '!$D$8:'Wage Ceilings '!$D$11),$H84)</f>
        <v>0</v>
      </c>
      <c r="AI84" s="91" cm="1">
        <f t="array" ref="AI84">INDEX(Appendix!$G$4:$J$8,_xlfn.IFS(AG84&lt;55,1,AG84&lt;60,2,AG84&lt;65,3,AG84&lt;70,4,TRUE,5),MATCH(YEAR($F$17),Appendix!$G$3:$L$3,0))</f>
        <v>0</v>
      </c>
      <c r="AJ84" s="92">
        <f t="shared" si="35"/>
        <v>0</v>
      </c>
      <c r="AK84" s="89">
        <f t="shared" ref="AK84:AK119" si="48">FLOOR((DATEDIF($B84-DAY($B84)+1,I$17,"m")-1)/12,1)</f>
        <v>125</v>
      </c>
      <c r="AL84" s="90">
        <f>IF($I84&gt;'Wage Ceilings '!$C$7+SUMIF('Wage Ceilings '!$B$8:'Wage Ceilings '!$B$11,"&lt;="&amp;$I$17,'Wage Ceilings '!$D$8:'Wage Ceilings '!$D$11),'Wage Ceilings '!$C$7+SUMIF('Wage Ceilings '!$B$8:'Wage Ceilings '!$B$11,"&lt;="&amp;$I$17,'Wage Ceilings '!$D$8:'Wage Ceilings '!$D$11),$I84)</f>
        <v>0</v>
      </c>
      <c r="AM84" s="91" cm="1">
        <f t="array" ref="AM84">INDEX(Appendix!$G$4:$J$8,_xlfn.IFS(AK84&lt;55,1,AK84&lt;60,2,AK84&lt;65,3,AK84&lt;70,4,TRUE,5),MATCH(YEAR($F$17),Appendix!$G$3:$L$3,0))</f>
        <v>0</v>
      </c>
      <c r="AN84" s="92">
        <f t="shared" si="36"/>
        <v>0</v>
      </c>
      <c r="AO84" s="89">
        <f t="shared" ref="AO84:AO119" si="49">FLOOR((DATEDIF($B84-DAY($B84)+1,J$17,"m")-1)/12,1)</f>
        <v>125</v>
      </c>
      <c r="AP84" s="90">
        <f>IF($J84&gt;'Wage Ceilings '!$C$7+SUMIF('Wage Ceilings '!$B$8:'Wage Ceilings '!$B$11,"&lt;="&amp;$J$17,'Wage Ceilings '!$D$8:'Wage Ceilings '!$D$11),'Wage Ceilings '!$C$7+SUMIF('Wage Ceilings '!$B$8:'Wage Ceilings '!$B$11,"&lt;="&amp;$J$17,'Wage Ceilings '!$D$8:'Wage Ceilings '!$D$11),$J84)</f>
        <v>0</v>
      </c>
      <c r="AQ84" s="91" cm="1">
        <f t="array" ref="AQ84">INDEX(Appendix!$G$4:$J$8,_xlfn.IFS(AO84&lt;55,1,AO84&lt;60,2,AO84&lt;65,3,AO84&lt;70,4,TRUE,5),MATCH(YEAR($F$17),Appendix!$G$3:$L$3,0))</f>
        <v>0</v>
      </c>
      <c r="AR84" s="92">
        <f t="shared" si="37"/>
        <v>0</v>
      </c>
      <c r="AS84" s="89">
        <f t="shared" si="31"/>
        <v>125</v>
      </c>
      <c r="AT84" s="90">
        <f>IF($K84&gt;'Wage Ceilings '!$C$7+SUMIF('Wage Ceilings '!$B$8:'Wage Ceilings '!$B$11,"&lt;="&amp;$K$17,'Wage Ceilings '!$D$8:'Wage Ceilings '!$D$11),'Wage Ceilings '!$C$7+SUMIF('Wage Ceilings '!$B$8:'Wage Ceilings '!$B$11,"&lt;="&amp;$K$17,'Wage Ceilings '!$D$8:'Wage Ceilings '!$D$11),$K84)</f>
        <v>0</v>
      </c>
      <c r="AU84" s="91" cm="1">
        <f t="array" ref="AU84">INDEX(Appendix!$G$4:$J$8,_xlfn.IFS(AS84&lt;55,1,AS84&lt;60,2,AS84&lt;65,3,AS84&lt;70,4,TRUE,5),MATCH(YEAR($F$17),Appendix!$G$3:$L$3,0))</f>
        <v>0</v>
      </c>
      <c r="AV84" s="92">
        <f t="shared" si="38"/>
        <v>0</v>
      </c>
      <c r="AW84" s="89" t="str">
        <f t="shared" ref="AW84:AW119" si="50">IFERROR(IF(C84="Yes", FLOOR((DATEDIF($B84-DAY($B84)+1,$D84,"m")-1)/12,1), "NA"),"NA")</f>
        <v>NA</v>
      </c>
      <c r="AX84" s="92">
        <f>IF(L84&gt;=('Wage Ceilings '!$C$3-SUM(Z84,AD84,AH84,AL84,AP84,AT84,BB84,BF84,BJ84,BN84,BR84,BV84)),('Wage Ceilings '!$C$3-SUM(Z84,AD84,AH84,AL84,AP84,AT84,BB84,BF84,BJ84,BN84,BR84,BV84)),L84)</f>
        <v>0</v>
      </c>
      <c r="AY84" s="91" cm="1">
        <f t="array" ref="AY84">INDEX(Appendix!$G$4:$J$8,_xlfn.IFS(AW84&lt;55,1,AW84&lt;60,2,AW84&lt;65,3,AW84&lt;70,4,TRUE,5),MATCH(YEAR($F$17),Appendix!$G$3:$L$3,0))</f>
        <v>0</v>
      </c>
      <c r="AZ84" s="92">
        <f t="shared" si="39"/>
        <v>0</v>
      </c>
      <c r="BA84" s="89">
        <f t="shared" ref="BA84:BA119" si="51">FLOOR((DATEDIF($B84-DAY($B84)+1,M$17,"m")-1)/12,1)</f>
        <v>125</v>
      </c>
      <c r="BB84" s="90">
        <f>IF($M84&gt;'Wage Ceilings '!$C$7+SUMIF('Wage Ceilings '!$B$8:'Wage Ceilings '!$B$11,"&lt;="&amp;$M$17,'Wage Ceilings '!$D$8:'Wage Ceilings '!$D$11),'Wage Ceilings '!$C$7+SUMIF('Wage Ceilings '!$B$8:'Wage Ceilings '!$B$11,"&lt;="&amp;$M$17,'Wage Ceilings '!$D$8:'Wage Ceilings '!$D$11),$M84)</f>
        <v>0</v>
      </c>
      <c r="BC84" s="91" cm="1">
        <f t="array" ref="BC84">INDEX(Appendix!$G$4:$J$8,_xlfn.IFS(BA84&lt;55,1,BA84&lt;60,2,BA84&lt;65,3,BA84&lt;70,4,TRUE,5),MATCH(YEAR($F$17),Appendix!$G$3:$L$3,0))</f>
        <v>0</v>
      </c>
      <c r="BD84" s="92">
        <f t="shared" ref="BD84:BD119" si="52">BB84*BC84</f>
        <v>0</v>
      </c>
      <c r="BE84" s="89">
        <f t="shared" ref="BE84:BE119" si="53">FLOOR((DATEDIF($B84-DAY($B84)+1,N$17,"m")-1)/12,1)</f>
        <v>125</v>
      </c>
      <c r="BF84" s="90">
        <f>IF($N84&gt;'Wage Ceilings '!$C$7+SUMIF('Wage Ceilings '!$B$8:'Wage Ceilings '!$B$11,"&lt;="&amp;$N$17,'Wage Ceilings '!$D$8:'Wage Ceilings '!$D$11),'Wage Ceilings '!$C$7+SUMIF('Wage Ceilings '!$B$8:'Wage Ceilings '!$B$11,"&lt;="&amp;$N$17,'Wage Ceilings '!$D$8:'Wage Ceilings '!$D$11),$N84)</f>
        <v>0</v>
      </c>
      <c r="BG84" s="91" cm="1">
        <f t="array" ref="BG84">INDEX(Appendix!$G$4:$J$8,_xlfn.IFS(BE84&lt;55,1,BE84&lt;60,2,BE84&lt;65,3,BE84&lt;70,4,TRUE,5),MATCH(YEAR($F$17),Appendix!$G$3:$L$3,0))</f>
        <v>0</v>
      </c>
      <c r="BH84" s="92">
        <f t="shared" si="40"/>
        <v>0</v>
      </c>
      <c r="BI84" s="89">
        <f t="shared" ref="BI84:BI119" si="54">FLOOR((DATEDIF($B84-DAY($B84)+1,O$17,"m")-1)/12,1)</f>
        <v>125</v>
      </c>
      <c r="BJ84" s="90">
        <f>IF($O84&gt;'Wage Ceilings '!$C$7+SUMIF('Wage Ceilings '!$B$8:'Wage Ceilings '!$B$11,"&lt;="&amp;$O$17,'Wage Ceilings '!$D$8:'Wage Ceilings '!$D$11),'Wage Ceilings '!$C$7+SUMIF('Wage Ceilings '!$B$8:'Wage Ceilings '!$B$11,"&lt;="&amp;$O$17,'Wage Ceilings '!$D$8:'Wage Ceilings '!$D$11),$O84)</f>
        <v>0</v>
      </c>
      <c r="BK84" s="91" cm="1">
        <f t="array" ref="BK84">INDEX(Appendix!$G$4:$J$8,_xlfn.IFS(BI84&lt;55,1,BI84&lt;60,2,BI84&lt;65,3,BI84&lt;70,4,TRUE,5),MATCH(YEAR($F$17),Appendix!$G$3:$L$3,0))</f>
        <v>0</v>
      </c>
      <c r="BL84" s="92">
        <f t="shared" si="41"/>
        <v>0</v>
      </c>
      <c r="BM84" s="89">
        <f t="shared" ref="BM84:BM119" si="55">FLOOR((DATEDIF($B84-DAY($B84)+1,P$17,"m")-1)/12,1)</f>
        <v>125</v>
      </c>
      <c r="BN84" s="90">
        <f>IF($P84&gt;'Wage Ceilings '!$C$7+SUMIF('Wage Ceilings '!$B$8:'Wage Ceilings '!$B$11,"&lt;="&amp;$P$17,'Wage Ceilings '!$D$8:'Wage Ceilings '!$D$11),'Wage Ceilings '!$C$7+SUMIF('Wage Ceilings '!$B$8:'Wage Ceilings '!$B$11,"&lt;="&amp;$P$17,'Wage Ceilings '!$D$8:'Wage Ceilings '!$D$11),$P84)</f>
        <v>0</v>
      </c>
      <c r="BO84" s="91" cm="1">
        <f t="array" ref="BO84">INDEX(Appendix!$G$4:$J$8,_xlfn.IFS(BM84&lt;55,1,BM84&lt;60,2,BM84&lt;65,3,BM84&lt;70,4,TRUE,5),MATCH(YEAR($F$17),Appendix!$G$3:$L$3,0))</f>
        <v>0</v>
      </c>
      <c r="BP84" s="92">
        <f t="shared" si="42"/>
        <v>0</v>
      </c>
      <c r="BQ84" s="89">
        <f t="shared" ref="BQ84:BQ119" si="56">FLOOR((DATEDIF($B84-DAY($B84)+1,Q$17,"m")-1)/12,1)</f>
        <v>125</v>
      </c>
      <c r="BR84" s="90">
        <f>IF($Q84&gt;'Wage Ceilings '!$C$7+SUMIF('Wage Ceilings '!$B$8:'Wage Ceilings '!$B$11,"&lt;="&amp;$Q$17,'Wage Ceilings '!$D$8:'Wage Ceilings '!$D$11),'Wage Ceilings '!$C$7+SUMIF('Wage Ceilings '!$B$8:'Wage Ceilings '!$B$11,"&lt;="&amp;$Q$17,'Wage Ceilings '!$D$8:'Wage Ceilings '!$D$11),$Q84)</f>
        <v>0</v>
      </c>
      <c r="BS84" s="91" cm="1">
        <f t="array" ref="BS84">INDEX(Appendix!$G$4:$J$8,_xlfn.IFS(BQ84&lt;55,1,BQ84&lt;60,2,BQ84&lt;65,3,BQ84&lt;70,4,TRUE,5),MATCH(YEAR($F$17),Appendix!$G$3:$L$3,0))</f>
        <v>0</v>
      </c>
      <c r="BT84" s="92">
        <f t="shared" si="43"/>
        <v>0</v>
      </c>
      <c r="BU84" s="89">
        <f t="shared" ref="BU84:BU119" si="57">FLOOR((DATEDIF($B84-DAY($B84)+1,R$17,"m")-1)/12,1)</f>
        <v>125</v>
      </c>
      <c r="BV84" s="90">
        <f>IF($R84&gt;'Wage Ceilings '!$C$7+SUMIF('Wage Ceilings '!$B$8:'Wage Ceilings '!$B$11,"&lt;="&amp;$R$17,'Wage Ceilings '!$D$8:'Wage Ceilings '!$D$11),'Wage Ceilings '!$C$7+SUMIF('Wage Ceilings '!$B$8:'Wage Ceilings '!$B$11,"&lt;="&amp;$R$17,'Wage Ceilings '!$D$8:'Wage Ceilings '!$D$11),$R84)</f>
        <v>0</v>
      </c>
      <c r="BW84" s="91" cm="1">
        <f t="array" ref="BW84">INDEX(Appendix!$G$4:$J$8,_xlfn.IFS(BU84&lt;55,1,BU84&lt;60,2,BU84&lt;65,3,BU84&lt;70,4,TRUE,5),MATCH(YEAR($F$17),Appendix!$G$3:$L$3,0))</f>
        <v>0</v>
      </c>
      <c r="BX84" s="92">
        <f t="shared" si="44"/>
        <v>0</v>
      </c>
      <c r="BY84" s="89" t="str">
        <f t="shared" ref="BY84:BY119" si="58">IFERROR(IF(C84="Yes", FLOOR((DATEDIF($B84-DAY($B84)+1,$E84,"m")-1)/12,1), "NA"),"NA")</f>
        <v>NA</v>
      </c>
      <c r="BZ84" s="92">
        <f>IF(S84&gt;=('Wage Ceilings '!$C$3-SUM(Z84,AD84,AH84,AL84,AP84,AX84,AT84,BB84,BF84,BJ84,BN84,BR84,BV84)),('Wage Ceilings '!$C$3-SUM(Z84,AD84,AH84,AL84,AP84,AX84,AT84,BB84,BF84,BJ84,BN84,BR84,BV84)),S84)</f>
        <v>0</v>
      </c>
      <c r="CA84" s="91" cm="1">
        <f t="array" ref="CA84">INDEX(Appendix!$G$4:$J$8,_xlfn.IFS(BY84&lt;55,1,BY84&lt;60,2,BY84&lt;65,3,BY84&lt;70,4,TRUE,5),MATCH(YEAR($F$17),Appendix!$G$3:$L$3,0))</f>
        <v>0</v>
      </c>
      <c r="CB84" s="92">
        <f t="shared" si="32"/>
        <v>0</v>
      </c>
      <c r="CC84" s="99"/>
    </row>
    <row r="85" spans="1:81" x14ac:dyDescent="0.2">
      <c r="A85" s="64" t="s">
        <v>133</v>
      </c>
      <c r="B85" s="65"/>
      <c r="C85" s="65"/>
      <c r="D85" s="66"/>
      <c r="E85" s="66"/>
      <c r="F85" s="67"/>
      <c r="G85" s="67"/>
      <c r="H85" s="67"/>
      <c r="I85" s="67"/>
      <c r="J85" s="67"/>
      <c r="K85" s="67"/>
      <c r="L85" s="67"/>
      <c r="M85" s="67"/>
      <c r="N85" s="67"/>
      <c r="O85" s="67"/>
      <c r="P85" s="67"/>
      <c r="Q85" s="67"/>
      <c r="R85" s="67"/>
      <c r="S85" s="67"/>
      <c r="T85" s="57">
        <f t="shared" ref="T85:T119" si="59">SUM(AB85,AF85,AJ85,AN85,AR85,AV85)</f>
        <v>0</v>
      </c>
      <c r="U85" s="57">
        <f t="shared" ref="U85:U119" si="60">SUM(BD85,BH85,BL85,BP85,BT85,BX85)</f>
        <v>0</v>
      </c>
      <c r="V85" s="58">
        <f t="shared" ref="V85:V119" si="61">AZ85</f>
        <v>0</v>
      </c>
      <c r="W85" s="58">
        <f t="shared" ref="W85:W119" si="62">CB85</f>
        <v>0</v>
      </c>
      <c r="X85" s="58">
        <f t="shared" ref="X85:X119" si="63">SUM(T85:W85)</f>
        <v>0</v>
      </c>
      <c r="Y85" s="89">
        <f t="shared" si="45"/>
        <v>124</v>
      </c>
      <c r="Z85" s="90">
        <f>IF($F85&gt;'Wage Ceilings '!$C$7+SUMIF('Wage Ceilings '!$B$8:'Wage Ceilings '!$B$11,"&lt;="&amp;$F$17,'Wage Ceilings '!$D$8:'Wage Ceilings '!$D$11),'Wage Ceilings '!$C$7+SUMIF('Wage Ceilings '!$B$8:'Wage Ceilings '!$B$11,"&lt;="&amp;$F$17,'Wage Ceilings '!$D$8:'Wage Ceilings '!$D$11),$F85)</f>
        <v>0</v>
      </c>
      <c r="AA85" s="91" cm="1">
        <f t="array" ref="AA85">INDEX(Appendix!$G$4:$J$8,_xlfn.IFS(Y85&lt;55,1,Y85&lt;60,2,Y85&lt;65,3,Y85&lt;70,4,TRUE,5),MATCH(YEAR($F$17),Appendix!$G$3:$L$3,0))</f>
        <v>0</v>
      </c>
      <c r="AB85" s="92">
        <f t="shared" si="33"/>
        <v>0</v>
      </c>
      <c r="AC85" s="89">
        <f t="shared" si="46"/>
        <v>125</v>
      </c>
      <c r="AD85" s="90">
        <f>IF($G85&gt;'Wage Ceilings '!$C$7+SUMIF('Wage Ceilings '!$B$8:'Wage Ceilings '!$B$11,"&lt;="&amp;$G$17,'Wage Ceilings '!$D$8:'Wage Ceilings '!$D$11),'Wage Ceilings '!$C$7+SUMIF('Wage Ceilings '!$B$8:'Wage Ceilings '!$B$11,"&lt;="&amp;$G$17,'Wage Ceilings '!$D$8:'Wage Ceilings '!$D$11),$G85)</f>
        <v>0</v>
      </c>
      <c r="AE85" s="91" cm="1">
        <f t="array" ref="AE85">INDEX(Appendix!$G$4:$J$8,_xlfn.IFS(AC85&lt;55,1,AC85&lt;60,2,AC85&lt;65,3,AC85&lt;70,4,TRUE,5),MATCH(YEAR($F$17),Appendix!$G$3:$L$3,0))</f>
        <v>0</v>
      </c>
      <c r="AF85" s="92">
        <f t="shared" si="34"/>
        <v>0</v>
      </c>
      <c r="AG85" s="89">
        <f t="shared" si="47"/>
        <v>125</v>
      </c>
      <c r="AH85" s="90">
        <f>IF($H85&gt;'Wage Ceilings '!$C$7+SUMIF('Wage Ceilings '!$B$8:'Wage Ceilings '!$B$11,"&lt;="&amp;$H$17,'Wage Ceilings '!$D$8:'Wage Ceilings '!$D$11),'Wage Ceilings '!$C$7+SUMIF('Wage Ceilings '!$B$8:'Wage Ceilings '!$B$11,"&lt;="&amp;$H$17,'Wage Ceilings '!$D$8:'Wage Ceilings '!$D$11),$H85)</f>
        <v>0</v>
      </c>
      <c r="AI85" s="91" cm="1">
        <f t="array" ref="AI85">INDEX(Appendix!$G$4:$J$8,_xlfn.IFS(AG85&lt;55,1,AG85&lt;60,2,AG85&lt;65,3,AG85&lt;70,4,TRUE,5),MATCH(YEAR($F$17),Appendix!$G$3:$L$3,0))</f>
        <v>0</v>
      </c>
      <c r="AJ85" s="92">
        <f t="shared" si="35"/>
        <v>0</v>
      </c>
      <c r="AK85" s="89">
        <f t="shared" si="48"/>
        <v>125</v>
      </c>
      <c r="AL85" s="90">
        <f>IF($I85&gt;'Wage Ceilings '!$C$7+SUMIF('Wage Ceilings '!$B$8:'Wage Ceilings '!$B$11,"&lt;="&amp;$I$17,'Wage Ceilings '!$D$8:'Wage Ceilings '!$D$11),'Wage Ceilings '!$C$7+SUMIF('Wage Ceilings '!$B$8:'Wage Ceilings '!$B$11,"&lt;="&amp;$I$17,'Wage Ceilings '!$D$8:'Wage Ceilings '!$D$11),$I85)</f>
        <v>0</v>
      </c>
      <c r="AM85" s="91" cm="1">
        <f t="array" ref="AM85">INDEX(Appendix!$G$4:$J$8,_xlfn.IFS(AK85&lt;55,1,AK85&lt;60,2,AK85&lt;65,3,AK85&lt;70,4,TRUE,5),MATCH(YEAR($F$17),Appendix!$G$3:$L$3,0))</f>
        <v>0</v>
      </c>
      <c r="AN85" s="92">
        <f t="shared" si="36"/>
        <v>0</v>
      </c>
      <c r="AO85" s="89">
        <f t="shared" si="49"/>
        <v>125</v>
      </c>
      <c r="AP85" s="90">
        <f>IF($J85&gt;'Wage Ceilings '!$C$7+SUMIF('Wage Ceilings '!$B$8:'Wage Ceilings '!$B$11,"&lt;="&amp;$J$17,'Wage Ceilings '!$D$8:'Wage Ceilings '!$D$11),'Wage Ceilings '!$C$7+SUMIF('Wage Ceilings '!$B$8:'Wage Ceilings '!$B$11,"&lt;="&amp;$J$17,'Wage Ceilings '!$D$8:'Wage Ceilings '!$D$11),$J85)</f>
        <v>0</v>
      </c>
      <c r="AQ85" s="91" cm="1">
        <f t="array" ref="AQ85">INDEX(Appendix!$G$4:$J$8,_xlfn.IFS(AO85&lt;55,1,AO85&lt;60,2,AO85&lt;65,3,AO85&lt;70,4,TRUE,5),MATCH(YEAR($F$17),Appendix!$G$3:$L$3,0))</f>
        <v>0</v>
      </c>
      <c r="AR85" s="92">
        <f t="shared" si="37"/>
        <v>0</v>
      </c>
      <c r="AS85" s="89">
        <f t="shared" ref="AS85:AS119" si="64">FLOOR((DATEDIF($B85-DAY($B85)+1,K$17,"m")-1)/12,1)</f>
        <v>125</v>
      </c>
      <c r="AT85" s="90">
        <f>IF($K85&gt;'Wage Ceilings '!$C$7+SUMIF('Wage Ceilings '!$B$8:'Wage Ceilings '!$B$11,"&lt;="&amp;$K$17,'Wage Ceilings '!$D$8:'Wage Ceilings '!$D$11),'Wage Ceilings '!$C$7+SUMIF('Wage Ceilings '!$B$8:'Wage Ceilings '!$B$11,"&lt;="&amp;$K$17,'Wage Ceilings '!$D$8:'Wage Ceilings '!$D$11),$K85)</f>
        <v>0</v>
      </c>
      <c r="AU85" s="91" cm="1">
        <f t="array" ref="AU85">INDEX(Appendix!$G$4:$J$8,_xlfn.IFS(AS85&lt;55,1,AS85&lt;60,2,AS85&lt;65,3,AS85&lt;70,4,TRUE,5),MATCH(YEAR($F$17),Appendix!$G$3:$L$3,0))</f>
        <v>0</v>
      </c>
      <c r="AV85" s="92">
        <f t="shared" si="38"/>
        <v>0</v>
      </c>
      <c r="AW85" s="89" t="str">
        <f t="shared" si="50"/>
        <v>NA</v>
      </c>
      <c r="AX85" s="92">
        <f>IF(L85&gt;=('Wage Ceilings '!$C$3-SUM(Z85,AD85,AH85,AL85,AP85,AT85,BB85,BF85,BJ85,BN85,BR85,BV85)),('Wage Ceilings '!$C$3-SUM(Z85,AD85,AH85,AL85,AP85,AT85,BB85,BF85,BJ85,BN85,BR85,BV85)),L85)</f>
        <v>0</v>
      </c>
      <c r="AY85" s="91" cm="1">
        <f t="array" ref="AY85">INDEX(Appendix!$G$4:$J$8,_xlfn.IFS(AW85&lt;55,1,AW85&lt;60,2,AW85&lt;65,3,AW85&lt;70,4,TRUE,5),MATCH(YEAR($F$17),Appendix!$G$3:$L$3,0))</f>
        <v>0</v>
      </c>
      <c r="AZ85" s="92">
        <f t="shared" si="39"/>
        <v>0</v>
      </c>
      <c r="BA85" s="89">
        <f t="shared" si="51"/>
        <v>125</v>
      </c>
      <c r="BB85" s="90">
        <f>IF($M85&gt;'Wage Ceilings '!$C$7+SUMIF('Wage Ceilings '!$B$8:'Wage Ceilings '!$B$11,"&lt;="&amp;$M$17,'Wage Ceilings '!$D$8:'Wage Ceilings '!$D$11),'Wage Ceilings '!$C$7+SUMIF('Wage Ceilings '!$B$8:'Wage Ceilings '!$B$11,"&lt;="&amp;$M$17,'Wage Ceilings '!$D$8:'Wage Ceilings '!$D$11),$M85)</f>
        <v>0</v>
      </c>
      <c r="BC85" s="91" cm="1">
        <f t="array" ref="BC85">INDEX(Appendix!$G$4:$J$8,_xlfn.IFS(BA85&lt;55,1,BA85&lt;60,2,BA85&lt;65,3,BA85&lt;70,4,TRUE,5),MATCH(YEAR($F$17),Appendix!$G$3:$L$3,0))</f>
        <v>0</v>
      </c>
      <c r="BD85" s="92">
        <f t="shared" si="52"/>
        <v>0</v>
      </c>
      <c r="BE85" s="89">
        <f t="shared" si="53"/>
        <v>125</v>
      </c>
      <c r="BF85" s="90">
        <f>IF($N85&gt;'Wage Ceilings '!$C$7+SUMIF('Wage Ceilings '!$B$8:'Wage Ceilings '!$B$11,"&lt;="&amp;$N$17,'Wage Ceilings '!$D$8:'Wage Ceilings '!$D$11),'Wage Ceilings '!$C$7+SUMIF('Wage Ceilings '!$B$8:'Wage Ceilings '!$B$11,"&lt;="&amp;$N$17,'Wage Ceilings '!$D$8:'Wage Ceilings '!$D$11),$N85)</f>
        <v>0</v>
      </c>
      <c r="BG85" s="91" cm="1">
        <f t="array" ref="BG85">INDEX(Appendix!$G$4:$J$8,_xlfn.IFS(BE85&lt;55,1,BE85&lt;60,2,BE85&lt;65,3,BE85&lt;70,4,TRUE,5),MATCH(YEAR($F$17),Appendix!$G$3:$L$3,0))</f>
        <v>0</v>
      </c>
      <c r="BH85" s="92">
        <f t="shared" si="40"/>
        <v>0</v>
      </c>
      <c r="BI85" s="89">
        <f t="shared" si="54"/>
        <v>125</v>
      </c>
      <c r="BJ85" s="90">
        <f>IF($O85&gt;'Wage Ceilings '!$C$7+SUMIF('Wage Ceilings '!$B$8:'Wage Ceilings '!$B$11,"&lt;="&amp;$O$17,'Wage Ceilings '!$D$8:'Wage Ceilings '!$D$11),'Wage Ceilings '!$C$7+SUMIF('Wage Ceilings '!$B$8:'Wage Ceilings '!$B$11,"&lt;="&amp;$O$17,'Wage Ceilings '!$D$8:'Wage Ceilings '!$D$11),$O85)</f>
        <v>0</v>
      </c>
      <c r="BK85" s="91" cm="1">
        <f t="array" ref="BK85">INDEX(Appendix!$G$4:$J$8,_xlfn.IFS(BI85&lt;55,1,BI85&lt;60,2,BI85&lt;65,3,BI85&lt;70,4,TRUE,5),MATCH(YEAR($F$17),Appendix!$G$3:$L$3,0))</f>
        <v>0</v>
      </c>
      <c r="BL85" s="92">
        <f t="shared" si="41"/>
        <v>0</v>
      </c>
      <c r="BM85" s="89">
        <f t="shared" si="55"/>
        <v>125</v>
      </c>
      <c r="BN85" s="90">
        <f>IF($P85&gt;'Wage Ceilings '!$C$7+SUMIF('Wage Ceilings '!$B$8:'Wage Ceilings '!$B$11,"&lt;="&amp;$P$17,'Wage Ceilings '!$D$8:'Wage Ceilings '!$D$11),'Wage Ceilings '!$C$7+SUMIF('Wage Ceilings '!$B$8:'Wage Ceilings '!$B$11,"&lt;="&amp;$P$17,'Wage Ceilings '!$D$8:'Wage Ceilings '!$D$11),$P85)</f>
        <v>0</v>
      </c>
      <c r="BO85" s="91" cm="1">
        <f t="array" ref="BO85">INDEX(Appendix!$G$4:$J$8,_xlfn.IFS(BM85&lt;55,1,BM85&lt;60,2,BM85&lt;65,3,BM85&lt;70,4,TRUE,5),MATCH(YEAR($F$17),Appendix!$G$3:$L$3,0))</f>
        <v>0</v>
      </c>
      <c r="BP85" s="92">
        <f t="shared" si="42"/>
        <v>0</v>
      </c>
      <c r="BQ85" s="89">
        <f t="shared" si="56"/>
        <v>125</v>
      </c>
      <c r="BR85" s="90">
        <f>IF($Q85&gt;'Wage Ceilings '!$C$7+SUMIF('Wage Ceilings '!$B$8:'Wage Ceilings '!$B$11,"&lt;="&amp;$Q$17,'Wage Ceilings '!$D$8:'Wage Ceilings '!$D$11),'Wage Ceilings '!$C$7+SUMIF('Wage Ceilings '!$B$8:'Wage Ceilings '!$B$11,"&lt;="&amp;$Q$17,'Wage Ceilings '!$D$8:'Wage Ceilings '!$D$11),$Q85)</f>
        <v>0</v>
      </c>
      <c r="BS85" s="91" cm="1">
        <f t="array" ref="BS85">INDEX(Appendix!$G$4:$J$8,_xlfn.IFS(BQ85&lt;55,1,BQ85&lt;60,2,BQ85&lt;65,3,BQ85&lt;70,4,TRUE,5),MATCH(YEAR($F$17),Appendix!$G$3:$L$3,0))</f>
        <v>0</v>
      </c>
      <c r="BT85" s="92">
        <f t="shared" si="43"/>
        <v>0</v>
      </c>
      <c r="BU85" s="89">
        <f t="shared" si="57"/>
        <v>125</v>
      </c>
      <c r="BV85" s="90">
        <f>IF($R85&gt;'Wage Ceilings '!$C$7+SUMIF('Wage Ceilings '!$B$8:'Wage Ceilings '!$B$11,"&lt;="&amp;$R$17,'Wage Ceilings '!$D$8:'Wage Ceilings '!$D$11),'Wage Ceilings '!$C$7+SUMIF('Wage Ceilings '!$B$8:'Wage Ceilings '!$B$11,"&lt;="&amp;$R$17,'Wage Ceilings '!$D$8:'Wage Ceilings '!$D$11),$R85)</f>
        <v>0</v>
      </c>
      <c r="BW85" s="91" cm="1">
        <f t="array" ref="BW85">INDEX(Appendix!$G$4:$J$8,_xlfn.IFS(BU85&lt;55,1,BU85&lt;60,2,BU85&lt;65,3,BU85&lt;70,4,TRUE,5),MATCH(YEAR($F$17),Appendix!$G$3:$L$3,0))</f>
        <v>0</v>
      </c>
      <c r="BX85" s="92">
        <f t="shared" si="44"/>
        <v>0</v>
      </c>
      <c r="BY85" s="89" t="str">
        <f t="shared" si="58"/>
        <v>NA</v>
      </c>
      <c r="BZ85" s="92">
        <f>IF(S85&gt;=('Wage Ceilings '!$C$3-SUM(Z85,AD85,AH85,AL85,AP85,AX85,AT85,BB85,BF85,BJ85,BN85,BR85,BV85)),('Wage Ceilings '!$C$3-SUM(Z85,AD85,AH85,AL85,AP85,AX85,AT85,BB85,BF85,BJ85,BN85,BR85,BV85)),S85)</f>
        <v>0</v>
      </c>
      <c r="CA85" s="91" cm="1">
        <f t="array" ref="CA85">INDEX(Appendix!$G$4:$J$8,_xlfn.IFS(BY85&lt;55,1,BY85&lt;60,2,BY85&lt;65,3,BY85&lt;70,4,TRUE,5),MATCH(YEAR($F$17),Appendix!$G$3:$L$3,0))</f>
        <v>0</v>
      </c>
      <c r="CB85" s="92">
        <f t="shared" ref="CB85:CB119" si="65">BZ85*CA85</f>
        <v>0</v>
      </c>
      <c r="CC85" s="99"/>
    </row>
    <row r="86" spans="1:81" x14ac:dyDescent="0.2">
      <c r="A86" s="64" t="s">
        <v>134</v>
      </c>
      <c r="B86" s="65"/>
      <c r="C86" s="65"/>
      <c r="D86" s="66"/>
      <c r="E86" s="66"/>
      <c r="F86" s="67"/>
      <c r="G86" s="67"/>
      <c r="H86" s="67"/>
      <c r="I86" s="67"/>
      <c r="J86" s="67"/>
      <c r="K86" s="67"/>
      <c r="L86" s="67"/>
      <c r="M86" s="67"/>
      <c r="N86" s="67"/>
      <c r="O86" s="67"/>
      <c r="P86" s="67"/>
      <c r="Q86" s="67"/>
      <c r="R86" s="67"/>
      <c r="S86" s="67"/>
      <c r="T86" s="57">
        <f t="shared" si="59"/>
        <v>0</v>
      </c>
      <c r="U86" s="57">
        <f t="shared" si="60"/>
        <v>0</v>
      </c>
      <c r="V86" s="58">
        <f t="shared" si="61"/>
        <v>0</v>
      </c>
      <c r="W86" s="58">
        <f t="shared" si="62"/>
        <v>0</v>
      </c>
      <c r="X86" s="58">
        <f t="shared" si="63"/>
        <v>0</v>
      </c>
      <c r="Y86" s="89">
        <f t="shared" si="45"/>
        <v>124</v>
      </c>
      <c r="Z86" s="90">
        <f>IF($F86&gt;'Wage Ceilings '!$C$7+SUMIF('Wage Ceilings '!$B$8:'Wage Ceilings '!$B$11,"&lt;="&amp;$F$17,'Wage Ceilings '!$D$8:'Wage Ceilings '!$D$11),'Wage Ceilings '!$C$7+SUMIF('Wage Ceilings '!$B$8:'Wage Ceilings '!$B$11,"&lt;="&amp;$F$17,'Wage Ceilings '!$D$8:'Wage Ceilings '!$D$11),$F86)</f>
        <v>0</v>
      </c>
      <c r="AA86" s="91" cm="1">
        <f t="array" ref="AA86">INDEX(Appendix!$G$4:$J$8,_xlfn.IFS(Y86&lt;55,1,Y86&lt;60,2,Y86&lt;65,3,Y86&lt;70,4,TRUE,5),MATCH(YEAR($F$17),Appendix!$G$3:$L$3,0))</f>
        <v>0</v>
      </c>
      <c r="AB86" s="92">
        <f t="shared" si="33"/>
        <v>0</v>
      </c>
      <c r="AC86" s="89">
        <f t="shared" si="46"/>
        <v>125</v>
      </c>
      <c r="AD86" s="90">
        <f>IF($G86&gt;'Wage Ceilings '!$C$7+SUMIF('Wage Ceilings '!$B$8:'Wage Ceilings '!$B$11,"&lt;="&amp;$G$17,'Wage Ceilings '!$D$8:'Wage Ceilings '!$D$11),'Wage Ceilings '!$C$7+SUMIF('Wage Ceilings '!$B$8:'Wage Ceilings '!$B$11,"&lt;="&amp;$G$17,'Wage Ceilings '!$D$8:'Wage Ceilings '!$D$11),$G86)</f>
        <v>0</v>
      </c>
      <c r="AE86" s="91" cm="1">
        <f t="array" ref="AE86">INDEX(Appendix!$G$4:$J$8,_xlfn.IFS(AC86&lt;55,1,AC86&lt;60,2,AC86&lt;65,3,AC86&lt;70,4,TRUE,5),MATCH(YEAR($F$17),Appendix!$G$3:$L$3,0))</f>
        <v>0</v>
      </c>
      <c r="AF86" s="92">
        <f t="shared" si="34"/>
        <v>0</v>
      </c>
      <c r="AG86" s="89">
        <f t="shared" si="47"/>
        <v>125</v>
      </c>
      <c r="AH86" s="90">
        <f>IF($H86&gt;'Wage Ceilings '!$C$7+SUMIF('Wage Ceilings '!$B$8:'Wage Ceilings '!$B$11,"&lt;="&amp;$H$17,'Wage Ceilings '!$D$8:'Wage Ceilings '!$D$11),'Wage Ceilings '!$C$7+SUMIF('Wage Ceilings '!$B$8:'Wage Ceilings '!$B$11,"&lt;="&amp;$H$17,'Wage Ceilings '!$D$8:'Wage Ceilings '!$D$11),$H86)</f>
        <v>0</v>
      </c>
      <c r="AI86" s="91" cm="1">
        <f t="array" ref="AI86">INDEX(Appendix!$G$4:$J$8,_xlfn.IFS(AG86&lt;55,1,AG86&lt;60,2,AG86&lt;65,3,AG86&lt;70,4,TRUE,5),MATCH(YEAR($F$17),Appendix!$G$3:$L$3,0))</f>
        <v>0</v>
      </c>
      <c r="AJ86" s="92">
        <f t="shared" si="35"/>
        <v>0</v>
      </c>
      <c r="AK86" s="89">
        <f t="shared" si="48"/>
        <v>125</v>
      </c>
      <c r="AL86" s="90">
        <f>IF($I86&gt;'Wage Ceilings '!$C$7+SUMIF('Wage Ceilings '!$B$8:'Wage Ceilings '!$B$11,"&lt;="&amp;$I$17,'Wage Ceilings '!$D$8:'Wage Ceilings '!$D$11),'Wage Ceilings '!$C$7+SUMIF('Wage Ceilings '!$B$8:'Wage Ceilings '!$B$11,"&lt;="&amp;$I$17,'Wage Ceilings '!$D$8:'Wage Ceilings '!$D$11),$I86)</f>
        <v>0</v>
      </c>
      <c r="AM86" s="91" cm="1">
        <f t="array" ref="AM86">INDEX(Appendix!$G$4:$J$8,_xlfn.IFS(AK86&lt;55,1,AK86&lt;60,2,AK86&lt;65,3,AK86&lt;70,4,TRUE,5),MATCH(YEAR($F$17),Appendix!$G$3:$L$3,0))</f>
        <v>0</v>
      </c>
      <c r="AN86" s="92">
        <f t="shared" si="36"/>
        <v>0</v>
      </c>
      <c r="AO86" s="89">
        <f t="shared" si="49"/>
        <v>125</v>
      </c>
      <c r="AP86" s="90">
        <f>IF($J86&gt;'Wage Ceilings '!$C$7+SUMIF('Wage Ceilings '!$B$8:'Wage Ceilings '!$B$11,"&lt;="&amp;$J$17,'Wage Ceilings '!$D$8:'Wage Ceilings '!$D$11),'Wage Ceilings '!$C$7+SUMIF('Wage Ceilings '!$B$8:'Wage Ceilings '!$B$11,"&lt;="&amp;$J$17,'Wage Ceilings '!$D$8:'Wage Ceilings '!$D$11),$J86)</f>
        <v>0</v>
      </c>
      <c r="AQ86" s="91" cm="1">
        <f t="array" ref="AQ86">INDEX(Appendix!$G$4:$J$8,_xlfn.IFS(AO86&lt;55,1,AO86&lt;60,2,AO86&lt;65,3,AO86&lt;70,4,TRUE,5),MATCH(YEAR($F$17),Appendix!$G$3:$L$3,0))</f>
        <v>0</v>
      </c>
      <c r="AR86" s="92">
        <f t="shared" si="37"/>
        <v>0</v>
      </c>
      <c r="AS86" s="89">
        <f t="shared" si="64"/>
        <v>125</v>
      </c>
      <c r="AT86" s="90">
        <f>IF($K86&gt;'Wage Ceilings '!$C$7+SUMIF('Wage Ceilings '!$B$8:'Wage Ceilings '!$B$11,"&lt;="&amp;$K$17,'Wage Ceilings '!$D$8:'Wage Ceilings '!$D$11),'Wage Ceilings '!$C$7+SUMIF('Wage Ceilings '!$B$8:'Wage Ceilings '!$B$11,"&lt;="&amp;$K$17,'Wage Ceilings '!$D$8:'Wage Ceilings '!$D$11),$K86)</f>
        <v>0</v>
      </c>
      <c r="AU86" s="91" cm="1">
        <f t="array" ref="AU86">INDEX(Appendix!$G$4:$J$8,_xlfn.IFS(AS86&lt;55,1,AS86&lt;60,2,AS86&lt;65,3,AS86&lt;70,4,TRUE,5),MATCH(YEAR($F$17),Appendix!$G$3:$L$3,0))</f>
        <v>0</v>
      </c>
      <c r="AV86" s="92">
        <f t="shared" si="38"/>
        <v>0</v>
      </c>
      <c r="AW86" s="89" t="str">
        <f t="shared" si="50"/>
        <v>NA</v>
      </c>
      <c r="AX86" s="92">
        <f>IF(L86&gt;=('Wage Ceilings '!$C$3-SUM(Z86,AD86,AH86,AL86,AP86,AT86,BB86,BF86,BJ86,BN86,BR86,BV86)),('Wage Ceilings '!$C$3-SUM(Z86,AD86,AH86,AL86,AP86,AT86,BB86,BF86,BJ86,BN86,BR86,BV86)),L86)</f>
        <v>0</v>
      </c>
      <c r="AY86" s="91" cm="1">
        <f t="array" ref="AY86">INDEX(Appendix!$G$4:$J$8,_xlfn.IFS(AW86&lt;55,1,AW86&lt;60,2,AW86&lt;65,3,AW86&lt;70,4,TRUE,5),MATCH(YEAR($F$17),Appendix!$G$3:$L$3,0))</f>
        <v>0</v>
      </c>
      <c r="AZ86" s="92">
        <f t="shared" si="39"/>
        <v>0</v>
      </c>
      <c r="BA86" s="89">
        <f t="shared" si="51"/>
        <v>125</v>
      </c>
      <c r="BB86" s="90">
        <f>IF($M86&gt;'Wage Ceilings '!$C$7+SUMIF('Wage Ceilings '!$B$8:'Wage Ceilings '!$B$11,"&lt;="&amp;$M$17,'Wage Ceilings '!$D$8:'Wage Ceilings '!$D$11),'Wage Ceilings '!$C$7+SUMIF('Wage Ceilings '!$B$8:'Wage Ceilings '!$B$11,"&lt;="&amp;$M$17,'Wage Ceilings '!$D$8:'Wage Ceilings '!$D$11),$M86)</f>
        <v>0</v>
      </c>
      <c r="BC86" s="91" cm="1">
        <f t="array" ref="BC86">INDEX(Appendix!$G$4:$J$8,_xlfn.IFS(BA86&lt;55,1,BA86&lt;60,2,BA86&lt;65,3,BA86&lt;70,4,TRUE,5),MATCH(YEAR($F$17),Appendix!$G$3:$L$3,0))</f>
        <v>0</v>
      </c>
      <c r="BD86" s="92">
        <f t="shared" si="52"/>
        <v>0</v>
      </c>
      <c r="BE86" s="89">
        <f t="shared" si="53"/>
        <v>125</v>
      </c>
      <c r="BF86" s="90">
        <f>IF($N86&gt;'Wage Ceilings '!$C$7+SUMIF('Wage Ceilings '!$B$8:'Wage Ceilings '!$B$11,"&lt;="&amp;$N$17,'Wage Ceilings '!$D$8:'Wage Ceilings '!$D$11),'Wage Ceilings '!$C$7+SUMIF('Wage Ceilings '!$B$8:'Wage Ceilings '!$B$11,"&lt;="&amp;$N$17,'Wage Ceilings '!$D$8:'Wage Ceilings '!$D$11),$N86)</f>
        <v>0</v>
      </c>
      <c r="BG86" s="91" cm="1">
        <f t="array" ref="BG86">INDEX(Appendix!$G$4:$J$8,_xlfn.IFS(BE86&lt;55,1,BE86&lt;60,2,BE86&lt;65,3,BE86&lt;70,4,TRUE,5),MATCH(YEAR($F$17),Appendix!$G$3:$L$3,0))</f>
        <v>0</v>
      </c>
      <c r="BH86" s="92">
        <f t="shared" si="40"/>
        <v>0</v>
      </c>
      <c r="BI86" s="89">
        <f t="shared" si="54"/>
        <v>125</v>
      </c>
      <c r="BJ86" s="90">
        <f>IF($O86&gt;'Wage Ceilings '!$C$7+SUMIF('Wage Ceilings '!$B$8:'Wage Ceilings '!$B$11,"&lt;="&amp;$O$17,'Wage Ceilings '!$D$8:'Wage Ceilings '!$D$11),'Wage Ceilings '!$C$7+SUMIF('Wage Ceilings '!$B$8:'Wage Ceilings '!$B$11,"&lt;="&amp;$O$17,'Wage Ceilings '!$D$8:'Wage Ceilings '!$D$11),$O86)</f>
        <v>0</v>
      </c>
      <c r="BK86" s="91" cm="1">
        <f t="array" ref="BK86">INDEX(Appendix!$G$4:$J$8,_xlfn.IFS(BI86&lt;55,1,BI86&lt;60,2,BI86&lt;65,3,BI86&lt;70,4,TRUE,5),MATCH(YEAR($F$17),Appendix!$G$3:$L$3,0))</f>
        <v>0</v>
      </c>
      <c r="BL86" s="92">
        <f t="shared" si="41"/>
        <v>0</v>
      </c>
      <c r="BM86" s="89">
        <f t="shared" si="55"/>
        <v>125</v>
      </c>
      <c r="BN86" s="90">
        <f>IF($P86&gt;'Wage Ceilings '!$C$7+SUMIF('Wage Ceilings '!$B$8:'Wage Ceilings '!$B$11,"&lt;="&amp;$P$17,'Wage Ceilings '!$D$8:'Wage Ceilings '!$D$11),'Wage Ceilings '!$C$7+SUMIF('Wage Ceilings '!$B$8:'Wage Ceilings '!$B$11,"&lt;="&amp;$P$17,'Wage Ceilings '!$D$8:'Wage Ceilings '!$D$11),$P86)</f>
        <v>0</v>
      </c>
      <c r="BO86" s="91" cm="1">
        <f t="array" ref="BO86">INDEX(Appendix!$G$4:$J$8,_xlfn.IFS(BM86&lt;55,1,BM86&lt;60,2,BM86&lt;65,3,BM86&lt;70,4,TRUE,5),MATCH(YEAR($F$17),Appendix!$G$3:$L$3,0))</f>
        <v>0</v>
      </c>
      <c r="BP86" s="92">
        <f t="shared" si="42"/>
        <v>0</v>
      </c>
      <c r="BQ86" s="89">
        <f t="shared" si="56"/>
        <v>125</v>
      </c>
      <c r="BR86" s="90">
        <f>IF($Q86&gt;'Wage Ceilings '!$C$7+SUMIF('Wage Ceilings '!$B$8:'Wage Ceilings '!$B$11,"&lt;="&amp;$Q$17,'Wage Ceilings '!$D$8:'Wage Ceilings '!$D$11),'Wage Ceilings '!$C$7+SUMIF('Wage Ceilings '!$B$8:'Wage Ceilings '!$B$11,"&lt;="&amp;$Q$17,'Wage Ceilings '!$D$8:'Wage Ceilings '!$D$11),$Q86)</f>
        <v>0</v>
      </c>
      <c r="BS86" s="91" cm="1">
        <f t="array" ref="BS86">INDEX(Appendix!$G$4:$J$8,_xlfn.IFS(BQ86&lt;55,1,BQ86&lt;60,2,BQ86&lt;65,3,BQ86&lt;70,4,TRUE,5),MATCH(YEAR($F$17),Appendix!$G$3:$L$3,0))</f>
        <v>0</v>
      </c>
      <c r="BT86" s="92">
        <f t="shared" si="43"/>
        <v>0</v>
      </c>
      <c r="BU86" s="89">
        <f t="shared" si="57"/>
        <v>125</v>
      </c>
      <c r="BV86" s="90">
        <f>IF($R86&gt;'Wage Ceilings '!$C$7+SUMIF('Wage Ceilings '!$B$8:'Wage Ceilings '!$B$11,"&lt;="&amp;$R$17,'Wage Ceilings '!$D$8:'Wage Ceilings '!$D$11),'Wage Ceilings '!$C$7+SUMIF('Wage Ceilings '!$B$8:'Wage Ceilings '!$B$11,"&lt;="&amp;$R$17,'Wage Ceilings '!$D$8:'Wage Ceilings '!$D$11),$R86)</f>
        <v>0</v>
      </c>
      <c r="BW86" s="91" cm="1">
        <f t="array" ref="BW86">INDEX(Appendix!$G$4:$J$8,_xlfn.IFS(BU86&lt;55,1,BU86&lt;60,2,BU86&lt;65,3,BU86&lt;70,4,TRUE,5),MATCH(YEAR($F$17),Appendix!$G$3:$L$3,0))</f>
        <v>0</v>
      </c>
      <c r="BX86" s="92">
        <f t="shared" si="44"/>
        <v>0</v>
      </c>
      <c r="BY86" s="89" t="str">
        <f t="shared" si="58"/>
        <v>NA</v>
      </c>
      <c r="BZ86" s="92">
        <f>IF(S86&gt;=('Wage Ceilings '!$C$3-SUM(Z86,AD86,AH86,AL86,AP86,AX86,AT86,BB86,BF86,BJ86,BN86,BR86,BV86)),('Wage Ceilings '!$C$3-SUM(Z86,AD86,AH86,AL86,AP86,AX86,AT86,BB86,BF86,BJ86,BN86,BR86,BV86)),S86)</f>
        <v>0</v>
      </c>
      <c r="CA86" s="91" cm="1">
        <f t="array" ref="CA86">INDEX(Appendix!$G$4:$J$8,_xlfn.IFS(BY86&lt;55,1,BY86&lt;60,2,BY86&lt;65,3,BY86&lt;70,4,TRUE,5),MATCH(YEAR($F$17),Appendix!$G$3:$L$3,0))</f>
        <v>0</v>
      </c>
      <c r="CB86" s="92">
        <f t="shared" si="65"/>
        <v>0</v>
      </c>
      <c r="CC86" s="99"/>
    </row>
    <row r="87" spans="1:81" x14ac:dyDescent="0.2">
      <c r="A87" s="64" t="s">
        <v>135</v>
      </c>
      <c r="B87" s="65"/>
      <c r="C87" s="65"/>
      <c r="D87" s="66"/>
      <c r="E87" s="66"/>
      <c r="F87" s="67"/>
      <c r="G87" s="67"/>
      <c r="H87" s="67"/>
      <c r="I87" s="67"/>
      <c r="J87" s="67"/>
      <c r="K87" s="67"/>
      <c r="L87" s="67"/>
      <c r="M87" s="67"/>
      <c r="N87" s="67"/>
      <c r="O87" s="67"/>
      <c r="P87" s="67"/>
      <c r="Q87" s="67"/>
      <c r="R87" s="67"/>
      <c r="S87" s="67"/>
      <c r="T87" s="57">
        <f t="shared" si="59"/>
        <v>0</v>
      </c>
      <c r="U87" s="57">
        <f t="shared" si="60"/>
        <v>0</v>
      </c>
      <c r="V87" s="58">
        <f t="shared" si="61"/>
        <v>0</v>
      </c>
      <c r="W87" s="58">
        <f t="shared" si="62"/>
        <v>0</v>
      </c>
      <c r="X87" s="58">
        <f t="shared" si="63"/>
        <v>0</v>
      </c>
      <c r="Y87" s="89">
        <f t="shared" si="45"/>
        <v>124</v>
      </c>
      <c r="Z87" s="90">
        <f>IF($F87&gt;'Wage Ceilings '!$C$7+SUMIF('Wage Ceilings '!$B$8:'Wage Ceilings '!$B$11,"&lt;="&amp;$F$17,'Wage Ceilings '!$D$8:'Wage Ceilings '!$D$11),'Wage Ceilings '!$C$7+SUMIF('Wage Ceilings '!$B$8:'Wage Ceilings '!$B$11,"&lt;="&amp;$F$17,'Wage Ceilings '!$D$8:'Wage Ceilings '!$D$11),$F87)</f>
        <v>0</v>
      </c>
      <c r="AA87" s="91" cm="1">
        <f t="array" ref="AA87">INDEX(Appendix!$G$4:$J$8,_xlfn.IFS(Y87&lt;55,1,Y87&lt;60,2,Y87&lt;65,3,Y87&lt;70,4,TRUE,5),MATCH(YEAR($F$17),Appendix!$G$3:$L$3,0))</f>
        <v>0</v>
      </c>
      <c r="AB87" s="92">
        <f t="shared" si="33"/>
        <v>0</v>
      </c>
      <c r="AC87" s="89">
        <f t="shared" si="46"/>
        <v>125</v>
      </c>
      <c r="AD87" s="90">
        <f>IF($G87&gt;'Wage Ceilings '!$C$7+SUMIF('Wage Ceilings '!$B$8:'Wage Ceilings '!$B$11,"&lt;="&amp;$G$17,'Wage Ceilings '!$D$8:'Wage Ceilings '!$D$11),'Wage Ceilings '!$C$7+SUMIF('Wage Ceilings '!$B$8:'Wage Ceilings '!$B$11,"&lt;="&amp;$G$17,'Wage Ceilings '!$D$8:'Wage Ceilings '!$D$11),$G87)</f>
        <v>0</v>
      </c>
      <c r="AE87" s="91" cm="1">
        <f t="array" ref="AE87">INDEX(Appendix!$G$4:$J$8,_xlfn.IFS(AC87&lt;55,1,AC87&lt;60,2,AC87&lt;65,3,AC87&lt;70,4,TRUE,5),MATCH(YEAR($F$17),Appendix!$G$3:$L$3,0))</f>
        <v>0</v>
      </c>
      <c r="AF87" s="92">
        <f t="shared" si="34"/>
        <v>0</v>
      </c>
      <c r="AG87" s="89">
        <f t="shared" si="47"/>
        <v>125</v>
      </c>
      <c r="AH87" s="90">
        <f>IF($H87&gt;'Wage Ceilings '!$C$7+SUMIF('Wage Ceilings '!$B$8:'Wage Ceilings '!$B$11,"&lt;="&amp;$H$17,'Wage Ceilings '!$D$8:'Wage Ceilings '!$D$11),'Wage Ceilings '!$C$7+SUMIF('Wage Ceilings '!$B$8:'Wage Ceilings '!$B$11,"&lt;="&amp;$H$17,'Wage Ceilings '!$D$8:'Wage Ceilings '!$D$11),$H87)</f>
        <v>0</v>
      </c>
      <c r="AI87" s="91" cm="1">
        <f t="array" ref="AI87">INDEX(Appendix!$G$4:$J$8,_xlfn.IFS(AG87&lt;55,1,AG87&lt;60,2,AG87&lt;65,3,AG87&lt;70,4,TRUE,5),MATCH(YEAR($F$17),Appendix!$G$3:$L$3,0))</f>
        <v>0</v>
      </c>
      <c r="AJ87" s="92">
        <f t="shared" si="35"/>
        <v>0</v>
      </c>
      <c r="AK87" s="89">
        <f t="shared" si="48"/>
        <v>125</v>
      </c>
      <c r="AL87" s="90">
        <f>IF($I87&gt;'Wage Ceilings '!$C$7+SUMIF('Wage Ceilings '!$B$8:'Wage Ceilings '!$B$11,"&lt;="&amp;$I$17,'Wage Ceilings '!$D$8:'Wage Ceilings '!$D$11),'Wage Ceilings '!$C$7+SUMIF('Wage Ceilings '!$B$8:'Wage Ceilings '!$B$11,"&lt;="&amp;$I$17,'Wage Ceilings '!$D$8:'Wage Ceilings '!$D$11),$I87)</f>
        <v>0</v>
      </c>
      <c r="AM87" s="91" cm="1">
        <f t="array" ref="AM87">INDEX(Appendix!$G$4:$J$8,_xlfn.IFS(AK87&lt;55,1,AK87&lt;60,2,AK87&lt;65,3,AK87&lt;70,4,TRUE,5),MATCH(YEAR($F$17),Appendix!$G$3:$L$3,0))</f>
        <v>0</v>
      </c>
      <c r="AN87" s="92">
        <f t="shared" si="36"/>
        <v>0</v>
      </c>
      <c r="AO87" s="89">
        <f t="shared" si="49"/>
        <v>125</v>
      </c>
      <c r="AP87" s="90">
        <f>IF($J87&gt;'Wage Ceilings '!$C$7+SUMIF('Wage Ceilings '!$B$8:'Wage Ceilings '!$B$11,"&lt;="&amp;$J$17,'Wage Ceilings '!$D$8:'Wage Ceilings '!$D$11),'Wage Ceilings '!$C$7+SUMIF('Wage Ceilings '!$B$8:'Wage Ceilings '!$B$11,"&lt;="&amp;$J$17,'Wage Ceilings '!$D$8:'Wage Ceilings '!$D$11),$J87)</f>
        <v>0</v>
      </c>
      <c r="AQ87" s="91" cm="1">
        <f t="array" ref="AQ87">INDEX(Appendix!$G$4:$J$8,_xlfn.IFS(AO87&lt;55,1,AO87&lt;60,2,AO87&lt;65,3,AO87&lt;70,4,TRUE,5),MATCH(YEAR($F$17),Appendix!$G$3:$L$3,0))</f>
        <v>0</v>
      </c>
      <c r="AR87" s="92">
        <f t="shared" si="37"/>
        <v>0</v>
      </c>
      <c r="AS87" s="89">
        <f t="shared" si="64"/>
        <v>125</v>
      </c>
      <c r="AT87" s="90">
        <f>IF($K87&gt;'Wage Ceilings '!$C$7+SUMIF('Wage Ceilings '!$B$8:'Wage Ceilings '!$B$11,"&lt;="&amp;$K$17,'Wage Ceilings '!$D$8:'Wage Ceilings '!$D$11),'Wage Ceilings '!$C$7+SUMIF('Wage Ceilings '!$B$8:'Wage Ceilings '!$B$11,"&lt;="&amp;$K$17,'Wage Ceilings '!$D$8:'Wage Ceilings '!$D$11),$K87)</f>
        <v>0</v>
      </c>
      <c r="AU87" s="91" cm="1">
        <f t="array" ref="AU87">INDEX(Appendix!$G$4:$J$8,_xlfn.IFS(AS87&lt;55,1,AS87&lt;60,2,AS87&lt;65,3,AS87&lt;70,4,TRUE,5),MATCH(YEAR($F$17),Appendix!$G$3:$L$3,0))</f>
        <v>0</v>
      </c>
      <c r="AV87" s="92">
        <f t="shared" si="38"/>
        <v>0</v>
      </c>
      <c r="AW87" s="89" t="str">
        <f t="shared" si="50"/>
        <v>NA</v>
      </c>
      <c r="AX87" s="92">
        <f>IF(L87&gt;=('Wage Ceilings '!$C$3-SUM(Z87,AD87,AH87,AL87,AP87,AT87,BB87,BF87,BJ87,BN87,BR87,BV87)),('Wage Ceilings '!$C$3-SUM(Z87,AD87,AH87,AL87,AP87,AT87,BB87,BF87,BJ87,BN87,BR87,BV87)),L87)</f>
        <v>0</v>
      </c>
      <c r="AY87" s="91" cm="1">
        <f t="array" ref="AY87">INDEX(Appendix!$G$4:$J$8,_xlfn.IFS(AW87&lt;55,1,AW87&lt;60,2,AW87&lt;65,3,AW87&lt;70,4,TRUE,5),MATCH(YEAR($F$17),Appendix!$G$3:$L$3,0))</f>
        <v>0</v>
      </c>
      <c r="AZ87" s="92">
        <f t="shared" si="39"/>
        <v>0</v>
      </c>
      <c r="BA87" s="89">
        <f t="shared" si="51"/>
        <v>125</v>
      </c>
      <c r="BB87" s="90">
        <f>IF($M87&gt;'Wage Ceilings '!$C$7+SUMIF('Wage Ceilings '!$B$8:'Wage Ceilings '!$B$11,"&lt;="&amp;$M$17,'Wage Ceilings '!$D$8:'Wage Ceilings '!$D$11),'Wage Ceilings '!$C$7+SUMIF('Wage Ceilings '!$B$8:'Wage Ceilings '!$B$11,"&lt;="&amp;$M$17,'Wage Ceilings '!$D$8:'Wage Ceilings '!$D$11),$M87)</f>
        <v>0</v>
      </c>
      <c r="BC87" s="91" cm="1">
        <f t="array" ref="BC87">INDEX(Appendix!$G$4:$J$8,_xlfn.IFS(BA87&lt;55,1,BA87&lt;60,2,BA87&lt;65,3,BA87&lt;70,4,TRUE,5),MATCH(YEAR($F$17),Appendix!$G$3:$L$3,0))</f>
        <v>0</v>
      </c>
      <c r="BD87" s="92">
        <f t="shared" si="52"/>
        <v>0</v>
      </c>
      <c r="BE87" s="89">
        <f t="shared" si="53"/>
        <v>125</v>
      </c>
      <c r="BF87" s="90">
        <f>IF($N87&gt;'Wage Ceilings '!$C$7+SUMIF('Wage Ceilings '!$B$8:'Wage Ceilings '!$B$11,"&lt;="&amp;$N$17,'Wage Ceilings '!$D$8:'Wage Ceilings '!$D$11),'Wage Ceilings '!$C$7+SUMIF('Wage Ceilings '!$B$8:'Wage Ceilings '!$B$11,"&lt;="&amp;$N$17,'Wage Ceilings '!$D$8:'Wage Ceilings '!$D$11),$N87)</f>
        <v>0</v>
      </c>
      <c r="BG87" s="91" cm="1">
        <f t="array" ref="BG87">INDEX(Appendix!$G$4:$J$8,_xlfn.IFS(BE87&lt;55,1,BE87&lt;60,2,BE87&lt;65,3,BE87&lt;70,4,TRUE,5),MATCH(YEAR($F$17),Appendix!$G$3:$L$3,0))</f>
        <v>0</v>
      </c>
      <c r="BH87" s="92">
        <f t="shared" si="40"/>
        <v>0</v>
      </c>
      <c r="BI87" s="89">
        <f t="shared" si="54"/>
        <v>125</v>
      </c>
      <c r="BJ87" s="90">
        <f>IF($O87&gt;'Wage Ceilings '!$C$7+SUMIF('Wage Ceilings '!$B$8:'Wage Ceilings '!$B$11,"&lt;="&amp;$O$17,'Wage Ceilings '!$D$8:'Wage Ceilings '!$D$11),'Wage Ceilings '!$C$7+SUMIF('Wage Ceilings '!$B$8:'Wage Ceilings '!$B$11,"&lt;="&amp;$O$17,'Wage Ceilings '!$D$8:'Wage Ceilings '!$D$11),$O87)</f>
        <v>0</v>
      </c>
      <c r="BK87" s="91" cm="1">
        <f t="array" ref="BK87">INDEX(Appendix!$G$4:$J$8,_xlfn.IFS(BI87&lt;55,1,BI87&lt;60,2,BI87&lt;65,3,BI87&lt;70,4,TRUE,5),MATCH(YEAR($F$17),Appendix!$G$3:$L$3,0))</f>
        <v>0</v>
      </c>
      <c r="BL87" s="92">
        <f t="shared" si="41"/>
        <v>0</v>
      </c>
      <c r="BM87" s="89">
        <f t="shared" si="55"/>
        <v>125</v>
      </c>
      <c r="BN87" s="90">
        <f>IF($P87&gt;'Wage Ceilings '!$C$7+SUMIF('Wage Ceilings '!$B$8:'Wage Ceilings '!$B$11,"&lt;="&amp;$P$17,'Wage Ceilings '!$D$8:'Wage Ceilings '!$D$11),'Wage Ceilings '!$C$7+SUMIF('Wage Ceilings '!$B$8:'Wage Ceilings '!$B$11,"&lt;="&amp;$P$17,'Wage Ceilings '!$D$8:'Wage Ceilings '!$D$11),$P87)</f>
        <v>0</v>
      </c>
      <c r="BO87" s="91" cm="1">
        <f t="array" ref="BO87">INDEX(Appendix!$G$4:$J$8,_xlfn.IFS(BM87&lt;55,1,BM87&lt;60,2,BM87&lt;65,3,BM87&lt;70,4,TRUE,5),MATCH(YEAR($F$17),Appendix!$G$3:$L$3,0))</f>
        <v>0</v>
      </c>
      <c r="BP87" s="92">
        <f t="shared" si="42"/>
        <v>0</v>
      </c>
      <c r="BQ87" s="89">
        <f t="shared" si="56"/>
        <v>125</v>
      </c>
      <c r="BR87" s="90">
        <f>IF($Q87&gt;'Wage Ceilings '!$C$7+SUMIF('Wage Ceilings '!$B$8:'Wage Ceilings '!$B$11,"&lt;="&amp;$Q$17,'Wage Ceilings '!$D$8:'Wage Ceilings '!$D$11),'Wage Ceilings '!$C$7+SUMIF('Wage Ceilings '!$B$8:'Wage Ceilings '!$B$11,"&lt;="&amp;$Q$17,'Wage Ceilings '!$D$8:'Wage Ceilings '!$D$11),$Q87)</f>
        <v>0</v>
      </c>
      <c r="BS87" s="91" cm="1">
        <f t="array" ref="BS87">INDEX(Appendix!$G$4:$J$8,_xlfn.IFS(BQ87&lt;55,1,BQ87&lt;60,2,BQ87&lt;65,3,BQ87&lt;70,4,TRUE,5),MATCH(YEAR($F$17),Appendix!$G$3:$L$3,0))</f>
        <v>0</v>
      </c>
      <c r="BT87" s="92">
        <f t="shared" si="43"/>
        <v>0</v>
      </c>
      <c r="BU87" s="89">
        <f t="shared" si="57"/>
        <v>125</v>
      </c>
      <c r="BV87" s="90">
        <f>IF($R87&gt;'Wage Ceilings '!$C$7+SUMIF('Wage Ceilings '!$B$8:'Wage Ceilings '!$B$11,"&lt;="&amp;$R$17,'Wage Ceilings '!$D$8:'Wage Ceilings '!$D$11),'Wage Ceilings '!$C$7+SUMIF('Wage Ceilings '!$B$8:'Wage Ceilings '!$B$11,"&lt;="&amp;$R$17,'Wage Ceilings '!$D$8:'Wage Ceilings '!$D$11),$R87)</f>
        <v>0</v>
      </c>
      <c r="BW87" s="91" cm="1">
        <f t="array" ref="BW87">INDEX(Appendix!$G$4:$J$8,_xlfn.IFS(BU87&lt;55,1,BU87&lt;60,2,BU87&lt;65,3,BU87&lt;70,4,TRUE,5),MATCH(YEAR($F$17),Appendix!$G$3:$L$3,0))</f>
        <v>0</v>
      </c>
      <c r="BX87" s="92">
        <f t="shared" si="44"/>
        <v>0</v>
      </c>
      <c r="BY87" s="89" t="str">
        <f t="shared" si="58"/>
        <v>NA</v>
      </c>
      <c r="BZ87" s="92">
        <f>IF(S87&gt;=('Wage Ceilings '!$C$3-SUM(Z87,AD87,AH87,AL87,AP87,AX87,AT87,BB87,BF87,BJ87,BN87,BR87,BV87)),('Wage Ceilings '!$C$3-SUM(Z87,AD87,AH87,AL87,AP87,AX87,AT87,BB87,BF87,BJ87,BN87,BR87,BV87)),S87)</f>
        <v>0</v>
      </c>
      <c r="CA87" s="91" cm="1">
        <f t="array" ref="CA87">INDEX(Appendix!$G$4:$J$8,_xlfn.IFS(BY87&lt;55,1,BY87&lt;60,2,BY87&lt;65,3,BY87&lt;70,4,TRUE,5),MATCH(YEAR($F$17),Appendix!$G$3:$L$3,0))</f>
        <v>0</v>
      </c>
      <c r="CB87" s="92">
        <f t="shared" si="65"/>
        <v>0</v>
      </c>
      <c r="CC87" s="99"/>
    </row>
    <row r="88" spans="1:81" x14ac:dyDescent="0.2">
      <c r="A88" s="64" t="s">
        <v>136</v>
      </c>
      <c r="B88" s="65"/>
      <c r="C88" s="65"/>
      <c r="D88" s="66"/>
      <c r="E88" s="66"/>
      <c r="F88" s="67"/>
      <c r="G88" s="67"/>
      <c r="H88" s="67"/>
      <c r="I88" s="67"/>
      <c r="J88" s="67"/>
      <c r="K88" s="67"/>
      <c r="L88" s="67"/>
      <c r="M88" s="67"/>
      <c r="N88" s="67"/>
      <c r="O88" s="67"/>
      <c r="P88" s="67"/>
      <c r="Q88" s="67"/>
      <c r="R88" s="67"/>
      <c r="S88" s="67"/>
      <c r="T88" s="57">
        <f t="shared" si="59"/>
        <v>0</v>
      </c>
      <c r="U88" s="57">
        <f t="shared" si="60"/>
        <v>0</v>
      </c>
      <c r="V88" s="58">
        <f t="shared" si="61"/>
        <v>0</v>
      </c>
      <c r="W88" s="58">
        <f t="shared" si="62"/>
        <v>0</v>
      </c>
      <c r="X88" s="58">
        <f t="shared" si="63"/>
        <v>0</v>
      </c>
      <c r="Y88" s="89">
        <f t="shared" si="45"/>
        <v>124</v>
      </c>
      <c r="Z88" s="90">
        <f>IF($F88&gt;'Wage Ceilings '!$C$7+SUMIF('Wage Ceilings '!$B$8:'Wage Ceilings '!$B$11,"&lt;="&amp;$F$17,'Wage Ceilings '!$D$8:'Wage Ceilings '!$D$11),'Wage Ceilings '!$C$7+SUMIF('Wage Ceilings '!$B$8:'Wage Ceilings '!$B$11,"&lt;="&amp;$F$17,'Wage Ceilings '!$D$8:'Wage Ceilings '!$D$11),$F88)</f>
        <v>0</v>
      </c>
      <c r="AA88" s="91" cm="1">
        <f t="array" ref="AA88">INDEX(Appendix!$G$4:$J$8,_xlfn.IFS(Y88&lt;55,1,Y88&lt;60,2,Y88&lt;65,3,Y88&lt;70,4,TRUE,5),MATCH(YEAR($F$17),Appendix!$G$3:$L$3,0))</f>
        <v>0</v>
      </c>
      <c r="AB88" s="92">
        <f t="shared" si="33"/>
        <v>0</v>
      </c>
      <c r="AC88" s="89">
        <f t="shared" si="46"/>
        <v>125</v>
      </c>
      <c r="AD88" s="90">
        <f>IF($G88&gt;'Wage Ceilings '!$C$7+SUMIF('Wage Ceilings '!$B$8:'Wage Ceilings '!$B$11,"&lt;="&amp;$G$17,'Wage Ceilings '!$D$8:'Wage Ceilings '!$D$11),'Wage Ceilings '!$C$7+SUMIF('Wage Ceilings '!$B$8:'Wage Ceilings '!$B$11,"&lt;="&amp;$G$17,'Wage Ceilings '!$D$8:'Wage Ceilings '!$D$11),$G88)</f>
        <v>0</v>
      </c>
      <c r="AE88" s="91" cm="1">
        <f t="array" ref="AE88">INDEX(Appendix!$G$4:$J$8,_xlfn.IFS(AC88&lt;55,1,AC88&lt;60,2,AC88&lt;65,3,AC88&lt;70,4,TRUE,5),MATCH(YEAR($F$17),Appendix!$G$3:$L$3,0))</f>
        <v>0</v>
      </c>
      <c r="AF88" s="92">
        <f t="shared" si="34"/>
        <v>0</v>
      </c>
      <c r="AG88" s="89">
        <f t="shared" si="47"/>
        <v>125</v>
      </c>
      <c r="AH88" s="90">
        <f>IF($H88&gt;'Wage Ceilings '!$C$7+SUMIF('Wage Ceilings '!$B$8:'Wage Ceilings '!$B$11,"&lt;="&amp;$H$17,'Wage Ceilings '!$D$8:'Wage Ceilings '!$D$11),'Wage Ceilings '!$C$7+SUMIF('Wage Ceilings '!$B$8:'Wage Ceilings '!$B$11,"&lt;="&amp;$H$17,'Wage Ceilings '!$D$8:'Wage Ceilings '!$D$11),$H88)</f>
        <v>0</v>
      </c>
      <c r="AI88" s="91" cm="1">
        <f t="array" ref="AI88">INDEX(Appendix!$G$4:$J$8,_xlfn.IFS(AG88&lt;55,1,AG88&lt;60,2,AG88&lt;65,3,AG88&lt;70,4,TRUE,5),MATCH(YEAR($F$17),Appendix!$G$3:$L$3,0))</f>
        <v>0</v>
      </c>
      <c r="AJ88" s="92">
        <f t="shared" si="35"/>
        <v>0</v>
      </c>
      <c r="AK88" s="89">
        <f t="shared" si="48"/>
        <v>125</v>
      </c>
      <c r="AL88" s="90">
        <f>IF($I88&gt;'Wage Ceilings '!$C$7+SUMIF('Wage Ceilings '!$B$8:'Wage Ceilings '!$B$11,"&lt;="&amp;$I$17,'Wage Ceilings '!$D$8:'Wage Ceilings '!$D$11),'Wage Ceilings '!$C$7+SUMIF('Wage Ceilings '!$B$8:'Wage Ceilings '!$B$11,"&lt;="&amp;$I$17,'Wage Ceilings '!$D$8:'Wage Ceilings '!$D$11),$I88)</f>
        <v>0</v>
      </c>
      <c r="AM88" s="91" cm="1">
        <f t="array" ref="AM88">INDEX(Appendix!$G$4:$J$8,_xlfn.IFS(AK88&lt;55,1,AK88&lt;60,2,AK88&lt;65,3,AK88&lt;70,4,TRUE,5),MATCH(YEAR($F$17),Appendix!$G$3:$L$3,0))</f>
        <v>0</v>
      </c>
      <c r="AN88" s="92">
        <f t="shared" si="36"/>
        <v>0</v>
      </c>
      <c r="AO88" s="89">
        <f t="shared" si="49"/>
        <v>125</v>
      </c>
      <c r="AP88" s="90">
        <f>IF($J88&gt;'Wage Ceilings '!$C$7+SUMIF('Wage Ceilings '!$B$8:'Wage Ceilings '!$B$11,"&lt;="&amp;$J$17,'Wage Ceilings '!$D$8:'Wage Ceilings '!$D$11),'Wage Ceilings '!$C$7+SUMIF('Wage Ceilings '!$B$8:'Wage Ceilings '!$B$11,"&lt;="&amp;$J$17,'Wage Ceilings '!$D$8:'Wage Ceilings '!$D$11),$J88)</f>
        <v>0</v>
      </c>
      <c r="AQ88" s="91" cm="1">
        <f t="array" ref="AQ88">INDEX(Appendix!$G$4:$J$8,_xlfn.IFS(AO88&lt;55,1,AO88&lt;60,2,AO88&lt;65,3,AO88&lt;70,4,TRUE,5),MATCH(YEAR($F$17),Appendix!$G$3:$L$3,0))</f>
        <v>0</v>
      </c>
      <c r="AR88" s="92">
        <f t="shared" si="37"/>
        <v>0</v>
      </c>
      <c r="AS88" s="89">
        <f t="shared" si="64"/>
        <v>125</v>
      </c>
      <c r="AT88" s="90">
        <f>IF($K88&gt;'Wage Ceilings '!$C$7+SUMIF('Wage Ceilings '!$B$8:'Wage Ceilings '!$B$11,"&lt;="&amp;$K$17,'Wage Ceilings '!$D$8:'Wage Ceilings '!$D$11),'Wage Ceilings '!$C$7+SUMIF('Wage Ceilings '!$B$8:'Wage Ceilings '!$B$11,"&lt;="&amp;$K$17,'Wage Ceilings '!$D$8:'Wage Ceilings '!$D$11),$K88)</f>
        <v>0</v>
      </c>
      <c r="AU88" s="91" cm="1">
        <f t="array" ref="AU88">INDEX(Appendix!$G$4:$J$8,_xlfn.IFS(AS88&lt;55,1,AS88&lt;60,2,AS88&lt;65,3,AS88&lt;70,4,TRUE,5),MATCH(YEAR($F$17),Appendix!$G$3:$L$3,0))</f>
        <v>0</v>
      </c>
      <c r="AV88" s="92">
        <f t="shared" si="38"/>
        <v>0</v>
      </c>
      <c r="AW88" s="89" t="str">
        <f t="shared" si="50"/>
        <v>NA</v>
      </c>
      <c r="AX88" s="92">
        <f>IF(L88&gt;=('Wage Ceilings '!$C$3-SUM(Z88,AD88,AH88,AL88,AP88,AT88,BB88,BF88,BJ88,BN88,BR88,BV88)),('Wage Ceilings '!$C$3-SUM(Z88,AD88,AH88,AL88,AP88,AT88,BB88,BF88,BJ88,BN88,BR88,BV88)),L88)</f>
        <v>0</v>
      </c>
      <c r="AY88" s="91" cm="1">
        <f t="array" ref="AY88">INDEX(Appendix!$G$4:$J$8,_xlfn.IFS(AW88&lt;55,1,AW88&lt;60,2,AW88&lt;65,3,AW88&lt;70,4,TRUE,5),MATCH(YEAR($F$17),Appendix!$G$3:$L$3,0))</f>
        <v>0</v>
      </c>
      <c r="AZ88" s="92">
        <f t="shared" si="39"/>
        <v>0</v>
      </c>
      <c r="BA88" s="89">
        <f t="shared" si="51"/>
        <v>125</v>
      </c>
      <c r="BB88" s="90">
        <f>IF($M88&gt;'Wage Ceilings '!$C$7+SUMIF('Wage Ceilings '!$B$8:'Wage Ceilings '!$B$11,"&lt;="&amp;$M$17,'Wage Ceilings '!$D$8:'Wage Ceilings '!$D$11),'Wage Ceilings '!$C$7+SUMIF('Wage Ceilings '!$B$8:'Wage Ceilings '!$B$11,"&lt;="&amp;$M$17,'Wage Ceilings '!$D$8:'Wage Ceilings '!$D$11),$M88)</f>
        <v>0</v>
      </c>
      <c r="BC88" s="91" cm="1">
        <f t="array" ref="BC88">INDEX(Appendix!$G$4:$J$8,_xlfn.IFS(BA88&lt;55,1,BA88&lt;60,2,BA88&lt;65,3,BA88&lt;70,4,TRUE,5),MATCH(YEAR($F$17),Appendix!$G$3:$L$3,0))</f>
        <v>0</v>
      </c>
      <c r="BD88" s="92">
        <f t="shared" si="52"/>
        <v>0</v>
      </c>
      <c r="BE88" s="89">
        <f t="shared" si="53"/>
        <v>125</v>
      </c>
      <c r="BF88" s="90">
        <f>IF($N88&gt;'Wage Ceilings '!$C$7+SUMIF('Wage Ceilings '!$B$8:'Wage Ceilings '!$B$11,"&lt;="&amp;$N$17,'Wage Ceilings '!$D$8:'Wage Ceilings '!$D$11),'Wage Ceilings '!$C$7+SUMIF('Wage Ceilings '!$B$8:'Wage Ceilings '!$B$11,"&lt;="&amp;$N$17,'Wage Ceilings '!$D$8:'Wage Ceilings '!$D$11),$N88)</f>
        <v>0</v>
      </c>
      <c r="BG88" s="91" cm="1">
        <f t="array" ref="BG88">INDEX(Appendix!$G$4:$J$8,_xlfn.IFS(BE88&lt;55,1,BE88&lt;60,2,BE88&lt;65,3,BE88&lt;70,4,TRUE,5),MATCH(YEAR($F$17),Appendix!$G$3:$L$3,0))</f>
        <v>0</v>
      </c>
      <c r="BH88" s="92">
        <f t="shared" si="40"/>
        <v>0</v>
      </c>
      <c r="BI88" s="89">
        <f t="shared" si="54"/>
        <v>125</v>
      </c>
      <c r="BJ88" s="90">
        <f>IF($O88&gt;'Wage Ceilings '!$C$7+SUMIF('Wage Ceilings '!$B$8:'Wage Ceilings '!$B$11,"&lt;="&amp;$O$17,'Wage Ceilings '!$D$8:'Wage Ceilings '!$D$11),'Wage Ceilings '!$C$7+SUMIF('Wage Ceilings '!$B$8:'Wage Ceilings '!$B$11,"&lt;="&amp;$O$17,'Wage Ceilings '!$D$8:'Wage Ceilings '!$D$11),$O88)</f>
        <v>0</v>
      </c>
      <c r="BK88" s="91" cm="1">
        <f t="array" ref="BK88">INDEX(Appendix!$G$4:$J$8,_xlfn.IFS(BI88&lt;55,1,BI88&lt;60,2,BI88&lt;65,3,BI88&lt;70,4,TRUE,5),MATCH(YEAR($F$17),Appendix!$G$3:$L$3,0))</f>
        <v>0</v>
      </c>
      <c r="BL88" s="92">
        <f t="shared" si="41"/>
        <v>0</v>
      </c>
      <c r="BM88" s="89">
        <f t="shared" si="55"/>
        <v>125</v>
      </c>
      <c r="BN88" s="90">
        <f>IF($P88&gt;'Wage Ceilings '!$C$7+SUMIF('Wage Ceilings '!$B$8:'Wage Ceilings '!$B$11,"&lt;="&amp;$P$17,'Wage Ceilings '!$D$8:'Wage Ceilings '!$D$11),'Wage Ceilings '!$C$7+SUMIF('Wage Ceilings '!$B$8:'Wage Ceilings '!$B$11,"&lt;="&amp;$P$17,'Wage Ceilings '!$D$8:'Wage Ceilings '!$D$11),$P88)</f>
        <v>0</v>
      </c>
      <c r="BO88" s="91" cm="1">
        <f t="array" ref="BO88">INDEX(Appendix!$G$4:$J$8,_xlfn.IFS(BM88&lt;55,1,BM88&lt;60,2,BM88&lt;65,3,BM88&lt;70,4,TRUE,5),MATCH(YEAR($F$17),Appendix!$G$3:$L$3,0))</f>
        <v>0</v>
      </c>
      <c r="BP88" s="92">
        <f t="shared" si="42"/>
        <v>0</v>
      </c>
      <c r="BQ88" s="89">
        <f t="shared" si="56"/>
        <v>125</v>
      </c>
      <c r="BR88" s="90">
        <f>IF($Q88&gt;'Wage Ceilings '!$C$7+SUMIF('Wage Ceilings '!$B$8:'Wage Ceilings '!$B$11,"&lt;="&amp;$Q$17,'Wage Ceilings '!$D$8:'Wage Ceilings '!$D$11),'Wage Ceilings '!$C$7+SUMIF('Wage Ceilings '!$B$8:'Wage Ceilings '!$B$11,"&lt;="&amp;$Q$17,'Wage Ceilings '!$D$8:'Wage Ceilings '!$D$11),$Q88)</f>
        <v>0</v>
      </c>
      <c r="BS88" s="91" cm="1">
        <f t="array" ref="BS88">INDEX(Appendix!$G$4:$J$8,_xlfn.IFS(BQ88&lt;55,1,BQ88&lt;60,2,BQ88&lt;65,3,BQ88&lt;70,4,TRUE,5),MATCH(YEAR($F$17),Appendix!$G$3:$L$3,0))</f>
        <v>0</v>
      </c>
      <c r="BT88" s="92">
        <f t="shared" si="43"/>
        <v>0</v>
      </c>
      <c r="BU88" s="89">
        <f t="shared" si="57"/>
        <v>125</v>
      </c>
      <c r="BV88" s="90">
        <f>IF($R88&gt;'Wage Ceilings '!$C$7+SUMIF('Wage Ceilings '!$B$8:'Wage Ceilings '!$B$11,"&lt;="&amp;$R$17,'Wage Ceilings '!$D$8:'Wage Ceilings '!$D$11),'Wage Ceilings '!$C$7+SUMIF('Wage Ceilings '!$B$8:'Wage Ceilings '!$B$11,"&lt;="&amp;$R$17,'Wage Ceilings '!$D$8:'Wage Ceilings '!$D$11),$R88)</f>
        <v>0</v>
      </c>
      <c r="BW88" s="91" cm="1">
        <f t="array" ref="BW88">INDEX(Appendix!$G$4:$J$8,_xlfn.IFS(BU88&lt;55,1,BU88&lt;60,2,BU88&lt;65,3,BU88&lt;70,4,TRUE,5),MATCH(YEAR($F$17),Appendix!$G$3:$L$3,0))</f>
        <v>0</v>
      </c>
      <c r="BX88" s="92">
        <f t="shared" si="44"/>
        <v>0</v>
      </c>
      <c r="BY88" s="89" t="str">
        <f t="shared" si="58"/>
        <v>NA</v>
      </c>
      <c r="BZ88" s="92">
        <f>IF(S88&gt;=('Wage Ceilings '!$C$3-SUM(Z88,AD88,AH88,AL88,AP88,AX88,AT88,BB88,BF88,BJ88,BN88,BR88,BV88)),('Wage Ceilings '!$C$3-SUM(Z88,AD88,AH88,AL88,AP88,AX88,AT88,BB88,BF88,BJ88,BN88,BR88,BV88)),S88)</f>
        <v>0</v>
      </c>
      <c r="CA88" s="91" cm="1">
        <f t="array" ref="CA88">INDEX(Appendix!$G$4:$J$8,_xlfn.IFS(BY88&lt;55,1,BY88&lt;60,2,BY88&lt;65,3,BY88&lt;70,4,TRUE,5),MATCH(YEAR($F$17),Appendix!$G$3:$L$3,0))</f>
        <v>0</v>
      </c>
      <c r="CB88" s="92">
        <f t="shared" si="65"/>
        <v>0</v>
      </c>
      <c r="CC88" s="99"/>
    </row>
    <row r="89" spans="1:81" x14ac:dyDescent="0.2">
      <c r="A89" s="64" t="s">
        <v>137</v>
      </c>
      <c r="B89" s="65"/>
      <c r="C89" s="65"/>
      <c r="D89" s="66"/>
      <c r="E89" s="66"/>
      <c r="F89" s="67"/>
      <c r="G89" s="67"/>
      <c r="H89" s="67"/>
      <c r="I89" s="67"/>
      <c r="J89" s="67"/>
      <c r="K89" s="67"/>
      <c r="L89" s="67"/>
      <c r="M89" s="67"/>
      <c r="N89" s="67"/>
      <c r="O89" s="67"/>
      <c r="P89" s="67"/>
      <c r="Q89" s="67"/>
      <c r="R89" s="67"/>
      <c r="S89" s="67"/>
      <c r="T89" s="57">
        <f t="shared" si="59"/>
        <v>0</v>
      </c>
      <c r="U89" s="57">
        <f t="shared" si="60"/>
        <v>0</v>
      </c>
      <c r="V89" s="58">
        <f t="shared" si="61"/>
        <v>0</v>
      </c>
      <c r="W89" s="58">
        <f t="shared" si="62"/>
        <v>0</v>
      </c>
      <c r="X89" s="58">
        <f t="shared" si="63"/>
        <v>0</v>
      </c>
      <c r="Y89" s="89">
        <f t="shared" si="45"/>
        <v>124</v>
      </c>
      <c r="Z89" s="90">
        <f>IF($F89&gt;'Wage Ceilings '!$C$7+SUMIF('Wage Ceilings '!$B$8:'Wage Ceilings '!$B$11,"&lt;="&amp;$F$17,'Wage Ceilings '!$D$8:'Wage Ceilings '!$D$11),'Wage Ceilings '!$C$7+SUMIF('Wage Ceilings '!$B$8:'Wage Ceilings '!$B$11,"&lt;="&amp;$F$17,'Wage Ceilings '!$D$8:'Wage Ceilings '!$D$11),$F89)</f>
        <v>0</v>
      </c>
      <c r="AA89" s="91" cm="1">
        <f t="array" ref="AA89">INDEX(Appendix!$G$4:$J$8,_xlfn.IFS(Y89&lt;55,1,Y89&lt;60,2,Y89&lt;65,3,Y89&lt;70,4,TRUE,5),MATCH(YEAR($F$17),Appendix!$G$3:$L$3,0))</f>
        <v>0</v>
      </c>
      <c r="AB89" s="92">
        <f t="shared" si="33"/>
        <v>0</v>
      </c>
      <c r="AC89" s="89">
        <f t="shared" si="46"/>
        <v>125</v>
      </c>
      <c r="AD89" s="90">
        <f>IF($G89&gt;'Wage Ceilings '!$C$7+SUMIF('Wage Ceilings '!$B$8:'Wage Ceilings '!$B$11,"&lt;="&amp;$G$17,'Wage Ceilings '!$D$8:'Wage Ceilings '!$D$11),'Wage Ceilings '!$C$7+SUMIF('Wage Ceilings '!$B$8:'Wage Ceilings '!$B$11,"&lt;="&amp;$G$17,'Wage Ceilings '!$D$8:'Wage Ceilings '!$D$11),$G89)</f>
        <v>0</v>
      </c>
      <c r="AE89" s="91" cm="1">
        <f t="array" ref="AE89">INDEX(Appendix!$G$4:$J$8,_xlfn.IFS(AC89&lt;55,1,AC89&lt;60,2,AC89&lt;65,3,AC89&lt;70,4,TRUE,5),MATCH(YEAR($F$17),Appendix!$G$3:$L$3,0))</f>
        <v>0</v>
      </c>
      <c r="AF89" s="92">
        <f t="shared" si="34"/>
        <v>0</v>
      </c>
      <c r="AG89" s="89">
        <f t="shared" si="47"/>
        <v>125</v>
      </c>
      <c r="AH89" s="90">
        <f>IF($H89&gt;'Wage Ceilings '!$C$7+SUMIF('Wage Ceilings '!$B$8:'Wage Ceilings '!$B$11,"&lt;="&amp;$H$17,'Wage Ceilings '!$D$8:'Wage Ceilings '!$D$11),'Wage Ceilings '!$C$7+SUMIF('Wage Ceilings '!$B$8:'Wage Ceilings '!$B$11,"&lt;="&amp;$H$17,'Wage Ceilings '!$D$8:'Wage Ceilings '!$D$11),$H89)</f>
        <v>0</v>
      </c>
      <c r="AI89" s="91" cm="1">
        <f t="array" ref="AI89">INDEX(Appendix!$G$4:$J$8,_xlfn.IFS(AG89&lt;55,1,AG89&lt;60,2,AG89&lt;65,3,AG89&lt;70,4,TRUE,5),MATCH(YEAR($F$17),Appendix!$G$3:$L$3,0))</f>
        <v>0</v>
      </c>
      <c r="AJ89" s="92">
        <f t="shared" si="35"/>
        <v>0</v>
      </c>
      <c r="AK89" s="89">
        <f t="shared" si="48"/>
        <v>125</v>
      </c>
      <c r="AL89" s="90">
        <f>IF($I89&gt;'Wage Ceilings '!$C$7+SUMIF('Wage Ceilings '!$B$8:'Wage Ceilings '!$B$11,"&lt;="&amp;$I$17,'Wage Ceilings '!$D$8:'Wage Ceilings '!$D$11),'Wage Ceilings '!$C$7+SUMIF('Wage Ceilings '!$B$8:'Wage Ceilings '!$B$11,"&lt;="&amp;$I$17,'Wage Ceilings '!$D$8:'Wage Ceilings '!$D$11),$I89)</f>
        <v>0</v>
      </c>
      <c r="AM89" s="91" cm="1">
        <f t="array" ref="AM89">INDEX(Appendix!$G$4:$J$8,_xlfn.IFS(AK89&lt;55,1,AK89&lt;60,2,AK89&lt;65,3,AK89&lt;70,4,TRUE,5),MATCH(YEAR($F$17),Appendix!$G$3:$L$3,0))</f>
        <v>0</v>
      </c>
      <c r="AN89" s="92">
        <f t="shared" si="36"/>
        <v>0</v>
      </c>
      <c r="AO89" s="89">
        <f t="shared" si="49"/>
        <v>125</v>
      </c>
      <c r="AP89" s="90">
        <f>IF($J89&gt;'Wage Ceilings '!$C$7+SUMIF('Wage Ceilings '!$B$8:'Wage Ceilings '!$B$11,"&lt;="&amp;$J$17,'Wage Ceilings '!$D$8:'Wage Ceilings '!$D$11),'Wage Ceilings '!$C$7+SUMIF('Wage Ceilings '!$B$8:'Wage Ceilings '!$B$11,"&lt;="&amp;$J$17,'Wage Ceilings '!$D$8:'Wage Ceilings '!$D$11),$J89)</f>
        <v>0</v>
      </c>
      <c r="AQ89" s="91" cm="1">
        <f t="array" ref="AQ89">INDEX(Appendix!$G$4:$J$8,_xlfn.IFS(AO89&lt;55,1,AO89&lt;60,2,AO89&lt;65,3,AO89&lt;70,4,TRUE,5),MATCH(YEAR($F$17),Appendix!$G$3:$L$3,0))</f>
        <v>0</v>
      </c>
      <c r="AR89" s="92">
        <f t="shared" si="37"/>
        <v>0</v>
      </c>
      <c r="AS89" s="89">
        <f t="shared" si="64"/>
        <v>125</v>
      </c>
      <c r="AT89" s="90">
        <f>IF($K89&gt;'Wage Ceilings '!$C$7+SUMIF('Wage Ceilings '!$B$8:'Wage Ceilings '!$B$11,"&lt;="&amp;$K$17,'Wage Ceilings '!$D$8:'Wage Ceilings '!$D$11),'Wage Ceilings '!$C$7+SUMIF('Wage Ceilings '!$B$8:'Wage Ceilings '!$B$11,"&lt;="&amp;$K$17,'Wage Ceilings '!$D$8:'Wage Ceilings '!$D$11),$K89)</f>
        <v>0</v>
      </c>
      <c r="AU89" s="91" cm="1">
        <f t="array" ref="AU89">INDEX(Appendix!$G$4:$J$8,_xlfn.IFS(AS89&lt;55,1,AS89&lt;60,2,AS89&lt;65,3,AS89&lt;70,4,TRUE,5),MATCH(YEAR($F$17),Appendix!$G$3:$L$3,0))</f>
        <v>0</v>
      </c>
      <c r="AV89" s="92">
        <f t="shared" si="38"/>
        <v>0</v>
      </c>
      <c r="AW89" s="89" t="str">
        <f t="shared" si="50"/>
        <v>NA</v>
      </c>
      <c r="AX89" s="92">
        <f>IF(L89&gt;=('Wage Ceilings '!$C$3-SUM(Z89,AD89,AH89,AL89,AP89,AT89,BB89,BF89,BJ89,BN89,BR89,BV89)),('Wage Ceilings '!$C$3-SUM(Z89,AD89,AH89,AL89,AP89,AT89,BB89,BF89,BJ89,BN89,BR89,BV89)),L89)</f>
        <v>0</v>
      </c>
      <c r="AY89" s="91" cm="1">
        <f t="array" ref="AY89">INDEX(Appendix!$G$4:$J$8,_xlfn.IFS(AW89&lt;55,1,AW89&lt;60,2,AW89&lt;65,3,AW89&lt;70,4,TRUE,5),MATCH(YEAR($F$17),Appendix!$G$3:$L$3,0))</f>
        <v>0</v>
      </c>
      <c r="AZ89" s="92">
        <f t="shared" si="39"/>
        <v>0</v>
      </c>
      <c r="BA89" s="89">
        <f t="shared" si="51"/>
        <v>125</v>
      </c>
      <c r="BB89" s="90">
        <f>IF($M89&gt;'Wage Ceilings '!$C$7+SUMIF('Wage Ceilings '!$B$8:'Wage Ceilings '!$B$11,"&lt;="&amp;$M$17,'Wage Ceilings '!$D$8:'Wage Ceilings '!$D$11),'Wage Ceilings '!$C$7+SUMIF('Wage Ceilings '!$B$8:'Wage Ceilings '!$B$11,"&lt;="&amp;$M$17,'Wage Ceilings '!$D$8:'Wage Ceilings '!$D$11),$M89)</f>
        <v>0</v>
      </c>
      <c r="BC89" s="91" cm="1">
        <f t="array" ref="BC89">INDEX(Appendix!$G$4:$J$8,_xlfn.IFS(BA89&lt;55,1,BA89&lt;60,2,BA89&lt;65,3,BA89&lt;70,4,TRUE,5),MATCH(YEAR($F$17),Appendix!$G$3:$L$3,0))</f>
        <v>0</v>
      </c>
      <c r="BD89" s="92">
        <f t="shared" si="52"/>
        <v>0</v>
      </c>
      <c r="BE89" s="89">
        <f t="shared" si="53"/>
        <v>125</v>
      </c>
      <c r="BF89" s="90">
        <f>IF($N89&gt;'Wage Ceilings '!$C$7+SUMIF('Wage Ceilings '!$B$8:'Wage Ceilings '!$B$11,"&lt;="&amp;$N$17,'Wage Ceilings '!$D$8:'Wage Ceilings '!$D$11),'Wage Ceilings '!$C$7+SUMIF('Wage Ceilings '!$B$8:'Wage Ceilings '!$B$11,"&lt;="&amp;$N$17,'Wage Ceilings '!$D$8:'Wage Ceilings '!$D$11),$N89)</f>
        <v>0</v>
      </c>
      <c r="BG89" s="91" cm="1">
        <f t="array" ref="BG89">INDEX(Appendix!$G$4:$J$8,_xlfn.IFS(BE89&lt;55,1,BE89&lt;60,2,BE89&lt;65,3,BE89&lt;70,4,TRUE,5),MATCH(YEAR($F$17),Appendix!$G$3:$L$3,0))</f>
        <v>0</v>
      </c>
      <c r="BH89" s="92">
        <f t="shared" si="40"/>
        <v>0</v>
      </c>
      <c r="BI89" s="89">
        <f t="shared" si="54"/>
        <v>125</v>
      </c>
      <c r="BJ89" s="90">
        <f>IF($O89&gt;'Wage Ceilings '!$C$7+SUMIF('Wage Ceilings '!$B$8:'Wage Ceilings '!$B$11,"&lt;="&amp;$O$17,'Wage Ceilings '!$D$8:'Wage Ceilings '!$D$11),'Wage Ceilings '!$C$7+SUMIF('Wage Ceilings '!$B$8:'Wage Ceilings '!$B$11,"&lt;="&amp;$O$17,'Wage Ceilings '!$D$8:'Wage Ceilings '!$D$11),$O89)</f>
        <v>0</v>
      </c>
      <c r="BK89" s="91" cm="1">
        <f t="array" ref="BK89">INDEX(Appendix!$G$4:$J$8,_xlfn.IFS(BI89&lt;55,1,BI89&lt;60,2,BI89&lt;65,3,BI89&lt;70,4,TRUE,5),MATCH(YEAR($F$17),Appendix!$G$3:$L$3,0))</f>
        <v>0</v>
      </c>
      <c r="BL89" s="92">
        <f t="shared" si="41"/>
        <v>0</v>
      </c>
      <c r="BM89" s="89">
        <f t="shared" si="55"/>
        <v>125</v>
      </c>
      <c r="BN89" s="90">
        <f>IF($P89&gt;'Wage Ceilings '!$C$7+SUMIF('Wage Ceilings '!$B$8:'Wage Ceilings '!$B$11,"&lt;="&amp;$P$17,'Wage Ceilings '!$D$8:'Wage Ceilings '!$D$11),'Wage Ceilings '!$C$7+SUMIF('Wage Ceilings '!$B$8:'Wage Ceilings '!$B$11,"&lt;="&amp;$P$17,'Wage Ceilings '!$D$8:'Wage Ceilings '!$D$11),$P89)</f>
        <v>0</v>
      </c>
      <c r="BO89" s="91" cm="1">
        <f t="array" ref="BO89">INDEX(Appendix!$G$4:$J$8,_xlfn.IFS(BM89&lt;55,1,BM89&lt;60,2,BM89&lt;65,3,BM89&lt;70,4,TRUE,5),MATCH(YEAR($F$17),Appendix!$G$3:$L$3,0))</f>
        <v>0</v>
      </c>
      <c r="BP89" s="92">
        <f t="shared" si="42"/>
        <v>0</v>
      </c>
      <c r="BQ89" s="89">
        <f t="shared" si="56"/>
        <v>125</v>
      </c>
      <c r="BR89" s="90">
        <f>IF($Q89&gt;'Wage Ceilings '!$C$7+SUMIF('Wage Ceilings '!$B$8:'Wage Ceilings '!$B$11,"&lt;="&amp;$Q$17,'Wage Ceilings '!$D$8:'Wage Ceilings '!$D$11),'Wage Ceilings '!$C$7+SUMIF('Wage Ceilings '!$B$8:'Wage Ceilings '!$B$11,"&lt;="&amp;$Q$17,'Wage Ceilings '!$D$8:'Wage Ceilings '!$D$11),$Q89)</f>
        <v>0</v>
      </c>
      <c r="BS89" s="91" cm="1">
        <f t="array" ref="BS89">INDEX(Appendix!$G$4:$J$8,_xlfn.IFS(BQ89&lt;55,1,BQ89&lt;60,2,BQ89&lt;65,3,BQ89&lt;70,4,TRUE,5),MATCH(YEAR($F$17),Appendix!$G$3:$L$3,0))</f>
        <v>0</v>
      </c>
      <c r="BT89" s="92">
        <f t="shared" si="43"/>
        <v>0</v>
      </c>
      <c r="BU89" s="89">
        <f t="shared" si="57"/>
        <v>125</v>
      </c>
      <c r="BV89" s="90">
        <f>IF($R89&gt;'Wage Ceilings '!$C$7+SUMIF('Wage Ceilings '!$B$8:'Wage Ceilings '!$B$11,"&lt;="&amp;$R$17,'Wage Ceilings '!$D$8:'Wage Ceilings '!$D$11),'Wage Ceilings '!$C$7+SUMIF('Wage Ceilings '!$B$8:'Wage Ceilings '!$B$11,"&lt;="&amp;$R$17,'Wage Ceilings '!$D$8:'Wage Ceilings '!$D$11),$R89)</f>
        <v>0</v>
      </c>
      <c r="BW89" s="91" cm="1">
        <f t="array" ref="BW89">INDEX(Appendix!$G$4:$J$8,_xlfn.IFS(BU89&lt;55,1,BU89&lt;60,2,BU89&lt;65,3,BU89&lt;70,4,TRUE,5),MATCH(YEAR($F$17),Appendix!$G$3:$L$3,0))</f>
        <v>0</v>
      </c>
      <c r="BX89" s="92">
        <f t="shared" si="44"/>
        <v>0</v>
      </c>
      <c r="BY89" s="89" t="str">
        <f t="shared" si="58"/>
        <v>NA</v>
      </c>
      <c r="BZ89" s="92">
        <f>IF(S89&gt;=('Wage Ceilings '!$C$3-SUM(Z89,AD89,AH89,AL89,AP89,AX89,AT89,BB89,BF89,BJ89,BN89,BR89,BV89)),('Wage Ceilings '!$C$3-SUM(Z89,AD89,AH89,AL89,AP89,AX89,AT89,BB89,BF89,BJ89,BN89,BR89,BV89)),S89)</f>
        <v>0</v>
      </c>
      <c r="CA89" s="91" cm="1">
        <f t="array" ref="CA89">INDEX(Appendix!$G$4:$J$8,_xlfn.IFS(BY89&lt;55,1,BY89&lt;60,2,BY89&lt;65,3,BY89&lt;70,4,TRUE,5),MATCH(YEAR($F$17),Appendix!$G$3:$L$3,0))</f>
        <v>0</v>
      </c>
      <c r="CB89" s="92">
        <f t="shared" si="65"/>
        <v>0</v>
      </c>
      <c r="CC89" s="99"/>
    </row>
    <row r="90" spans="1:81" x14ac:dyDescent="0.2">
      <c r="A90" s="64" t="s">
        <v>138</v>
      </c>
      <c r="B90" s="65"/>
      <c r="C90" s="65"/>
      <c r="D90" s="66"/>
      <c r="E90" s="66"/>
      <c r="F90" s="67"/>
      <c r="G90" s="67"/>
      <c r="H90" s="67"/>
      <c r="I90" s="67"/>
      <c r="J90" s="67"/>
      <c r="K90" s="67"/>
      <c r="L90" s="67"/>
      <c r="M90" s="67"/>
      <c r="N90" s="67"/>
      <c r="O90" s="67"/>
      <c r="P90" s="67"/>
      <c r="Q90" s="67"/>
      <c r="R90" s="67"/>
      <c r="S90" s="67"/>
      <c r="T90" s="57">
        <f t="shared" si="59"/>
        <v>0</v>
      </c>
      <c r="U90" s="57">
        <f t="shared" si="60"/>
        <v>0</v>
      </c>
      <c r="V90" s="58">
        <f t="shared" si="61"/>
        <v>0</v>
      </c>
      <c r="W90" s="58">
        <f t="shared" si="62"/>
        <v>0</v>
      </c>
      <c r="X90" s="58">
        <f t="shared" si="63"/>
        <v>0</v>
      </c>
      <c r="Y90" s="89">
        <f t="shared" si="45"/>
        <v>124</v>
      </c>
      <c r="Z90" s="90">
        <f>IF($F90&gt;'Wage Ceilings '!$C$7+SUMIF('Wage Ceilings '!$B$8:'Wage Ceilings '!$B$11,"&lt;="&amp;$F$17,'Wage Ceilings '!$D$8:'Wage Ceilings '!$D$11),'Wage Ceilings '!$C$7+SUMIF('Wage Ceilings '!$B$8:'Wage Ceilings '!$B$11,"&lt;="&amp;$F$17,'Wage Ceilings '!$D$8:'Wage Ceilings '!$D$11),$F90)</f>
        <v>0</v>
      </c>
      <c r="AA90" s="91" cm="1">
        <f t="array" ref="AA90">INDEX(Appendix!$G$4:$J$8,_xlfn.IFS(Y90&lt;55,1,Y90&lt;60,2,Y90&lt;65,3,Y90&lt;70,4,TRUE,5),MATCH(YEAR($F$17),Appendix!$G$3:$L$3,0))</f>
        <v>0</v>
      </c>
      <c r="AB90" s="92">
        <f t="shared" si="33"/>
        <v>0</v>
      </c>
      <c r="AC90" s="89">
        <f t="shared" si="46"/>
        <v>125</v>
      </c>
      <c r="AD90" s="90">
        <f>IF($G90&gt;'Wage Ceilings '!$C$7+SUMIF('Wage Ceilings '!$B$8:'Wage Ceilings '!$B$11,"&lt;="&amp;$G$17,'Wage Ceilings '!$D$8:'Wage Ceilings '!$D$11),'Wage Ceilings '!$C$7+SUMIF('Wage Ceilings '!$B$8:'Wage Ceilings '!$B$11,"&lt;="&amp;$G$17,'Wage Ceilings '!$D$8:'Wage Ceilings '!$D$11),$G90)</f>
        <v>0</v>
      </c>
      <c r="AE90" s="91" cm="1">
        <f t="array" ref="AE90">INDEX(Appendix!$G$4:$J$8,_xlfn.IFS(AC90&lt;55,1,AC90&lt;60,2,AC90&lt;65,3,AC90&lt;70,4,TRUE,5),MATCH(YEAR($F$17),Appendix!$G$3:$L$3,0))</f>
        <v>0</v>
      </c>
      <c r="AF90" s="92">
        <f t="shared" si="34"/>
        <v>0</v>
      </c>
      <c r="AG90" s="89">
        <f t="shared" si="47"/>
        <v>125</v>
      </c>
      <c r="AH90" s="90">
        <f>IF($H90&gt;'Wage Ceilings '!$C$7+SUMIF('Wage Ceilings '!$B$8:'Wage Ceilings '!$B$11,"&lt;="&amp;$H$17,'Wage Ceilings '!$D$8:'Wage Ceilings '!$D$11),'Wage Ceilings '!$C$7+SUMIF('Wage Ceilings '!$B$8:'Wage Ceilings '!$B$11,"&lt;="&amp;$H$17,'Wage Ceilings '!$D$8:'Wage Ceilings '!$D$11),$H90)</f>
        <v>0</v>
      </c>
      <c r="AI90" s="91" cm="1">
        <f t="array" ref="AI90">INDEX(Appendix!$G$4:$J$8,_xlfn.IFS(AG90&lt;55,1,AG90&lt;60,2,AG90&lt;65,3,AG90&lt;70,4,TRUE,5),MATCH(YEAR($F$17),Appendix!$G$3:$L$3,0))</f>
        <v>0</v>
      </c>
      <c r="AJ90" s="92">
        <f t="shared" si="35"/>
        <v>0</v>
      </c>
      <c r="AK90" s="89">
        <f t="shared" si="48"/>
        <v>125</v>
      </c>
      <c r="AL90" s="90">
        <f>IF($I90&gt;'Wage Ceilings '!$C$7+SUMIF('Wage Ceilings '!$B$8:'Wage Ceilings '!$B$11,"&lt;="&amp;$I$17,'Wage Ceilings '!$D$8:'Wage Ceilings '!$D$11),'Wage Ceilings '!$C$7+SUMIF('Wage Ceilings '!$B$8:'Wage Ceilings '!$B$11,"&lt;="&amp;$I$17,'Wage Ceilings '!$D$8:'Wage Ceilings '!$D$11),$I90)</f>
        <v>0</v>
      </c>
      <c r="AM90" s="91" cm="1">
        <f t="array" ref="AM90">INDEX(Appendix!$G$4:$J$8,_xlfn.IFS(AK90&lt;55,1,AK90&lt;60,2,AK90&lt;65,3,AK90&lt;70,4,TRUE,5),MATCH(YEAR($F$17),Appendix!$G$3:$L$3,0))</f>
        <v>0</v>
      </c>
      <c r="AN90" s="92">
        <f t="shared" si="36"/>
        <v>0</v>
      </c>
      <c r="AO90" s="89">
        <f t="shared" si="49"/>
        <v>125</v>
      </c>
      <c r="AP90" s="90">
        <f>IF($J90&gt;'Wage Ceilings '!$C$7+SUMIF('Wage Ceilings '!$B$8:'Wage Ceilings '!$B$11,"&lt;="&amp;$J$17,'Wage Ceilings '!$D$8:'Wage Ceilings '!$D$11),'Wage Ceilings '!$C$7+SUMIF('Wage Ceilings '!$B$8:'Wage Ceilings '!$B$11,"&lt;="&amp;$J$17,'Wage Ceilings '!$D$8:'Wage Ceilings '!$D$11),$J90)</f>
        <v>0</v>
      </c>
      <c r="AQ90" s="91" cm="1">
        <f t="array" ref="AQ90">INDEX(Appendix!$G$4:$J$8,_xlfn.IFS(AO90&lt;55,1,AO90&lt;60,2,AO90&lt;65,3,AO90&lt;70,4,TRUE,5),MATCH(YEAR($F$17),Appendix!$G$3:$L$3,0))</f>
        <v>0</v>
      </c>
      <c r="AR90" s="92">
        <f t="shared" si="37"/>
        <v>0</v>
      </c>
      <c r="AS90" s="89">
        <f t="shared" si="64"/>
        <v>125</v>
      </c>
      <c r="AT90" s="90">
        <f>IF($K90&gt;'Wage Ceilings '!$C$7+SUMIF('Wage Ceilings '!$B$8:'Wage Ceilings '!$B$11,"&lt;="&amp;$K$17,'Wage Ceilings '!$D$8:'Wage Ceilings '!$D$11),'Wage Ceilings '!$C$7+SUMIF('Wage Ceilings '!$B$8:'Wage Ceilings '!$B$11,"&lt;="&amp;$K$17,'Wage Ceilings '!$D$8:'Wage Ceilings '!$D$11),$K90)</f>
        <v>0</v>
      </c>
      <c r="AU90" s="91" cm="1">
        <f t="array" ref="AU90">INDEX(Appendix!$G$4:$J$8,_xlfn.IFS(AS90&lt;55,1,AS90&lt;60,2,AS90&lt;65,3,AS90&lt;70,4,TRUE,5),MATCH(YEAR($F$17),Appendix!$G$3:$L$3,0))</f>
        <v>0</v>
      </c>
      <c r="AV90" s="92">
        <f t="shared" si="38"/>
        <v>0</v>
      </c>
      <c r="AW90" s="89" t="str">
        <f t="shared" si="50"/>
        <v>NA</v>
      </c>
      <c r="AX90" s="92">
        <f>IF(L90&gt;=('Wage Ceilings '!$C$3-SUM(Z90,AD90,AH90,AL90,AP90,AT90,BB90,BF90,BJ90,BN90,BR90,BV90)),('Wage Ceilings '!$C$3-SUM(Z90,AD90,AH90,AL90,AP90,AT90,BB90,BF90,BJ90,BN90,BR90,BV90)),L90)</f>
        <v>0</v>
      </c>
      <c r="AY90" s="91" cm="1">
        <f t="array" ref="AY90">INDEX(Appendix!$G$4:$J$8,_xlfn.IFS(AW90&lt;55,1,AW90&lt;60,2,AW90&lt;65,3,AW90&lt;70,4,TRUE,5),MATCH(YEAR($F$17),Appendix!$G$3:$L$3,0))</f>
        <v>0</v>
      </c>
      <c r="AZ90" s="92">
        <f t="shared" si="39"/>
        <v>0</v>
      </c>
      <c r="BA90" s="89">
        <f t="shared" si="51"/>
        <v>125</v>
      </c>
      <c r="BB90" s="90">
        <f>IF($M90&gt;'Wage Ceilings '!$C$7+SUMIF('Wage Ceilings '!$B$8:'Wage Ceilings '!$B$11,"&lt;="&amp;$M$17,'Wage Ceilings '!$D$8:'Wage Ceilings '!$D$11),'Wage Ceilings '!$C$7+SUMIF('Wage Ceilings '!$B$8:'Wage Ceilings '!$B$11,"&lt;="&amp;$M$17,'Wage Ceilings '!$D$8:'Wage Ceilings '!$D$11),$M90)</f>
        <v>0</v>
      </c>
      <c r="BC90" s="91" cm="1">
        <f t="array" ref="BC90">INDEX(Appendix!$G$4:$J$8,_xlfn.IFS(BA90&lt;55,1,BA90&lt;60,2,BA90&lt;65,3,BA90&lt;70,4,TRUE,5),MATCH(YEAR($F$17),Appendix!$G$3:$L$3,0))</f>
        <v>0</v>
      </c>
      <c r="BD90" s="92">
        <f t="shared" si="52"/>
        <v>0</v>
      </c>
      <c r="BE90" s="89">
        <f t="shared" si="53"/>
        <v>125</v>
      </c>
      <c r="BF90" s="90">
        <f>IF($N90&gt;'Wage Ceilings '!$C$7+SUMIF('Wage Ceilings '!$B$8:'Wage Ceilings '!$B$11,"&lt;="&amp;$N$17,'Wage Ceilings '!$D$8:'Wage Ceilings '!$D$11),'Wage Ceilings '!$C$7+SUMIF('Wage Ceilings '!$B$8:'Wage Ceilings '!$B$11,"&lt;="&amp;$N$17,'Wage Ceilings '!$D$8:'Wage Ceilings '!$D$11),$N90)</f>
        <v>0</v>
      </c>
      <c r="BG90" s="91" cm="1">
        <f t="array" ref="BG90">INDEX(Appendix!$G$4:$J$8,_xlfn.IFS(BE90&lt;55,1,BE90&lt;60,2,BE90&lt;65,3,BE90&lt;70,4,TRUE,5),MATCH(YEAR($F$17),Appendix!$G$3:$L$3,0))</f>
        <v>0</v>
      </c>
      <c r="BH90" s="92">
        <f t="shared" si="40"/>
        <v>0</v>
      </c>
      <c r="BI90" s="89">
        <f t="shared" si="54"/>
        <v>125</v>
      </c>
      <c r="BJ90" s="90">
        <f>IF($O90&gt;'Wage Ceilings '!$C$7+SUMIF('Wage Ceilings '!$B$8:'Wage Ceilings '!$B$11,"&lt;="&amp;$O$17,'Wage Ceilings '!$D$8:'Wage Ceilings '!$D$11),'Wage Ceilings '!$C$7+SUMIF('Wage Ceilings '!$B$8:'Wage Ceilings '!$B$11,"&lt;="&amp;$O$17,'Wage Ceilings '!$D$8:'Wage Ceilings '!$D$11),$O90)</f>
        <v>0</v>
      </c>
      <c r="BK90" s="91" cm="1">
        <f t="array" ref="BK90">INDEX(Appendix!$G$4:$J$8,_xlfn.IFS(BI90&lt;55,1,BI90&lt;60,2,BI90&lt;65,3,BI90&lt;70,4,TRUE,5),MATCH(YEAR($F$17),Appendix!$G$3:$L$3,0))</f>
        <v>0</v>
      </c>
      <c r="BL90" s="92">
        <f t="shared" si="41"/>
        <v>0</v>
      </c>
      <c r="BM90" s="89">
        <f t="shared" si="55"/>
        <v>125</v>
      </c>
      <c r="BN90" s="90">
        <f>IF($P90&gt;'Wage Ceilings '!$C$7+SUMIF('Wage Ceilings '!$B$8:'Wage Ceilings '!$B$11,"&lt;="&amp;$P$17,'Wage Ceilings '!$D$8:'Wage Ceilings '!$D$11),'Wage Ceilings '!$C$7+SUMIF('Wage Ceilings '!$B$8:'Wage Ceilings '!$B$11,"&lt;="&amp;$P$17,'Wage Ceilings '!$D$8:'Wage Ceilings '!$D$11),$P90)</f>
        <v>0</v>
      </c>
      <c r="BO90" s="91" cm="1">
        <f t="array" ref="BO90">INDEX(Appendix!$G$4:$J$8,_xlfn.IFS(BM90&lt;55,1,BM90&lt;60,2,BM90&lt;65,3,BM90&lt;70,4,TRUE,5),MATCH(YEAR($F$17),Appendix!$G$3:$L$3,0))</f>
        <v>0</v>
      </c>
      <c r="BP90" s="92">
        <f t="shared" si="42"/>
        <v>0</v>
      </c>
      <c r="BQ90" s="89">
        <f t="shared" si="56"/>
        <v>125</v>
      </c>
      <c r="BR90" s="90">
        <f>IF($Q90&gt;'Wage Ceilings '!$C$7+SUMIF('Wage Ceilings '!$B$8:'Wage Ceilings '!$B$11,"&lt;="&amp;$Q$17,'Wage Ceilings '!$D$8:'Wage Ceilings '!$D$11),'Wage Ceilings '!$C$7+SUMIF('Wage Ceilings '!$B$8:'Wage Ceilings '!$B$11,"&lt;="&amp;$Q$17,'Wage Ceilings '!$D$8:'Wage Ceilings '!$D$11),$Q90)</f>
        <v>0</v>
      </c>
      <c r="BS90" s="91" cm="1">
        <f t="array" ref="BS90">INDEX(Appendix!$G$4:$J$8,_xlfn.IFS(BQ90&lt;55,1,BQ90&lt;60,2,BQ90&lt;65,3,BQ90&lt;70,4,TRUE,5),MATCH(YEAR($F$17),Appendix!$G$3:$L$3,0))</f>
        <v>0</v>
      </c>
      <c r="BT90" s="92">
        <f t="shared" si="43"/>
        <v>0</v>
      </c>
      <c r="BU90" s="89">
        <f t="shared" si="57"/>
        <v>125</v>
      </c>
      <c r="BV90" s="90">
        <f>IF($R90&gt;'Wage Ceilings '!$C$7+SUMIF('Wage Ceilings '!$B$8:'Wage Ceilings '!$B$11,"&lt;="&amp;$R$17,'Wage Ceilings '!$D$8:'Wage Ceilings '!$D$11),'Wage Ceilings '!$C$7+SUMIF('Wage Ceilings '!$B$8:'Wage Ceilings '!$B$11,"&lt;="&amp;$R$17,'Wage Ceilings '!$D$8:'Wage Ceilings '!$D$11),$R90)</f>
        <v>0</v>
      </c>
      <c r="BW90" s="91" cm="1">
        <f t="array" ref="BW90">INDEX(Appendix!$G$4:$J$8,_xlfn.IFS(BU90&lt;55,1,BU90&lt;60,2,BU90&lt;65,3,BU90&lt;70,4,TRUE,5),MATCH(YEAR($F$17),Appendix!$G$3:$L$3,0))</f>
        <v>0</v>
      </c>
      <c r="BX90" s="92">
        <f t="shared" si="44"/>
        <v>0</v>
      </c>
      <c r="BY90" s="89" t="str">
        <f t="shared" si="58"/>
        <v>NA</v>
      </c>
      <c r="BZ90" s="92">
        <f>IF(S90&gt;=('Wage Ceilings '!$C$3-SUM(Z90,AD90,AH90,AL90,AP90,AX90,AT90,BB90,BF90,BJ90,BN90,BR90,BV90)),('Wage Ceilings '!$C$3-SUM(Z90,AD90,AH90,AL90,AP90,AX90,AT90,BB90,BF90,BJ90,BN90,BR90,BV90)),S90)</f>
        <v>0</v>
      </c>
      <c r="CA90" s="91" cm="1">
        <f t="array" ref="CA90">INDEX(Appendix!$G$4:$J$8,_xlfn.IFS(BY90&lt;55,1,BY90&lt;60,2,BY90&lt;65,3,BY90&lt;70,4,TRUE,5),MATCH(YEAR($F$17),Appendix!$G$3:$L$3,0))</f>
        <v>0</v>
      </c>
      <c r="CB90" s="92">
        <f t="shared" si="65"/>
        <v>0</v>
      </c>
      <c r="CC90" s="99"/>
    </row>
    <row r="91" spans="1:81" x14ac:dyDescent="0.2">
      <c r="A91" s="64" t="s">
        <v>139</v>
      </c>
      <c r="B91" s="65"/>
      <c r="C91" s="65"/>
      <c r="D91" s="66"/>
      <c r="E91" s="66"/>
      <c r="F91" s="67"/>
      <c r="G91" s="67"/>
      <c r="H91" s="67"/>
      <c r="I91" s="67"/>
      <c r="J91" s="67"/>
      <c r="K91" s="67"/>
      <c r="L91" s="67"/>
      <c r="M91" s="67"/>
      <c r="N91" s="67"/>
      <c r="O91" s="67"/>
      <c r="P91" s="67"/>
      <c r="Q91" s="67"/>
      <c r="R91" s="67"/>
      <c r="S91" s="67"/>
      <c r="T91" s="57">
        <f t="shared" si="59"/>
        <v>0</v>
      </c>
      <c r="U91" s="57">
        <f t="shared" si="60"/>
        <v>0</v>
      </c>
      <c r="V91" s="58">
        <f t="shared" si="61"/>
        <v>0</v>
      </c>
      <c r="W91" s="58">
        <f t="shared" si="62"/>
        <v>0</v>
      </c>
      <c r="X91" s="58">
        <f t="shared" si="63"/>
        <v>0</v>
      </c>
      <c r="Y91" s="89">
        <f t="shared" si="45"/>
        <v>124</v>
      </c>
      <c r="Z91" s="90">
        <f>IF($F91&gt;'Wage Ceilings '!$C$7+SUMIF('Wage Ceilings '!$B$8:'Wage Ceilings '!$B$11,"&lt;="&amp;$F$17,'Wage Ceilings '!$D$8:'Wage Ceilings '!$D$11),'Wage Ceilings '!$C$7+SUMIF('Wage Ceilings '!$B$8:'Wage Ceilings '!$B$11,"&lt;="&amp;$F$17,'Wage Ceilings '!$D$8:'Wage Ceilings '!$D$11),$F91)</f>
        <v>0</v>
      </c>
      <c r="AA91" s="91" cm="1">
        <f t="array" ref="AA91">INDEX(Appendix!$G$4:$J$8,_xlfn.IFS(Y91&lt;55,1,Y91&lt;60,2,Y91&lt;65,3,Y91&lt;70,4,TRUE,5),MATCH(YEAR($F$17),Appendix!$G$3:$L$3,0))</f>
        <v>0</v>
      </c>
      <c r="AB91" s="92">
        <f t="shared" si="33"/>
        <v>0</v>
      </c>
      <c r="AC91" s="89">
        <f t="shared" si="46"/>
        <v>125</v>
      </c>
      <c r="AD91" s="90">
        <f>IF($G91&gt;'Wage Ceilings '!$C$7+SUMIF('Wage Ceilings '!$B$8:'Wage Ceilings '!$B$11,"&lt;="&amp;$G$17,'Wage Ceilings '!$D$8:'Wage Ceilings '!$D$11),'Wage Ceilings '!$C$7+SUMIF('Wage Ceilings '!$B$8:'Wage Ceilings '!$B$11,"&lt;="&amp;$G$17,'Wage Ceilings '!$D$8:'Wage Ceilings '!$D$11),$G91)</f>
        <v>0</v>
      </c>
      <c r="AE91" s="91" cm="1">
        <f t="array" ref="AE91">INDEX(Appendix!$G$4:$J$8,_xlfn.IFS(AC91&lt;55,1,AC91&lt;60,2,AC91&lt;65,3,AC91&lt;70,4,TRUE,5),MATCH(YEAR($F$17),Appendix!$G$3:$L$3,0))</f>
        <v>0</v>
      </c>
      <c r="AF91" s="92">
        <f t="shared" si="34"/>
        <v>0</v>
      </c>
      <c r="AG91" s="89">
        <f t="shared" si="47"/>
        <v>125</v>
      </c>
      <c r="AH91" s="90">
        <f>IF($H91&gt;'Wage Ceilings '!$C$7+SUMIF('Wage Ceilings '!$B$8:'Wage Ceilings '!$B$11,"&lt;="&amp;$H$17,'Wage Ceilings '!$D$8:'Wage Ceilings '!$D$11),'Wage Ceilings '!$C$7+SUMIF('Wage Ceilings '!$B$8:'Wage Ceilings '!$B$11,"&lt;="&amp;$H$17,'Wage Ceilings '!$D$8:'Wage Ceilings '!$D$11),$H91)</f>
        <v>0</v>
      </c>
      <c r="AI91" s="91" cm="1">
        <f t="array" ref="AI91">INDEX(Appendix!$G$4:$J$8,_xlfn.IFS(AG91&lt;55,1,AG91&lt;60,2,AG91&lt;65,3,AG91&lt;70,4,TRUE,5),MATCH(YEAR($F$17),Appendix!$G$3:$L$3,0))</f>
        <v>0</v>
      </c>
      <c r="AJ91" s="92">
        <f t="shared" si="35"/>
        <v>0</v>
      </c>
      <c r="AK91" s="89">
        <f t="shared" si="48"/>
        <v>125</v>
      </c>
      <c r="AL91" s="90">
        <f>IF($I91&gt;'Wage Ceilings '!$C$7+SUMIF('Wage Ceilings '!$B$8:'Wage Ceilings '!$B$11,"&lt;="&amp;$I$17,'Wage Ceilings '!$D$8:'Wage Ceilings '!$D$11),'Wage Ceilings '!$C$7+SUMIF('Wage Ceilings '!$B$8:'Wage Ceilings '!$B$11,"&lt;="&amp;$I$17,'Wage Ceilings '!$D$8:'Wage Ceilings '!$D$11),$I91)</f>
        <v>0</v>
      </c>
      <c r="AM91" s="91" cm="1">
        <f t="array" ref="AM91">INDEX(Appendix!$G$4:$J$8,_xlfn.IFS(AK91&lt;55,1,AK91&lt;60,2,AK91&lt;65,3,AK91&lt;70,4,TRUE,5),MATCH(YEAR($F$17),Appendix!$G$3:$L$3,0))</f>
        <v>0</v>
      </c>
      <c r="AN91" s="92">
        <f t="shared" si="36"/>
        <v>0</v>
      </c>
      <c r="AO91" s="89">
        <f t="shared" si="49"/>
        <v>125</v>
      </c>
      <c r="AP91" s="90">
        <f>IF($J91&gt;'Wage Ceilings '!$C$7+SUMIF('Wage Ceilings '!$B$8:'Wage Ceilings '!$B$11,"&lt;="&amp;$J$17,'Wage Ceilings '!$D$8:'Wage Ceilings '!$D$11),'Wage Ceilings '!$C$7+SUMIF('Wage Ceilings '!$B$8:'Wage Ceilings '!$B$11,"&lt;="&amp;$J$17,'Wage Ceilings '!$D$8:'Wage Ceilings '!$D$11),$J91)</f>
        <v>0</v>
      </c>
      <c r="AQ91" s="91" cm="1">
        <f t="array" ref="AQ91">INDEX(Appendix!$G$4:$J$8,_xlfn.IFS(AO91&lt;55,1,AO91&lt;60,2,AO91&lt;65,3,AO91&lt;70,4,TRUE,5),MATCH(YEAR($F$17),Appendix!$G$3:$L$3,0))</f>
        <v>0</v>
      </c>
      <c r="AR91" s="92">
        <f t="shared" si="37"/>
        <v>0</v>
      </c>
      <c r="AS91" s="89">
        <f t="shared" si="64"/>
        <v>125</v>
      </c>
      <c r="AT91" s="90">
        <f>IF($K91&gt;'Wage Ceilings '!$C$7+SUMIF('Wage Ceilings '!$B$8:'Wage Ceilings '!$B$11,"&lt;="&amp;$K$17,'Wage Ceilings '!$D$8:'Wage Ceilings '!$D$11),'Wage Ceilings '!$C$7+SUMIF('Wage Ceilings '!$B$8:'Wage Ceilings '!$B$11,"&lt;="&amp;$K$17,'Wage Ceilings '!$D$8:'Wage Ceilings '!$D$11),$K91)</f>
        <v>0</v>
      </c>
      <c r="AU91" s="91" cm="1">
        <f t="array" ref="AU91">INDEX(Appendix!$G$4:$J$8,_xlfn.IFS(AS91&lt;55,1,AS91&lt;60,2,AS91&lt;65,3,AS91&lt;70,4,TRUE,5),MATCH(YEAR($F$17),Appendix!$G$3:$L$3,0))</f>
        <v>0</v>
      </c>
      <c r="AV91" s="92">
        <f t="shared" si="38"/>
        <v>0</v>
      </c>
      <c r="AW91" s="89" t="str">
        <f t="shared" si="50"/>
        <v>NA</v>
      </c>
      <c r="AX91" s="92">
        <f>IF(L91&gt;=('Wage Ceilings '!$C$3-SUM(Z91,AD91,AH91,AL91,AP91,AT91,BB91,BF91,BJ91,BN91,BR91,BV91)),('Wage Ceilings '!$C$3-SUM(Z91,AD91,AH91,AL91,AP91,AT91,BB91,BF91,BJ91,BN91,BR91,BV91)),L91)</f>
        <v>0</v>
      </c>
      <c r="AY91" s="91" cm="1">
        <f t="array" ref="AY91">INDEX(Appendix!$G$4:$J$8,_xlfn.IFS(AW91&lt;55,1,AW91&lt;60,2,AW91&lt;65,3,AW91&lt;70,4,TRUE,5),MATCH(YEAR($F$17),Appendix!$G$3:$L$3,0))</f>
        <v>0</v>
      </c>
      <c r="AZ91" s="92">
        <f t="shared" si="39"/>
        <v>0</v>
      </c>
      <c r="BA91" s="89">
        <f t="shared" si="51"/>
        <v>125</v>
      </c>
      <c r="BB91" s="90">
        <f>IF($M91&gt;'Wage Ceilings '!$C$7+SUMIF('Wage Ceilings '!$B$8:'Wage Ceilings '!$B$11,"&lt;="&amp;$M$17,'Wage Ceilings '!$D$8:'Wage Ceilings '!$D$11),'Wage Ceilings '!$C$7+SUMIF('Wage Ceilings '!$B$8:'Wage Ceilings '!$B$11,"&lt;="&amp;$M$17,'Wage Ceilings '!$D$8:'Wage Ceilings '!$D$11),$M91)</f>
        <v>0</v>
      </c>
      <c r="BC91" s="91" cm="1">
        <f t="array" ref="BC91">INDEX(Appendix!$G$4:$J$8,_xlfn.IFS(BA91&lt;55,1,BA91&lt;60,2,BA91&lt;65,3,BA91&lt;70,4,TRUE,5),MATCH(YEAR($F$17),Appendix!$G$3:$L$3,0))</f>
        <v>0</v>
      </c>
      <c r="BD91" s="92">
        <f t="shared" si="52"/>
        <v>0</v>
      </c>
      <c r="BE91" s="89">
        <f t="shared" si="53"/>
        <v>125</v>
      </c>
      <c r="BF91" s="90">
        <f>IF($N91&gt;'Wage Ceilings '!$C$7+SUMIF('Wage Ceilings '!$B$8:'Wage Ceilings '!$B$11,"&lt;="&amp;$N$17,'Wage Ceilings '!$D$8:'Wage Ceilings '!$D$11),'Wage Ceilings '!$C$7+SUMIF('Wage Ceilings '!$B$8:'Wage Ceilings '!$B$11,"&lt;="&amp;$N$17,'Wage Ceilings '!$D$8:'Wage Ceilings '!$D$11),$N91)</f>
        <v>0</v>
      </c>
      <c r="BG91" s="91" cm="1">
        <f t="array" ref="BG91">INDEX(Appendix!$G$4:$J$8,_xlfn.IFS(BE91&lt;55,1,BE91&lt;60,2,BE91&lt;65,3,BE91&lt;70,4,TRUE,5),MATCH(YEAR($F$17),Appendix!$G$3:$L$3,0))</f>
        <v>0</v>
      </c>
      <c r="BH91" s="92">
        <f t="shared" si="40"/>
        <v>0</v>
      </c>
      <c r="BI91" s="89">
        <f t="shared" si="54"/>
        <v>125</v>
      </c>
      <c r="BJ91" s="90">
        <f>IF($O91&gt;'Wage Ceilings '!$C$7+SUMIF('Wage Ceilings '!$B$8:'Wage Ceilings '!$B$11,"&lt;="&amp;$O$17,'Wage Ceilings '!$D$8:'Wage Ceilings '!$D$11),'Wage Ceilings '!$C$7+SUMIF('Wage Ceilings '!$B$8:'Wage Ceilings '!$B$11,"&lt;="&amp;$O$17,'Wage Ceilings '!$D$8:'Wage Ceilings '!$D$11),$O91)</f>
        <v>0</v>
      </c>
      <c r="BK91" s="91" cm="1">
        <f t="array" ref="BK91">INDEX(Appendix!$G$4:$J$8,_xlfn.IFS(BI91&lt;55,1,BI91&lt;60,2,BI91&lt;65,3,BI91&lt;70,4,TRUE,5),MATCH(YEAR($F$17),Appendix!$G$3:$L$3,0))</f>
        <v>0</v>
      </c>
      <c r="BL91" s="92">
        <f t="shared" si="41"/>
        <v>0</v>
      </c>
      <c r="BM91" s="89">
        <f t="shared" si="55"/>
        <v>125</v>
      </c>
      <c r="BN91" s="90">
        <f>IF($P91&gt;'Wage Ceilings '!$C$7+SUMIF('Wage Ceilings '!$B$8:'Wage Ceilings '!$B$11,"&lt;="&amp;$P$17,'Wage Ceilings '!$D$8:'Wage Ceilings '!$D$11),'Wage Ceilings '!$C$7+SUMIF('Wage Ceilings '!$B$8:'Wage Ceilings '!$B$11,"&lt;="&amp;$P$17,'Wage Ceilings '!$D$8:'Wage Ceilings '!$D$11),$P91)</f>
        <v>0</v>
      </c>
      <c r="BO91" s="91" cm="1">
        <f t="array" ref="BO91">INDEX(Appendix!$G$4:$J$8,_xlfn.IFS(BM91&lt;55,1,BM91&lt;60,2,BM91&lt;65,3,BM91&lt;70,4,TRUE,5),MATCH(YEAR($F$17),Appendix!$G$3:$L$3,0))</f>
        <v>0</v>
      </c>
      <c r="BP91" s="92">
        <f t="shared" si="42"/>
        <v>0</v>
      </c>
      <c r="BQ91" s="89">
        <f t="shared" si="56"/>
        <v>125</v>
      </c>
      <c r="BR91" s="90">
        <f>IF($Q91&gt;'Wage Ceilings '!$C$7+SUMIF('Wage Ceilings '!$B$8:'Wage Ceilings '!$B$11,"&lt;="&amp;$Q$17,'Wage Ceilings '!$D$8:'Wage Ceilings '!$D$11),'Wage Ceilings '!$C$7+SUMIF('Wage Ceilings '!$B$8:'Wage Ceilings '!$B$11,"&lt;="&amp;$Q$17,'Wage Ceilings '!$D$8:'Wage Ceilings '!$D$11),$Q91)</f>
        <v>0</v>
      </c>
      <c r="BS91" s="91" cm="1">
        <f t="array" ref="BS91">INDEX(Appendix!$G$4:$J$8,_xlfn.IFS(BQ91&lt;55,1,BQ91&lt;60,2,BQ91&lt;65,3,BQ91&lt;70,4,TRUE,5),MATCH(YEAR($F$17),Appendix!$G$3:$L$3,0))</f>
        <v>0</v>
      </c>
      <c r="BT91" s="92">
        <f t="shared" si="43"/>
        <v>0</v>
      </c>
      <c r="BU91" s="89">
        <f t="shared" si="57"/>
        <v>125</v>
      </c>
      <c r="BV91" s="90">
        <f>IF($R91&gt;'Wage Ceilings '!$C$7+SUMIF('Wage Ceilings '!$B$8:'Wage Ceilings '!$B$11,"&lt;="&amp;$R$17,'Wage Ceilings '!$D$8:'Wage Ceilings '!$D$11),'Wage Ceilings '!$C$7+SUMIF('Wage Ceilings '!$B$8:'Wage Ceilings '!$B$11,"&lt;="&amp;$R$17,'Wage Ceilings '!$D$8:'Wage Ceilings '!$D$11),$R91)</f>
        <v>0</v>
      </c>
      <c r="BW91" s="91" cm="1">
        <f t="array" ref="BW91">INDEX(Appendix!$G$4:$J$8,_xlfn.IFS(BU91&lt;55,1,BU91&lt;60,2,BU91&lt;65,3,BU91&lt;70,4,TRUE,5),MATCH(YEAR($F$17),Appendix!$G$3:$L$3,0))</f>
        <v>0</v>
      </c>
      <c r="BX91" s="92">
        <f t="shared" si="44"/>
        <v>0</v>
      </c>
      <c r="BY91" s="89" t="str">
        <f t="shared" si="58"/>
        <v>NA</v>
      </c>
      <c r="BZ91" s="92">
        <f>IF(S91&gt;=('Wage Ceilings '!$C$3-SUM(Z91,AD91,AH91,AL91,AP91,AX91,AT91,BB91,BF91,BJ91,BN91,BR91,BV91)),('Wage Ceilings '!$C$3-SUM(Z91,AD91,AH91,AL91,AP91,AX91,AT91,BB91,BF91,BJ91,BN91,BR91,BV91)),S91)</f>
        <v>0</v>
      </c>
      <c r="CA91" s="91" cm="1">
        <f t="array" ref="CA91">INDEX(Appendix!$G$4:$J$8,_xlfn.IFS(BY91&lt;55,1,BY91&lt;60,2,BY91&lt;65,3,BY91&lt;70,4,TRUE,5),MATCH(YEAR($F$17),Appendix!$G$3:$L$3,0))</f>
        <v>0</v>
      </c>
      <c r="CB91" s="92">
        <f t="shared" si="65"/>
        <v>0</v>
      </c>
      <c r="CC91" s="99"/>
    </row>
    <row r="92" spans="1:81" x14ac:dyDescent="0.2">
      <c r="A92" s="64" t="s">
        <v>140</v>
      </c>
      <c r="B92" s="65"/>
      <c r="C92" s="65"/>
      <c r="D92" s="66"/>
      <c r="E92" s="66"/>
      <c r="F92" s="67"/>
      <c r="G92" s="67"/>
      <c r="H92" s="67"/>
      <c r="I92" s="67"/>
      <c r="J92" s="67"/>
      <c r="K92" s="67"/>
      <c r="L92" s="67"/>
      <c r="M92" s="67"/>
      <c r="N92" s="67"/>
      <c r="O92" s="67"/>
      <c r="P92" s="67"/>
      <c r="Q92" s="67"/>
      <c r="R92" s="67"/>
      <c r="S92" s="67"/>
      <c r="T92" s="57">
        <f t="shared" si="59"/>
        <v>0</v>
      </c>
      <c r="U92" s="57">
        <f t="shared" si="60"/>
        <v>0</v>
      </c>
      <c r="V92" s="58">
        <f t="shared" si="61"/>
        <v>0</v>
      </c>
      <c r="W92" s="58">
        <f t="shared" si="62"/>
        <v>0</v>
      </c>
      <c r="X92" s="58">
        <f t="shared" si="63"/>
        <v>0</v>
      </c>
      <c r="Y92" s="89">
        <f t="shared" si="45"/>
        <v>124</v>
      </c>
      <c r="Z92" s="90">
        <f>IF($F92&gt;'Wage Ceilings '!$C$7+SUMIF('Wage Ceilings '!$B$8:'Wage Ceilings '!$B$11,"&lt;="&amp;$F$17,'Wage Ceilings '!$D$8:'Wage Ceilings '!$D$11),'Wage Ceilings '!$C$7+SUMIF('Wage Ceilings '!$B$8:'Wage Ceilings '!$B$11,"&lt;="&amp;$F$17,'Wage Ceilings '!$D$8:'Wage Ceilings '!$D$11),$F92)</f>
        <v>0</v>
      </c>
      <c r="AA92" s="91" cm="1">
        <f t="array" ref="AA92">INDEX(Appendix!$G$4:$J$8,_xlfn.IFS(Y92&lt;55,1,Y92&lt;60,2,Y92&lt;65,3,Y92&lt;70,4,TRUE,5),MATCH(YEAR($F$17),Appendix!$G$3:$L$3,0))</f>
        <v>0</v>
      </c>
      <c r="AB92" s="92">
        <f t="shared" si="33"/>
        <v>0</v>
      </c>
      <c r="AC92" s="89">
        <f t="shared" si="46"/>
        <v>125</v>
      </c>
      <c r="AD92" s="90">
        <f>IF($G92&gt;'Wage Ceilings '!$C$7+SUMIF('Wage Ceilings '!$B$8:'Wage Ceilings '!$B$11,"&lt;="&amp;$G$17,'Wage Ceilings '!$D$8:'Wage Ceilings '!$D$11),'Wage Ceilings '!$C$7+SUMIF('Wage Ceilings '!$B$8:'Wage Ceilings '!$B$11,"&lt;="&amp;$G$17,'Wage Ceilings '!$D$8:'Wage Ceilings '!$D$11),$G92)</f>
        <v>0</v>
      </c>
      <c r="AE92" s="91" cm="1">
        <f t="array" ref="AE92">INDEX(Appendix!$G$4:$J$8,_xlfn.IFS(AC92&lt;55,1,AC92&lt;60,2,AC92&lt;65,3,AC92&lt;70,4,TRUE,5),MATCH(YEAR($F$17),Appendix!$G$3:$L$3,0))</f>
        <v>0</v>
      </c>
      <c r="AF92" s="92">
        <f t="shared" si="34"/>
        <v>0</v>
      </c>
      <c r="AG92" s="89">
        <f t="shared" si="47"/>
        <v>125</v>
      </c>
      <c r="AH92" s="90">
        <f>IF($H92&gt;'Wage Ceilings '!$C$7+SUMIF('Wage Ceilings '!$B$8:'Wage Ceilings '!$B$11,"&lt;="&amp;$H$17,'Wage Ceilings '!$D$8:'Wage Ceilings '!$D$11),'Wage Ceilings '!$C$7+SUMIF('Wage Ceilings '!$B$8:'Wage Ceilings '!$B$11,"&lt;="&amp;$H$17,'Wage Ceilings '!$D$8:'Wage Ceilings '!$D$11),$H92)</f>
        <v>0</v>
      </c>
      <c r="AI92" s="91" cm="1">
        <f t="array" ref="AI92">INDEX(Appendix!$G$4:$J$8,_xlfn.IFS(AG92&lt;55,1,AG92&lt;60,2,AG92&lt;65,3,AG92&lt;70,4,TRUE,5),MATCH(YEAR($F$17),Appendix!$G$3:$L$3,0))</f>
        <v>0</v>
      </c>
      <c r="AJ92" s="92">
        <f t="shared" si="35"/>
        <v>0</v>
      </c>
      <c r="AK92" s="89">
        <f t="shared" si="48"/>
        <v>125</v>
      </c>
      <c r="AL92" s="90">
        <f>IF($I92&gt;'Wage Ceilings '!$C$7+SUMIF('Wage Ceilings '!$B$8:'Wage Ceilings '!$B$11,"&lt;="&amp;$I$17,'Wage Ceilings '!$D$8:'Wage Ceilings '!$D$11),'Wage Ceilings '!$C$7+SUMIF('Wage Ceilings '!$B$8:'Wage Ceilings '!$B$11,"&lt;="&amp;$I$17,'Wage Ceilings '!$D$8:'Wage Ceilings '!$D$11),$I92)</f>
        <v>0</v>
      </c>
      <c r="AM92" s="91" cm="1">
        <f t="array" ref="AM92">INDEX(Appendix!$G$4:$J$8,_xlfn.IFS(AK92&lt;55,1,AK92&lt;60,2,AK92&lt;65,3,AK92&lt;70,4,TRUE,5),MATCH(YEAR($F$17),Appendix!$G$3:$L$3,0))</f>
        <v>0</v>
      </c>
      <c r="AN92" s="92">
        <f t="shared" si="36"/>
        <v>0</v>
      </c>
      <c r="AO92" s="89">
        <f t="shared" si="49"/>
        <v>125</v>
      </c>
      <c r="AP92" s="90">
        <f>IF($J92&gt;'Wage Ceilings '!$C$7+SUMIF('Wage Ceilings '!$B$8:'Wage Ceilings '!$B$11,"&lt;="&amp;$J$17,'Wage Ceilings '!$D$8:'Wage Ceilings '!$D$11),'Wage Ceilings '!$C$7+SUMIF('Wage Ceilings '!$B$8:'Wage Ceilings '!$B$11,"&lt;="&amp;$J$17,'Wage Ceilings '!$D$8:'Wage Ceilings '!$D$11),$J92)</f>
        <v>0</v>
      </c>
      <c r="AQ92" s="91" cm="1">
        <f t="array" ref="AQ92">INDEX(Appendix!$G$4:$J$8,_xlfn.IFS(AO92&lt;55,1,AO92&lt;60,2,AO92&lt;65,3,AO92&lt;70,4,TRUE,5),MATCH(YEAR($F$17),Appendix!$G$3:$L$3,0))</f>
        <v>0</v>
      </c>
      <c r="AR92" s="92">
        <f t="shared" si="37"/>
        <v>0</v>
      </c>
      <c r="AS92" s="89">
        <f t="shared" si="64"/>
        <v>125</v>
      </c>
      <c r="AT92" s="90">
        <f>IF($K92&gt;'Wage Ceilings '!$C$7+SUMIF('Wage Ceilings '!$B$8:'Wage Ceilings '!$B$11,"&lt;="&amp;$K$17,'Wage Ceilings '!$D$8:'Wage Ceilings '!$D$11),'Wage Ceilings '!$C$7+SUMIF('Wage Ceilings '!$B$8:'Wage Ceilings '!$B$11,"&lt;="&amp;$K$17,'Wage Ceilings '!$D$8:'Wage Ceilings '!$D$11),$K92)</f>
        <v>0</v>
      </c>
      <c r="AU92" s="91" cm="1">
        <f t="array" ref="AU92">INDEX(Appendix!$G$4:$J$8,_xlfn.IFS(AS92&lt;55,1,AS92&lt;60,2,AS92&lt;65,3,AS92&lt;70,4,TRUE,5),MATCH(YEAR($F$17),Appendix!$G$3:$L$3,0))</f>
        <v>0</v>
      </c>
      <c r="AV92" s="92">
        <f t="shared" si="38"/>
        <v>0</v>
      </c>
      <c r="AW92" s="89" t="str">
        <f t="shared" si="50"/>
        <v>NA</v>
      </c>
      <c r="AX92" s="92">
        <f>IF(L92&gt;=('Wage Ceilings '!$C$3-SUM(Z92,AD92,AH92,AL92,AP92,AT92,BB92,BF92,BJ92,BN92,BR92,BV92)),('Wage Ceilings '!$C$3-SUM(Z92,AD92,AH92,AL92,AP92,AT92,BB92,BF92,BJ92,BN92,BR92,BV92)),L92)</f>
        <v>0</v>
      </c>
      <c r="AY92" s="91" cm="1">
        <f t="array" ref="AY92">INDEX(Appendix!$G$4:$J$8,_xlfn.IFS(AW92&lt;55,1,AW92&lt;60,2,AW92&lt;65,3,AW92&lt;70,4,TRUE,5),MATCH(YEAR($F$17),Appendix!$G$3:$L$3,0))</f>
        <v>0</v>
      </c>
      <c r="AZ92" s="92">
        <f t="shared" si="39"/>
        <v>0</v>
      </c>
      <c r="BA92" s="89">
        <f t="shared" si="51"/>
        <v>125</v>
      </c>
      <c r="BB92" s="90">
        <f>IF($M92&gt;'Wage Ceilings '!$C$7+SUMIF('Wage Ceilings '!$B$8:'Wage Ceilings '!$B$11,"&lt;="&amp;$M$17,'Wage Ceilings '!$D$8:'Wage Ceilings '!$D$11),'Wage Ceilings '!$C$7+SUMIF('Wage Ceilings '!$B$8:'Wage Ceilings '!$B$11,"&lt;="&amp;$M$17,'Wage Ceilings '!$D$8:'Wage Ceilings '!$D$11),$M92)</f>
        <v>0</v>
      </c>
      <c r="BC92" s="91" cm="1">
        <f t="array" ref="BC92">INDEX(Appendix!$G$4:$J$8,_xlfn.IFS(BA92&lt;55,1,BA92&lt;60,2,BA92&lt;65,3,BA92&lt;70,4,TRUE,5),MATCH(YEAR($F$17),Appendix!$G$3:$L$3,0))</f>
        <v>0</v>
      </c>
      <c r="BD92" s="92">
        <f t="shared" si="52"/>
        <v>0</v>
      </c>
      <c r="BE92" s="89">
        <f t="shared" si="53"/>
        <v>125</v>
      </c>
      <c r="BF92" s="90">
        <f>IF($N92&gt;'Wage Ceilings '!$C$7+SUMIF('Wage Ceilings '!$B$8:'Wage Ceilings '!$B$11,"&lt;="&amp;$N$17,'Wage Ceilings '!$D$8:'Wage Ceilings '!$D$11),'Wage Ceilings '!$C$7+SUMIF('Wage Ceilings '!$B$8:'Wage Ceilings '!$B$11,"&lt;="&amp;$N$17,'Wage Ceilings '!$D$8:'Wage Ceilings '!$D$11),$N92)</f>
        <v>0</v>
      </c>
      <c r="BG92" s="91" cm="1">
        <f t="array" ref="BG92">INDEX(Appendix!$G$4:$J$8,_xlfn.IFS(BE92&lt;55,1,BE92&lt;60,2,BE92&lt;65,3,BE92&lt;70,4,TRUE,5),MATCH(YEAR($F$17),Appendix!$G$3:$L$3,0))</f>
        <v>0</v>
      </c>
      <c r="BH92" s="92">
        <f t="shared" si="40"/>
        <v>0</v>
      </c>
      <c r="BI92" s="89">
        <f t="shared" si="54"/>
        <v>125</v>
      </c>
      <c r="BJ92" s="90">
        <f>IF($O92&gt;'Wage Ceilings '!$C$7+SUMIF('Wage Ceilings '!$B$8:'Wage Ceilings '!$B$11,"&lt;="&amp;$O$17,'Wage Ceilings '!$D$8:'Wage Ceilings '!$D$11),'Wage Ceilings '!$C$7+SUMIF('Wage Ceilings '!$B$8:'Wage Ceilings '!$B$11,"&lt;="&amp;$O$17,'Wage Ceilings '!$D$8:'Wage Ceilings '!$D$11),$O92)</f>
        <v>0</v>
      </c>
      <c r="BK92" s="91" cm="1">
        <f t="array" ref="BK92">INDEX(Appendix!$G$4:$J$8,_xlfn.IFS(BI92&lt;55,1,BI92&lt;60,2,BI92&lt;65,3,BI92&lt;70,4,TRUE,5),MATCH(YEAR($F$17),Appendix!$G$3:$L$3,0))</f>
        <v>0</v>
      </c>
      <c r="BL92" s="92">
        <f t="shared" si="41"/>
        <v>0</v>
      </c>
      <c r="BM92" s="89">
        <f t="shared" si="55"/>
        <v>125</v>
      </c>
      <c r="BN92" s="90">
        <f>IF($P92&gt;'Wage Ceilings '!$C$7+SUMIF('Wage Ceilings '!$B$8:'Wage Ceilings '!$B$11,"&lt;="&amp;$P$17,'Wage Ceilings '!$D$8:'Wage Ceilings '!$D$11),'Wage Ceilings '!$C$7+SUMIF('Wage Ceilings '!$B$8:'Wage Ceilings '!$B$11,"&lt;="&amp;$P$17,'Wage Ceilings '!$D$8:'Wage Ceilings '!$D$11),$P92)</f>
        <v>0</v>
      </c>
      <c r="BO92" s="91" cm="1">
        <f t="array" ref="BO92">INDEX(Appendix!$G$4:$J$8,_xlfn.IFS(BM92&lt;55,1,BM92&lt;60,2,BM92&lt;65,3,BM92&lt;70,4,TRUE,5),MATCH(YEAR($F$17),Appendix!$G$3:$L$3,0))</f>
        <v>0</v>
      </c>
      <c r="BP92" s="92">
        <f t="shared" si="42"/>
        <v>0</v>
      </c>
      <c r="BQ92" s="89">
        <f t="shared" si="56"/>
        <v>125</v>
      </c>
      <c r="BR92" s="90">
        <f>IF($Q92&gt;'Wage Ceilings '!$C$7+SUMIF('Wage Ceilings '!$B$8:'Wage Ceilings '!$B$11,"&lt;="&amp;$Q$17,'Wage Ceilings '!$D$8:'Wage Ceilings '!$D$11),'Wage Ceilings '!$C$7+SUMIF('Wage Ceilings '!$B$8:'Wage Ceilings '!$B$11,"&lt;="&amp;$Q$17,'Wage Ceilings '!$D$8:'Wage Ceilings '!$D$11),$Q92)</f>
        <v>0</v>
      </c>
      <c r="BS92" s="91" cm="1">
        <f t="array" ref="BS92">INDEX(Appendix!$G$4:$J$8,_xlfn.IFS(BQ92&lt;55,1,BQ92&lt;60,2,BQ92&lt;65,3,BQ92&lt;70,4,TRUE,5),MATCH(YEAR($F$17),Appendix!$G$3:$L$3,0))</f>
        <v>0</v>
      </c>
      <c r="BT92" s="92">
        <f t="shared" si="43"/>
        <v>0</v>
      </c>
      <c r="BU92" s="89">
        <f t="shared" si="57"/>
        <v>125</v>
      </c>
      <c r="BV92" s="90">
        <f>IF($R92&gt;'Wage Ceilings '!$C$7+SUMIF('Wage Ceilings '!$B$8:'Wage Ceilings '!$B$11,"&lt;="&amp;$R$17,'Wage Ceilings '!$D$8:'Wage Ceilings '!$D$11),'Wage Ceilings '!$C$7+SUMIF('Wage Ceilings '!$B$8:'Wage Ceilings '!$B$11,"&lt;="&amp;$R$17,'Wage Ceilings '!$D$8:'Wage Ceilings '!$D$11),$R92)</f>
        <v>0</v>
      </c>
      <c r="BW92" s="91" cm="1">
        <f t="array" ref="BW92">INDEX(Appendix!$G$4:$J$8,_xlfn.IFS(BU92&lt;55,1,BU92&lt;60,2,BU92&lt;65,3,BU92&lt;70,4,TRUE,5),MATCH(YEAR($F$17),Appendix!$G$3:$L$3,0))</f>
        <v>0</v>
      </c>
      <c r="BX92" s="92">
        <f t="shared" si="44"/>
        <v>0</v>
      </c>
      <c r="BY92" s="89" t="str">
        <f t="shared" si="58"/>
        <v>NA</v>
      </c>
      <c r="BZ92" s="92">
        <f>IF(S92&gt;=('Wage Ceilings '!$C$3-SUM(Z92,AD92,AH92,AL92,AP92,AX92,AT92,BB92,BF92,BJ92,BN92,BR92,BV92)),('Wage Ceilings '!$C$3-SUM(Z92,AD92,AH92,AL92,AP92,AX92,AT92,BB92,BF92,BJ92,BN92,BR92,BV92)),S92)</f>
        <v>0</v>
      </c>
      <c r="CA92" s="91" cm="1">
        <f t="array" ref="CA92">INDEX(Appendix!$G$4:$J$8,_xlfn.IFS(BY92&lt;55,1,BY92&lt;60,2,BY92&lt;65,3,BY92&lt;70,4,TRUE,5),MATCH(YEAR($F$17),Appendix!$G$3:$L$3,0))</f>
        <v>0</v>
      </c>
      <c r="CB92" s="92">
        <f t="shared" si="65"/>
        <v>0</v>
      </c>
      <c r="CC92" s="99"/>
    </row>
    <row r="93" spans="1:81" x14ac:dyDescent="0.2">
      <c r="A93" s="64" t="s">
        <v>141</v>
      </c>
      <c r="B93" s="65"/>
      <c r="C93" s="65"/>
      <c r="D93" s="66"/>
      <c r="E93" s="66"/>
      <c r="F93" s="67"/>
      <c r="G93" s="67"/>
      <c r="H93" s="67"/>
      <c r="I93" s="67"/>
      <c r="J93" s="67"/>
      <c r="K93" s="67"/>
      <c r="L93" s="67"/>
      <c r="M93" s="67"/>
      <c r="N93" s="67"/>
      <c r="O93" s="67"/>
      <c r="P93" s="67"/>
      <c r="Q93" s="67"/>
      <c r="R93" s="67"/>
      <c r="S93" s="67"/>
      <c r="T93" s="57">
        <f t="shared" si="59"/>
        <v>0</v>
      </c>
      <c r="U93" s="57">
        <f t="shared" si="60"/>
        <v>0</v>
      </c>
      <c r="V93" s="58">
        <f t="shared" si="61"/>
        <v>0</v>
      </c>
      <c r="W93" s="58">
        <f t="shared" si="62"/>
        <v>0</v>
      </c>
      <c r="X93" s="58">
        <f t="shared" si="63"/>
        <v>0</v>
      </c>
      <c r="Y93" s="89">
        <f t="shared" si="45"/>
        <v>124</v>
      </c>
      <c r="Z93" s="90">
        <f>IF($F93&gt;'Wage Ceilings '!$C$7+SUMIF('Wage Ceilings '!$B$8:'Wage Ceilings '!$B$11,"&lt;="&amp;$F$17,'Wage Ceilings '!$D$8:'Wage Ceilings '!$D$11),'Wage Ceilings '!$C$7+SUMIF('Wage Ceilings '!$B$8:'Wage Ceilings '!$B$11,"&lt;="&amp;$F$17,'Wage Ceilings '!$D$8:'Wage Ceilings '!$D$11),$F93)</f>
        <v>0</v>
      </c>
      <c r="AA93" s="91" cm="1">
        <f t="array" ref="AA93">INDEX(Appendix!$G$4:$J$8,_xlfn.IFS(Y93&lt;55,1,Y93&lt;60,2,Y93&lt;65,3,Y93&lt;70,4,TRUE,5),MATCH(YEAR($F$17),Appendix!$G$3:$L$3,0))</f>
        <v>0</v>
      </c>
      <c r="AB93" s="92">
        <f t="shared" si="33"/>
        <v>0</v>
      </c>
      <c r="AC93" s="89">
        <f t="shared" si="46"/>
        <v>125</v>
      </c>
      <c r="AD93" s="90">
        <f>IF($G93&gt;'Wage Ceilings '!$C$7+SUMIF('Wage Ceilings '!$B$8:'Wage Ceilings '!$B$11,"&lt;="&amp;$G$17,'Wage Ceilings '!$D$8:'Wage Ceilings '!$D$11),'Wage Ceilings '!$C$7+SUMIF('Wage Ceilings '!$B$8:'Wage Ceilings '!$B$11,"&lt;="&amp;$G$17,'Wage Ceilings '!$D$8:'Wage Ceilings '!$D$11),$G93)</f>
        <v>0</v>
      </c>
      <c r="AE93" s="91" cm="1">
        <f t="array" ref="AE93">INDEX(Appendix!$G$4:$J$8,_xlfn.IFS(AC93&lt;55,1,AC93&lt;60,2,AC93&lt;65,3,AC93&lt;70,4,TRUE,5),MATCH(YEAR($F$17),Appendix!$G$3:$L$3,0))</f>
        <v>0</v>
      </c>
      <c r="AF93" s="92">
        <f t="shared" si="34"/>
        <v>0</v>
      </c>
      <c r="AG93" s="89">
        <f t="shared" si="47"/>
        <v>125</v>
      </c>
      <c r="AH93" s="90">
        <f>IF($H93&gt;'Wage Ceilings '!$C$7+SUMIF('Wage Ceilings '!$B$8:'Wage Ceilings '!$B$11,"&lt;="&amp;$H$17,'Wage Ceilings '!$D$8:'Wage Ceilings '!$D$11),'Wage Ceilings '!$C$7+SUMIF('Wage Ceilings '!$B$8:'Wage Ceilings '!$B$11,"&lt;="&amp;$H$17,'Wage Ceilings '!$D$8:'Wage Ceilings '!$D$11),$H93)</f>
        <v>0</v>
      </c>
      <c r="AI93" s="91" cm="1">
        <f t="array" ref="AI93">INDEX(Appendix!$G$4:$J$8,_xlfn.IFS(AG93&lt;55,1,AG93&lt;60,2,AG93&lt;65,3,AG93&lt;70,4,TRUE,5),MATCH(YEAR($F$17),Appendix!$G$3:$L$3,0))</f>
        <v>0</v>
      </c>
      <c r="AJ93" s="92">
        <f t="shared" si="35"/>
        <v>0</v>
      </c>
      <c r="AK93" s="89">
        <f t="shared" si="48"/>
        <v>125</v>
      </c>
      <c r="AL93" s="90">
        <f>IF($I93&gt;'Wage Ceilings '!$C$7+SUMIF('Wage Ceilings '!$B$8:'Wage Ceilings '!$B$11,"&lt;="&amp;$I$17,'Wage Ceilings '!$D$8:'Wage Ceilings '!$D$11),'Wage Ceilings '!$C$7+SUMIF('Wage Ceilings '!$B$8:'Wage Ceilings '!$B$11,"&lt;="&amp;$I$17,'Wage Ceilings '!$D$8:'Wage Ceilings '!$D$11),$I93)</f>
        <v>0</v>
      </c>
      <c r="AM93" s="91" cm="1">
        <f t="array" ref="AM93">INDEX(Appendix!$G$4:$J$8,_xlfn.IFS(AK93&lt;55,1,AK93&lt;60,2,AK93&lt;65,3,AK93&lt;70,4,TRUE,5),MATCH(YEAR($F$17),Appendix!$G$3:$L$3,0))</f>
        <v>0</v>
      </c>
      <c r="AN93" s="92">
        <f t="shared" si="36"/>
        <v>0</v>
      </c>
      <c r="AO93" s="89">
        <f t="shared" si="49"/>
        <v>125</v>
      </c>
      <c r="AP93" s="90">
        <f>IF($J93&gt;'Wage Ceilings '!$C$7+SUMIF('Wage Ceilings '!$B$8:'Wage Ceilings '!$B$11,"&lt;="&amp;$J$17,'Wage Ceilings '!$D$8:'Wage Ceilings '!$D$11),'Wage Ceilings '!$C$7+SUMIF('Wage Ceilings '!$B$8:'Wage Ceilings '!$B$11,"&lt;="&amp;$J$17,'Wage Ceilings '!$D$8:'Wage Ceilings '!$D$11),$J93)</f>
        <v>0</v>
      </c>
      <c r="AQ93" s="91" cm="1">
        <f t="array" ref="AQ93">INDEX(Appendix!$G$4:$J$8,_xlfn.IFS(AO93&lt;55,1,AO93&lt;60,2,AO93&lt;65,3,AO93&lt;70,4,TRUE,5),MATCH(YEAR($F$17),Appendix!$G$3:$L$3,0))</f>
        <v>0</v>
      </c>
      <c r="AR93" s="92">
        <f t="shared" si="37"/>
        <v>0</v>
      </c>
      <c r="AS93" s="89">
        <f t="shared" si="64"/>
        <v>125</v>
      </c>
      <c r="AT93" s="90">
        <f>IF($K93&gt;'Wage Ceilings '!$C$7+SUMIF('Wage Ceilings '!$B$8:'Wage Ceilings '!$B$11,"&lt;="&amp;$K$17,'Wage Ceilings '!$D$8:'Wage Ceilings '!$D$11),'Wage Ceilings '!$C$7+SUMIF('Wage Ceilings '!$B$8:'Wage Ceilings '!$B$11,"&lt;="&amp;$K$17,'Wage Ceilings '!$D$8:'Wage Ceilings '!$D$11),$K93)</f>
        <v>0</v>
      </c>
      <c r="AU93" s="91" cm="1">
        <f t="array" ref="AU93">INDEX(Appendix!$G$4:$J$8,_xlfn.IFS(AS93&lt;55,1,AS93&lt;60,2,AS93&lt;65,3,AS93&lt;70,4,TRUE,5),MATCH(YEAR($F$17),Appendix!$G$3:$L$3,0))</f>
        <v>0</v>
      </c>
      <c r="AV93" s="92">
        <f t="shared" si="38"/>
        <v>0</v>
      </c>
      <c r="AW93" s="89" t="str">
        <f t="shared" si="50"/>
        <v>NA</v>
      </c>
      <c r="AX93" s="92">
        <f>IF(L93&gt;=('Wage Ceilings '!$C$3-SUM(Z93,AD93,AH93,AL93,AP93,AT93,BB93,BF93,BJ93,BN93,BR93,BV93)),('Wage Ceilings '!$C$3-SUM(Z93,AD93,AH93,AL93,AP93,AT93,BB93,BF93,BJ93,BN93,BR93,BV93)),L93)</f>
        <v>0</v>
      </c>
      <c r="AY93" s="91" cm="1">
        <f t="array" ref="AY93">INDEX(Appendix!$G$4:$J$8,_xlfn.IFS(AW93&lt;55,1,AW93&lt;60,2,AW93&lt;65,3,AW93&lt;70,4,TRUE,5),MATCH(YEAR($F$17),Appendix!$G$3:$L$3,0))</f>
        <v>0</v>
      </c>
      <c r="AZ93" s="92">
        <f t="shared" si="39"/>
        <v>0</v>
      </c>
      <c r="BA93" s="89">
        <f t="shared" si="51"/>
        <v>125</v>
      </c>
      <c r="BB93" s="90">
        <f>IF($M93&gt;'Wage Ceilings '!$C$7+SUMIF('Wage Ceilings '!$B$8:'Wage Ceilings '!$B$11,"&lt;="&amp;$M$17,'Wage Ceilings '!$D$8:'Wage Ceilings '!$D$11),'Wage Ceilings '!$C$7+SUMIF('Wage Ceilings '!$B$8:'Wage Ceilings '!$B$11,"&lt;="&amp;$M$17,'Wage Ceilings '!$D$8:'Wage Ceilings '!$D$11),$M93)</f>
        <v>0</v>
      </c>
      <c r="BC93" s="91" cm="1">
        <f t="array" ref="BC93">INDEX(Appendix!$G$4:$J$8,_xlfn.IFS(BA93&lt;55,1,BA93&lt;60,2,BA93&lt;65,3,BA93&lt;70,4,TRUE,5),MATCH(YEAR($F$17),Appendix!$G$3:$L$3,0))</f>
        <v>0</v>
      </c>
      <c r="BD93" s="92">
        <f t="shared" si="52"/>
        <v>0</v>
      </c>
      <c r="BE93" s="89">
        <f t="shared" si="53"/>
        <v>125</v>
      </c>
      <c r="BF93" s="90">
        <f>IF($N93&gt;'Wage Ceilings '!$C$7+SUMIF('Wage Ceilings '!$B$8:'Wage Ceilings '!$B$11,"&lt;="&amp;$N$17,'Wage Ceilings '!$D$8:'Wage Ceilings '!$D$11),'Wage Ceilings '!$C$7+SUMIF('Wage Ceilings '!$B$8:'Wage Ceilings '!$B$11,"&lt;="&amp;$N$17,'Wage Ceilings '!$D$8:'Wage Ceilings '!$D$11),$N93)</f>
        <v>0</v>
      </c>
      <c r="BG93" s="91" cm="1">
        <f t="array" ref="BG93">INDEX(Appendix!$G$4:$J$8,_xlfn.IFS(BE93&lt;55,1,BE93&lt;60,2,BE93&lt;65,3,BE93&lt;70,4,TRUE,5),MATCH(YEAR($F$17),Appendix!$G$3:$L$3,0))</f>
        <v>0</v>
      </c>
      <c r="BH93" s="92">
        <f t="shared" si="40"/>
        <v>0</v>
      </c>
      <c r="BI93" s="89">
        <f t="shared" si="54"/>
        <v>125</v>
      </c>
      <c r="BJ93" s="90">
        <f>IF($O93&gt;'Wage Ceilings '!$C$7+SUMIF('Wage Ceilings '!$B$8:'Wage Ceilings '!$B$11,"&lt;="&amp;$O$17,'Wage Ceilings '!$D$8:'Wage Ceilings '!$D$11),'Wage Ceilings '!$C$7+SUMIF('Wage Ceilings '!$B$8:'Wage Ceilings '!$B$11,"&lt;="&amp;$O$17,'Wage Ceilings '!$D$8:'Wage Ceilings '!$D$11),$O93)</f>
        <v>0</v>
      </c>
      <c r="BK93" s="91" cm="1">
        <f t="array" ref="BK93">INDEX(Appendix!$G$4:$J$8,_xlfn.IFS(BI93&lt;55,1,BI93&lt;60,2,BI93&lt;65,3,BI93&lt;70,4,TRUE,5),MATCH(YEAR($F$17),Appendix!$G$3:$L$3,0))</f>
        <v>0</v>
      </c>
      <c r="BL93" s="92">
        <f t="shared" si="41"/>
        <v>0</v>
      </c>
      <c r="BM93" s="89">
        <f t="shared" si="55"/>
        <v>125</v>
      </c>
      <c r="BN93" s="90">
        <f>IF($P93&gt;'Wage Ceilings '!$C$7+SUMIF('Wage Ceilings '!$B$8:'Wage Ceilings '!$B$11,"&lt;="&amp;$P$17,'Wage Ceilings '!$D$8:'Wage Ceilings '!$D$11),'Wage Ceilings '!$C$7+SUMIF('Wage Ceilings '!$B$8:'Wage Ceilings '!$B$11,"&lt;="&amp;$P$17,'Wage Ceilings '!$D$8:'Wage Ceilings '!$D$11),$P93)</f>
        <v>0</v>
      </c>
      <c r="BO93" s="91" cm="1">
        <f t="array" ref="BO93">INDEX(Appendix!$G$4:$J$8,_xlfn.IFS(BM93&lt;55,1,BM93&lt;60,2,BM93&lt;65,3,BM93&lt;70,4,TRUE,5),MATCH(YEAR($F$17),Appendix!$G$3:$L$3,0))</f>
        <v>0</v>
      </c>
      <c r="BP93" s="92">
        <f t="shared" si="42"/>
        <v>0</v>
      </c>
      <c r="BQ93" s="89">
        <f t="shared" si="56"/>
        <v>125</v>
      </c>
      <c r="BR93" s="90">
        <f>IF($Q93&gt;'Wage Ceilings '!$C$7+SUMIF('Wage Ceilings '!$B$8:'Wage Ceilings '!$B$11,"&lt;="&amp;$Q$17,'Wage Ceilings '!$D$8:'Wage Ceilings '!$D$11),'Wage Ceilings '!$C$7+SUMIF('Wage Ceilings '!$B$8:'Wage Ceilings '!$B$11,"&lt;="&amp;$Q$17,'Wage Ceilings '!$D$8:'Wage Ceilings '!$D$11),$Q93)</f>
        <v>0</v>
      </c>
      <c r="BS93" s="91" cm="1">
        <f t="array" ref="BS93">INDEX(Appendix!$G$4:$J$8,_xlfn.IFS(BQ93&lt;55,1,BQ93&lt;60,2,BQ93&lt;65,3,BQ93&lt;70,4,TRUE,5),MATCH(YEAR($F$17),Appendix!$G$3:$L$3,0))</f>
        <v>0</v>
      </c>
      <c r="BT93" s="92">
        <f t="shared" si="43"/>
        <v>0</v>
      </c>
      <c r="BU93" s="89">
        <f t="shared" si="57"/>
        <v>125</v>
      </c>
      <c r="BV93" s="90">
        <f>IF($R93&gt;'Wage Ceilings '!$C$7+SUMIF('Wage Ceilings '!$B$8:'Wage Ceilings '!$B$11,"&lt;="&amp;$R$17,'Wage Ceilings '!$D$8:'Wage Ceilings '!$D$11),'Wage Ceilings '!$C$7+SUMIF('Wage Ceilings '!$B$8:'Wage Ceilings '!$B$11,"&lt;="&amp;$R$17,'Wage Ceilings '!$D$8:'Wage Ceilings '!$D$11),$R93)</f>
        <v>0</v>
      </c>
      <c r="BW93" s="91" cm="1">
        <f t="array" ref="BW93">INDEX(Appendix!$G$4:$J$8,_xlfn.IFS(BU93&lt;55,1,BU93&lt;60,2,BU93&lt;65,3,BU93&lt;70,4,TRUE,5),MATCH(YEAR($F$17),Appendix!$G$3:$L$3,0))</f>
        <v>0</v>
      </c>
      <c r="BX93" s="92">
        <f t="shared" si="44"/>
        <v>0</v>
      </c>
      <c r="BY93" s="89" t="str">
        <f t="shared" si="58"/>
        <v>NA</v>
      </c>
      <c r="BZ93" s="92">
        <f>IF(S93&gt;=('Wage Ceilings '!$C$3-SUM(Z93,AD93,AH93,AL93,AP93,AX93,AT93,BB93,BF93,BJ93,BN93,BR93,BV93)),('Wage Ceilings '!$C$3-SUM(Z93,AD93,AH93,AL93,AP93,AX93,AT93,BB93,BF93,BJ93,BN93,BR93,BV93)),S93)</f>
        <v>0</v>
      </c>
      <c r="CA93" s="91" cm="1">
        <f t="array" ref="CA93">INDEX(Appendix!$G$4:$J$8,_xlfn.IFS(BY93&lt;55,1,BY93&lt;60,2,BY93&lt;65,3,BY93&lt;70,4,TRUE,5),MATCH(YEAR($F$17),Appendix!$G$3:$L$3,0))</f>
        <v>0</v>
      </c>
      <c r="CB93" s="92">
        <f t="shared" si="65"/>
        <v>0</v>
      </c>
      <c r="CC93" s="99"/>
    </row>
    <row r="94" spans="1:81" x14ac:dyDescent="0.2">
      <c r="A94" s="64" t="s">
        <v>142</v>
      </c>
      <c r="B94" s="65"/>
      <c r="C94" s="65"/>
      <c r="D94" s="66"/>
      <c r="E94" s="66"/>
      <c r="F94" s="67"/>
      <c r="G94" s="67"/>
      <c r="H94" s="67"/>
      <c r="I94" s="67"/>
      <c r="J94" s="67"/>
      <c r="K94" s="67"/>
      <c r="L94" s="67"/>
      <c r="M94" s="67"/>
      <c r="N94" s="67"/>
      <c r="O94" s="67"/>
      <c r="P94" s="67"/>
      <c r="Q94" s="67"/>
      <c r="R94" s="67"/>
      <c r="S94" s="67"/>
      <c r="T94" s="57">
        <f t="shared" si="59"/>
        <v>0</v>
      </c>
      <c r="U94" s="57">
        <f t="shared" si="60"/>
        <v>0</v>
      </c>
      <c r="V94" s="58">
        <f t="shared" si="61"/>
        <v>0</v>
      </c>
      <c r="W94" s="58">
        <f t="shared" si="62"/>
        <v>0</v>
      </c>
      <c r="X94" s="58">
        <f t="shared" si="63"/>
        <v>0</v>
      </c>
      <c r="Y94" s="89">
        <f t="shared" si="45"/>
        <v>124</v>
      </c>
      <c r="Z94" s="90">
        <f>IF($F94&gt;'Wage Ceilings '!$C$7+SUMIF('Wage Ceilings '!$B$8:'Wage Ceilings '!$B$11,"&lt;="&amp;$F$17,'Wage Ceilings '!$D$8:'Wage Ceilings '!$D$11),'Wage Ceilings '!$C$7+SUMIF('Wage Ceilings '!$B$8:'Wage Ceilings '!$B$11,"&lt;="&amp;$F$17,'Wage Ceilings '!$D$8:'Wage Ceilings '!$D$11),$F94)</f>
        <v>0</v>
      </c>
      <c r="AA94" s="91" cm="1">
        <f t="array" ref="AA94">INDEX(Appendix!$G$4:$J$8,_xlfn.IFS(Y94&lt;55,1,Y94&lt;60,2,Y94&lt;65,3,Y94&lt;70,4,TRUE,5),MATCH(YEAR($F$17),Appendix!$G$3:$L$3,0))</f>
        <v>0</v>
      </c>
      <c r="AB94" s="92">
        <f t="shared" si="33"/>
        <v>0</v>
      </c>
      <c r="AC94" s="89">
        <f t="shared" si="46"/>
        <v>125</v>
      </c>
      <c r="AD94" s="90">
        <f>IF($G94&gt;'Wage Ceilings '!$C$7+SUMIF('Wage Ceilings '!$B$8:'Wage Ceilings '!$B$11,"&lt;="&amp;$G$17,'Wage Ceilings '!$D$8:'Wage Ceilings '!$D$11),'Wage Ceilings '!$C$7+SUMIF('Wage Ceilings '!$B$8:'Wage Ceilings '!$B$11,"&lt;="&amp;$G$17,'Wage Ceilings '!$D$8:'Wage Ceilings '!$D$11),$G94)</f>
        <v>0</v>
      </c>
      <c r="AE94" s="91" cm="1">
        <f t="array" ref="AE94">INDEX(Appendix!$G$4:$J$8,_xlfn.IFS(AC94&lt;55,1,AC94&lt;60,2,AC94&lt;65,3,AC94&lt;70,4,TRUE,5),MATCH(YEAR($F$17),Appendix!$G$3:$L$3,0))</f>
        <v>0</v>
      </c>
      <c r="AF94" s="92">
        <f t="shared" si="34"/>
        <v>0</v>
      </c>
      <c r="AG94" s="89">
        <f t="shared" si="47"/>
        <v>125</v>
      </c>
      <c r="AH94" s="90">
        <f>IF($H94&gt;'Wage Ceilings '!$C$7+SUMIF('Wage Ceilings '!$B$8:'Wage Ceilings '!$B$11,"&lt;="&amp;$H$17,'Wage Ceilings '!$D$8:'Wage Ceilings '!$D$11),'Wage Ceilings '!$C$7+SUMIF('Wage Ceilings '!$B$8:'Wage Ceilings '!$B$11,"&lt;="&amp;$H$17,'Wage Ceilings '!$D$8:'Wage Ceilings '!$D$11),$H94)</f>
        <v>0</v>
      </c>
      <c r="AI94" s="91" cm="1">
        <f t="array" ref="AI94">INDEX(Appendix!$G$4:$J$8,_xlfn.IFS(AG94&lt;55,1,AG94&lt;60,2,AG94&lt;65,3,AG94&lt;70,4,TRUE,5),MATCH(YEAR($F$17),Appendix!$G$3:$L$3,0))</f>
        <v>0</v>
      </c>
      <c r="AJ94" s="92">
        <f t="shared" si="35"/>
        <v>0</v>
      </c>
      <c r="AK94" s="89">
        <f t="shared" si="48"/>
        <v>125</v>
      </c>
      <c r="AL94" s="90">
        <f>IF($I94&gt;'Wage Ceilings '!$C$7+SUMIF('Wage Ceilings '!$B$8:'Wage Ceilings '!$B$11,"&lt;="&amp;$I$17,'Wage Ceilings '!$D$8:'Wage Ceilings '!$D$11),'Wage Ceilings '!$C$7+SUMIF('Wage Ceilings '!$B$8:'Wage Ceilings '!$B$11,"&lt;="&amp;$I$17,'Wage Ceilings '!$D$8:'Wage Ceilings '!$D$11),$I94)</f>
        <v>0</v>
      </c>
      <c r="AM94" s="91" cm="1">
        <f t="array" ref="AM94">INDEX(Appendix!$G$4:$J$8,_xlfn.IFS(AK94&lt;55,1,AK94&lt;60,2,AK94&lt;65,3,AK94&lt;70,4,TRUE,5),MATCH(YEAR($F$17),Appendix!$G$3:$L$3,0))</f>
        <v>0</v>
      </c>
      <c r="AN94" s="92">
        <f t="shared" si="36"/>
        <v>0</v>
      </c>
      <c r="AO94" s="89">
        <f t="shared" si="49"/>
        <v>125</v>
      </c>
      <c r="AP94" s="90">
        <f>IF($J94&gt;'Wage Ceilings '!$C$7+SUMIF('Wage Ceilings '!$B$8:'Wage Ceilings '!$B$11,"&lt;="&amp;$J$17,'Wage Ceilings '!$D$8:'Wage Ceilings '!$D$11),'Wage Ceilings '!$C$7+SUMIF('Wage Ceilings '!$B$8:'Wage Ceilings '!$B$11,"&lt;="&amp;$J$17,'Wage Ceilings '!$D$8:'Wage Ceilings '!$D$11),$J94)</f>
        <v>0</v>
      </c>
      <c r="AQ94" s="91" cm="1">
        <f t="array" ref="AQ94">INDEX(Appendix!$G$4:$J$8,_xlfn.IFS(AO94&lt;55,1,AO94&lt;60,2,AO94&lt;65,3,AO94&lt;70,4,TRUE,5),MATCH(YEAR($F$17),Appendix!$G$3:$L$3,0))</f>
        <v>0</v>
      </c>
      <c r="AR94" s="92">
        <f t="shared" si="37"/>
        <v>0</v>
      </c>
      <c r="AS94" s="89">
        <f t="shared" si="64"/>
        <v>125</v>
      </c>
      <c r="AT94" s="90">
        <f>IF($K94&gt;'Wage Ceilings '!$C$7+SUMIF('Wage Ceilings '!$B$8:'Wage Ceilings '!$B$11,"&lt;="&amp;$K$17,'Wage Ceilings '!$D$8:'Wage Ceilings '!$D$11),'Wage Ceilings '!$C$7+SUMIF('Wage Ceilings '!$B$8:'Wage Ceilings '!$B$11,"&lt;="&amp;$K$17,'Wage Ceilings '!$D$8:'Wage Ceilings '!$D$11),$K94)</f>
        <v>0</v>
      </c>
      <c r="AU94" s="91" cm="1">
        <f t="array" ref="AU94">INDEX(Appendix!$G$4:$J$8,_xlfn.IFS(AS94&lt;55,1,AS94&lt;60,2,AS94&lt;65,3,AS94&lt;70,4,TRUE,5),MATCH(YEAR($F$17),Appendix!$G$3:$L$3,0))</f>
        <v>0</v>
      </c>
      <c r="AV94" s="92">
        <f t="shared" si="38"/>
        <v>0</v>
      </c>
      <c r="AW94" s="89" t="str">
        <f t="shared" si="50"/>
        <v>NA</v>
      </c>
      <c r="AX94" s="92">
        <f>IF(L94&gt;=('Wage Ceilings '!$C$3-SUM(Z94,AD94,AH94,AL94,AP94,AT94,BB94,BF94,BJ94,BN94,BR94,BV94)),('Wage Ceilings '!$C$3-SUM(Z94,AD94,AH94,AL94,AP94,AT94,BB94,BF94,BJ94,BN94,BR94,BV94)),L94)</f>
        <v>0</v>
      </c>
      <c r="AY94" s="91" cm="1">
        <f t="array" ref="AY94">INDEX(Appendix!$G$4:$J$8,_xlfn.IFS(AW94&lt;55,1,AW94&lt;60,2,AW94&lt;65,3,AW94&lt;70,4,TRUE,5),MATCH(YEAR($F$17),Appendix!$G$3:$L$3,0))</f>
        <v>0</v>
      </c>
      <c r="AZ94" s="92">
        <f t="shared" si="39"/>
        <v>0</v>
      </c>
      <c r="BA94" s="89">
        <f t="shared" si="51"/>
        <v>125</v>
      </c>
      <c r="BB94" s="90">
        <f>IF($M94&gt;'Wage Ceilings '!$C$7+SUMIF('Wage Ceilings '!$B$8:'Wage Ceilings '!$B$11,"&lt;="&amp;$M$17,'Wage Ceilings '!$D$8:'Wage Ceilings '!$D$11),'Wage Ceilings '!$C$7+SUMIF('Wage Ceilings '!$B$8:'Wage Ceilings '!$B$11,"&lt;="&amp;$M$17,'Wage Ceilings '!$D$8:'Wage Ceilings '!$D$11),$M94)</f>
        <v>0</v>
      </c>
      <c r="BC94" s="91" cm="1">
        <f t="array" ref="BC94">INDEX(Appendix!$G$4:$J$8,_xlfn.IFS(BA94&lt;55,1,BA94&lt;60,2,BA94&lt;65,3,BA94&lt;70,4,TRUE,5),MATCH(YEAR($F$17),Appendix!$G$3:$L$3,0))</f>
        <v>0</v>
      </c>
      <c r="BD94" s="92">
        <f t="shared" si="52"/>
        <v>0</v>
      </c>
      <c r="BE94" s="89">
        <f t="shared" si="53"/>
        <v>125</v>
      </c>
      <c r="BF94" s="90">
        <f>IF($N94&gt;'Wage Ceilings '!$C$7+SUMIF('Wage Ceilings '!$B$8:'Wage Ceilings '!$B$11,"&lt;="&amp;$N$17,'Wage Ceilings '!$D$8:'Wage Ceilings '!$D$11),'Wage Ceilings '!$C$7+SUMIF('Wage Ceilings '!$B$8:'Wage Ceilings '!$B$11,"&lt;="&amp;$N$17,'Wage Ceilings '!$D$8:'Wage Ceilings '!$D$11),$N94)</f>
        <v>0</v>
      </c>
      <c r="BG94" s="91" cm="1">
        <f t="array" ref="BG94">INDEX(Appendix!$G$4:$J$8,_xlfn.IFS(BE94&lt;55,1,BE94&lt;60,2,BE94&lt;65,3,BE94&lt;70,4,TRUE,5),MATCH(YEAR($F$17),Appendix!$G$3:$L$3,0))</f>
        <v>0</v>
      </c>
      <c r="BH94" s="92">
        <f t="shared" si="40"/>
        <v>0</v>
      </c>
      <c r="BI94" s="89">
        <f t="shared" si="54"/>
        <v>125</v>
      </c>
      <c r="BJ94" s="90">
        <f>IF($O94&gt;'Wage Ceilings '!$C$7+SUMIF('Wage Ceilings '!$B$8:'Wage Ceilings '!$B$11,"&lt;="&amp;$O$17,'Wage Ceilings '!$D$8:'Wage Ceilings '!$D$11),'Wage Ceilings '!$C$7+SUMIF('Wage Ceilings '!$B$8:'Wage Ceilings '!$B$11,"&lt;="&amp;$O$17,'Wage Ceilings '!$D$8:'Wage Ceilings '!$D$11),$O94)</f>
        <v>0</v>
      </c>
      <c r="BK94" s="91" cm="1">
        <f t="array" ref="BK94">INDEX(Appendix!$G$4:$J$8,_xlfn.IFS(BI94&lt;55,1,BI94&lt;60,2,BI94&lt;65,3,BI94&lt;70,4,TRUE,5),MATCH(YEAR($F$17),Appendix!$G$3:$L$3,0))</f>
        <v>0</v>
      </c>
      <c r="BL94" s="92">
        <f t="shared" si="41"/>
        <v>0</v>
      </c>
      <c r="BM94" s="89">
        <f t="shared" si="55"/>
        <v>125</v>
      </c>
      <c r="BN94" s="90">
        <f>IF($P94&gt;'Wage Ceilings '!$C$7+SUMIF('Wage Ceilings '!$B$8:'Wage Ceilings '!$B$11,"&lt;="&amp;$P$17,'Wage Ceilings '!$D$8:'Wage Ceilings '!$D$11),'Wage Ceilings '!$C$7+SUMIF('Wage Ceilings '!$B$8:'Wage Ceilings '!$B$11,"&lt;="&amp;$P$17,'Wage Ceilings '!$D$8:'Wage Ceilings '!$D$11),$P94)</f>
        <v>0</v>
      </c>
      <c r="BO94" s="91" cm="1">
        <f t="array" ref="BO94">INDEX(Appendix!$G$4:$J$8,_xlfn.IFS(BM94&lt;55,1,BM94&lt;60,2,BM94&lt;65,3,BM94&lt;70,4,TRUE,5),MATCH(YEAR($F$17),Appendix!$G$3:$L$3,0))</f>
        <v>0</v>
      </c>
      <c r="BP94" s="92">
        <f t="shared" si="42"/>
        <v>0</v>
      </c>
      <c r="BQ94" s="89">
        <f t="shared" si="56"/>
        <v>125</v>
      </c>
      <c r="BR94" s="90">
        <f>IF($Q94&gt;'Wage Ceilings '!$C$7+SUMIF('Wage Ceilings '!$B$8:'Wage Ceilings '!$B$11,"&lt;="&amp;$Q$17,'Wage Ceilings '!$D$8:'Wage Ceilings '!$D$11),'Wage Ceilings '!$C$7+SUMIF('Wage Ceilings '!$B$8:'Wage Ceilings '!$B$11,"&lt;="&amp;$Q$17,'Wage Ceilings '!$D$8:'Wage Ceilings '!$D$11),$Q94)</f>
        <v>0</v>
      </c>
      <c r="BS94" s="91" cm="1">
        <f t="array" ref="BS94">INDEX(Appendix!$G$4:$J$8,_xlfn.IFS(BQ94&lt;55,1,BQ94&lt;60,2,BQ94&lt;65,3,BQ94&lt;70,4,TRUE,5),MATCH(YEAR($F$17),Appendix!$G$3:$L$3,0))</f>
        <v>0</v>
      </c>
      <c r="BT94" s="92">
        <f t="shared" si="43"/>
        <v>0</v>
      </c>
      <c r="BU94" s="89">
        <f t="shared" si="57"/>
        <v>125</v>
      </c>
      <c r="BV94" s="90">
        <f>IF($R94&gt;'Wage Ceilings '!$C$7+SUMIF('Wage Ceilings '!$B$8:'Wage Ceilings '!$B$11,"&lt;="&amp;$R$17,'Wage Ceilings '!$D$8:'Wage Ceilings '!$D$11),'Wage Ceilings '!$C$7+SUMIF('Wage Ceilings '!$B$8:'Wage Ceilings '!$B$11,"&lt;="&amp;$R$17,'Wage Ceilings '!$D$8:'Wage Ceilings '!$D$11),$R94)</f>
        <v>0</v>
      </c>
      <c r="BW94" s="91" cm="1">
        <f t="array" ref="BW94">INDEX(Appendix!$G$4:$J$8,_xlfn.IFS(BU94&lt;55,1,BU94&lt;60,2,BU94&lt;65,3,BU94&lt;70,4,TRUE,5),MATCH(YEAR($F$17),Appendix!$G$3:$L$3,0))</f>
        <v>0</v>
      </c>
      <c r="BX94" s="92">
        <f t="shared" si="44"/>
        <v>0</v>
      </c>
      <c r="BY94" s="89" t="str">
        <f t="shared" si="58"/>
        <v>NA</v>
      </c>
      <c r="BZ94" s="92">
        <f>IF(S94&gt;=('Wage Ceilings '!$C$3-SUM(Z94,AD94,AH94,AL94,AP94,AX94,AT94,BB94,BF94,BJ94,BN94,BR94,BV94)),('Wage Ceilings '!$C$3-SUM(Z94,AD94,AH94,AL94,AP94,AX94,AT94,BB94,BF94,BJ94,BN94,BR94,BV94)),S94)</f>
        <v>0</v>
      </c>
      <c r="CA94" s="91" cm="1">
        <f t="array" ref="CA94">INDEX(Appendix!$G$4:$J$8,_xlfn.IFS(BY94&lt;55,1,BY94&lt;60,2,BY94&lt;65,3,BY94&lt;70,4,TRUE,5),MATCH(YEAR($F$17),Appendix!$G$3:$L$3,0))</f>
        <v>0</v>
      </c>
      <c r="CB94" s="92">
        <f t="shared" si="65"/>
        <v>0</v>
      </c>
      <c r="CC94" s="99"/>
    </row>
    <row r="95" spans="1:81" x14ac:dyDescent="0.2">
      <c r="A95" s="64" t="s">
        <v>143</v>
      </c>
      <c r="B95" s="65"/>
      <c r="C95" s="65"/>
      <c r="D95" s="66"/>
      <c r="E95" s="66"/>
      <c r="F95" s="67"/>
      <c r="G95" s="67"/>
      <c r="H95" s="67"/>
      <c r="I95" s="67"/>
      <c r="J95" s="67"/>
      <c r="K95" s="67"/>
      <c r="L95" s="67"/>
      <c r="M95" s="67"/>
      <c r="N95" s="67"/>
      <c r="O95" s="67"/>
      <c r="P95" s="67"/>
      <c r="Q95" s="67"/>
      <c r="R95" s="67"/>
      <c r="S95" s="67"/>
      <c r="T95" s="57">
        <f t="shared" si="59"/>
        <v>0</v>
      </c>
      <c r="U95" s="57">
        <f t="shared" si="60"/>
        <v>0</v>
      </c>
      <c r="V95" s="58">
        <f t="shared" si="61"/>
        <v>0</v>
      </c>
      <c r="W95" s="58">
        <f t="shared" si="62"/>
        <v>0</v>
      </c>
      <c r="X95" s="58">
        <f t="shared" si="63"/>
        <v>0</v>
      </c>
      <c r="Y95" s="89">
        <f t="shared" si="45"/>
        <v>124</v>
      </c>
      <c r="Z95" s="90">
        <f>IF($F95&gt;'Wage Ceilings '!$C$7+SUMIF('Wage Ceilings '!$B$8:'Wage Ceilings '!$B$11,"&lt;="&amp;$F$17,'Wage Ceilings '!$D$8:'Wage Ceilings '!$D$11),'Wage Ceilings '!$C$7+SUMIF('Wage Ceilings '!$B$8:'Wage Ceilings '!$B$11,"&lt;="&amp;$F$17,'Wage Ceilings '!$D$8:'Wage Ceilings '!$D$11),$F95)</f>
        <v>0</v>
      </c>
      <c r="AA95" s="91" cm="1">
        <f t="array" ref="AA95">INDEX(Appendix!$G$4:$J$8,_xlfn.IFS(Y95&lt;55,1,Y95&lt;60,2,Y95&lt;65,3,Y95&lt;70,4,TRUE,5),MATCH(YEAR($F$17),Appendix!$G$3:$L$3,0))</f>
        <v>0</v>
      </c>
      <c r="AB95" s="92">
        <f t="shared" si="33"/>
        <v>0</v>
      </c>
      <c r="AC95" s="89">
        <f t="shared" si="46"/>
        <v>125</v>
      </c>
      <c r="AD95" s="90">
        <f>IF($G95&gt;'Wage Ceilings '!$C$7+SUMIF('Wage Ceilings '!$B$8:'Wage Ceilings '!$B$11,"&lt;="&amp;$G$17,'Wage Ceilings '!$D$8:'Wage Ceilings '!$D$11),'Wage Ceilings '!$C$7+SUMIF('Wage Ceilings '!$B$8:'Wage Ceilings '!$B$11,"&lt;="&amp;$G$17,'Wage Ceilings '!$D$8:'Wage Ceilings '!$D$11),$G95)</f>
        <v>0</v>
      </c>
      <c r="AE95" s="91" cm="1">
        <f t="array" ref="AE95">INDEX(Appendix!$G$4:$J$8,_xlfn.IFS(AC95&lt;55,1,AC95&lt;60,2,AC95&lt;65,3,AC95&lt;70,4,TRUE,5),MATCH(YEAR($F$17),Appendix!$G$3:$L$3,0))</f>
        <v>0</v>
      </c>
      <c r="AF95" s="92">
        <f t="shared" si="34"/>
        <v>0</v>
      </c>
      <c r="AG95" s="89">
        <f t="shared" si="47"/>
        <v>125</v>
      </c>
      <c r="AH95" s="90">
        <f>IF($H95&gt;'Wage Ceilings '!$C$7+SUMIF('Wage Ceilings '!$B$8:'Wage Ceilings '!$B$11,"&lt;="&amp;$H$17,'Wage Ceilings '!$D$8:'Wage Ceilings '!$D$11),'Wage Ceilings '!$C$7+SUMIF('Wage Ceilings '!$B$8:'Wage Ceilings '!$B$11,"&lt;="&amp;$H$17,'Wage Ceilings '!$D$8:'Wage Ceilings '!$D$11),$H95)</f>
        <v>0</v>
      </c>
      <c r="AI95" s="91" cm="1">
        <f t="array" ref="AI95">INDEX(Appendix!$G$4:$J$8,_xlfn.IFS(AG95&lt;55,1,AG95&lt;60,2,AG95&lt;65,3,AG95&lt;70,4,TRUE,5),MATCH(YEAR($F$17),Appendix!$G$3:$L$3,0))</f>
        <v>0</v>
      </c>
      <c r="AJ95" s="92">
        <f t="shared" si="35"/>
        <v>0</v>
      </c>
      <c r="AK95" s="89">
        <f t="shared" si="48"/>
        <v>125</v>
      </c>
      <c r="AL95" s="90">
        <f>IF($I95&gt;'Wage Ceilings '!$C$7+SUMIF('Wage Ceilings '!$B$8:'Wage Ceilings '!$B$11,"&lt;="&amp;$I$17,'Wage Ceilings '!$D$8:'Wage Ceilings '!$D$11),'Wage Ceilings '!$C$7+SUMIF('Wage Ceilings '!$B$8:'Wage Ceilings '!$B$11,"&lt;="&amp;$I$17,'Wage Ceilings '!$D$8:'Wage Ceilings '!$D$11),$I95)</f>
        <v>0</v>
      </c>
      <c r="AM95" s="91" cm="1">
        <f t="array" ref="AM95">INDEX(Appendix!$G$4:$J$8,_xlfn.IFS(AK95&lt;55,1,AK95&lt;60,2,AK95&lt;65,3,AK95&lt;70,4,TRUE,5),MATCH(YEAR($F$17),Appendix!$G$3:$L$3,0))</f>
        <v>0</v>
      </c>
      <c r="AN95" s="92">
        <f t="shared" si="36"/>
        <v>0</v>
      </c>
      <c r="AO95" s="89">
        <f t="shared" si="49"/>
        <v>125</v>
      </c>
      <c r="AP95" s="90">
        <f>IF($J95&gt;'Wage Ceilings '!$C$7+SUMIF('Wage Ceilings '!$B$8:'Wage Ceilings '!$B$11,"&lt;="&amp;$J$17,'Wage Ceilings '!$D$8:'Wage Ceilings '!$D$11),'Wage Ceilings '!$C$7+SUMIF('Wage Ceilings '!$B$8:'Wage Ceilings '!$B$11,"&lt;="&amp;$J$17,'Wage Ceilings '!$D$8:'Wage Ceilings '!$D$11),$J95)</f>
        <v>0</v>
      </c>
      <c r="AQ95" s="91" cm="1">
        <f t="array" ref="AQ95">INDEX(Appendix!$G$4:$J$8,_xlfn.IFS(AO95&lt;55,1,AO95&lt;60,2,AO95&lt;65,3,AO95&lt;70,4,TRUE,5),MATCH(YEAR($F$17),Appendix!$G$3:$L$3,0))</f>
        <v>0</v>
      </c>
      <c r="AR95" s="92">
        <f t="shared" si="37"/>
        <v>0</v>
      </c>
      <c r="AS95" s="89">
        <f t="shared" si="64"/>
        <v>125</v>
      </c>
      <c r="AT95" s="90">
        <f>IF($K95&gt;'Wage Ceilings '!$C$7+SUMIF('Wage Ceilings '!$B$8:'Wage Ceilings '!$B$11,"&lt;="&amp;$K$17,'Wage Ceilings '!$D$8:'Wage Ceilings '!$D$11),'Wage Ceilings '!$C$7+SUMIF('Wage Ceilings '!$B$8:'Wage Ceilings '!$B$11,"&lt;="&amp;$K$17,'Wage Ceilings '!$D$8:'Wage Ceilings '!$D$11),$K95)</f>
        <v>0</v>
      </c>
      <c r="AU95" s="91" cm="1">
        <f t="array" ref="AU95">INDEX(Appendix!$G$4:$J$8,_xlfn.IFS(AS95&lt;55,1,AS95&lt;60,2,AS95&lt;65,3,AS95&lt;70,4,TRUE,5),MATCH(YEAR($F$17),Appendix!$G$3:$L$3,0))</f>
        <v>0</v>
      </c>
      <c r="AV95" s="92">
        <f t="shared" si="38"/>
        <v>0</v>
      </c>
      <c r="AW95" s="89" t="str">
        <f t="shared" si="50"/>
        <v>NA</v>
      </c>
      <c r="AX95" s="92">
        <f>IF(L95&gt;=('Wage Ceilings '!$C$3-SUM(Z95,AD95,AH95,AL95,AP95,AT95,BB95,BF95,BJ95,BN95,BR95,BV95)),('Wage Ceilings '!$C$3-SUM(Z95,AD95,AH95,AL95,AP95,AT95,BB95,BF95,BJ95,BN95,BR95,BV95)),L95)</f>
        <v>0</v>
      </c>
      <c r="AY95" s="91" cm="1">
        <f t="array" ref="AY95">INDEX(Appendix!$G$4:$J$8,_xlfn.IFS(AW95&lt;55,1,AW95&lt;60,2,AW95&lt;65,3,AW95&lt;70,4,TRUE,5),MATCH(YEAR($F$17),Appendix!$G$3:$L$3,0))</f>
        <v>0</v>
      </c>
      <c r="AZ95" s="92">
        <f t="shared" si="39"/>
        <v>0</v>
      </c>
      <c r="BA95" s="89">
        <f t="shared" si="51"/>
        <v>125</v>
      </c>
      <c r="BB95" s="90">
        <f>IF($M95&gt;'Wage Ceilings '!$C$7+SUMIF('Wage Ceilings '!$B$8:'Wage Ceilings '!$B$11,"&lt;="&amp;$M$17,'Wage Ceilings '!$D$8:'Wage Ceilings '!$D$11),'Wage Ceilings '!$C$7+SUMIF('Wage Ceilings '!$B$8:'Wage Ceilings '!$B$11,"&lt;="&amp;$M$17,'Wage Ceilings '!$D$8:'Wage Ceilings '!$D$11),$M95)</f>
        <v>0</v>
      </c>
      <c r="BC95" s="91" cm="1">
        <f t="array" ref="BC95">INDEX(Appendix!$G$4:$J$8,_xlfn.IFS(BA95&lt;55,1,BA95&lt;60,2,BA95&lt;65,3,BA95&lt;70,4,TRUE,5),MATCH(YEAR($F$17),Appendix!$G$3:$L$3,0))</f>
        <v>0</v>
      </c>
      <c r="BD95" s="92">
        <f t="shared" si="52"/>
        <v>0</v>
      </c>
      <c r="BE95" s="89">
        <f t="shared" si="53"/>
        <v>125</v>
      </c>
      <c r="BF95" s="90">
        <f>IF($N95&gt;'Wage Ceilings '!$C$7+SUMIF('Wage Ceilings '!$B$8:'Wage Ceilings '!$B$11,"&lt;="&amp;$N$17,'Wage Ceilings '!$D$8:'Wage Ceilings '!$D$11),'Wage Ceilings '!$C$7+SUMIF('Wage Ceilings '!$B$8:'Wage Ceilings '!$B$11,"&lt;="&amp;$N$17,'Wage Ceilings '!$D$8:'Wage Ceilings '!$D$11),$N95)</f>
        <v>0</v>
      </c>
      <c r="BG95" s="91" cm="1">
        <f t="array" ref="BG95">INDEX(Appendix!$G$4:$J$8,_xlfn.IFS(BE95&lt;55,1,BE95&lt;60,2,BE95&lt;65,3,BE95&lt;70,4,TRUE,5),MATCH(YEAR($F$17),Appendix!$G$3:$L$3,0))</f>
        <v>0</v>
      </c>
      <c r="BH95" s="92">
        <f t="shared" si="40"/>
        <v>0</v>
      </c>
      <c r="BI95" s="89">
        <f t="shared" si="54"/>
        <v>125</v>
      </c>
      <c r="BJ95" s="90">
        <f>IF($O95&gt;'Wage Ceilings '!$C$7+SUMIF('Wage Ceilings '!$B$8:'Wage Ceilings '!$B$11,"&lt;="&amp;$O$17,'Wage Ceilings '!$D$8:'Wage Ceilings '!$D$11),'Wage Ceilings '!$C$7+SUMIF('Wage Ceilings '!$B$8:'Wage Ceilings '!$B$11,"&lt;="&amp;$O$17,'Wage Ceilings '!$D$8:'Wage Ceilings '!$D$11),$O95)</f>
        <v>0</v>
      </c>
      <c r="BK95" s="91" cm="1">
        <f t="array" ref="BK95">INDEX(Appendix!$G$4:$J$8,_xlfn.IFS(BI95&lt;55,1,BI95&lt;60,2,BI95&lt;65,3,BI95&lt;70,4,TRUE,5),MATCH(YEAR($F$17),Appendix!$G$3:$L$3,0))</f>
        <v>0</v>
      </c>
      <c r="BL95" s="92">
        <f t="shared" si="41"/>
        <v>0</v>
      </c>
      <c r="BM95" s="89">
        <f t="shared" si="55"/>
        <v>125</v>
      </c>
      <c r="BN95" s="90">
        <f>IF($P95&gt;'Wage Ceilings '!$C$7+SUMIF('Wage Ceilings '!$B$8:'Wage Ceilings '!$B$11,"&lt;="&amp;$P$17,'Wage Ceilings '!$D$8:'Wage Ceilings '!$D$11),'Wage Ceilings '!$C$7+SUMIF('Wage Ceilings '!$B$8:'Wage Ceilings '!$B$11,"&lt;="&amp;$P$17,'Wage Ceilings '!$D$8:'Wage Ceilings '!$D$11),$P95)</f>
        <v>0</v>
      </c>
      <c r="BO95" s="91" cm="1">
        <f t="array" ref="BO95">INDEX(Appendix!$G$4:$J$8,_xlfn.IFS(BM95&lt;55,1,BM95&lt;60,2,BM95&lt;65,3,BM95&lt;70,4,TRUE,5),MATCH(YEAR($F$17),Appendix!$G$3:$L$3,0))</f>
        <v>0</v>
      </c>
      <c r="BP95" s="92">
        <f t="shared" si="42"/>
        <v>0</v>
      </c>
      <c r="BQ95" s="89">
        <f t="shared" si="56"/>
        <v>125</v>
      </c>
      <c r="BR95" s="90">
        <f>IF($Q95&gt;'Wage Ceilings '!$C$7+SUMIF('Wage Ceilings '!$B$8:'Wage Ceilings '!$B$11,"&lt;="&amp;$Q$17,'Wage Ceilings '!$D$8:'Wage Ceilings '!$D$11),'Wage Ceilings '!$C$7+SUMIF('Wage Ceilings '!$B$8:'Wage Ceilings '!$B$11,"&lt;="&amp;$Q$17,'Wage Ceilings '!$D$8:'Wage Ceilings '!$D$11),$Q95)</f>
        <v>0</v>
      </c>
      <c r="BS95" s="91" cm="1">
        <f t="array" ref="BS95">INDEX(Appendix!$G$4:$J$8,_xlfn.IFS(BQ95&lt;55,1,BQ95&lt;60,2,BQ95&lt;65,3,BQ95&lt;70,4,TRUE,5),MATCH(YEAR($F$17),Appendix!$G$3:$L$3,0))</f>
        <v>0</v>
      </c>
      <c r="BT95" s="92">
        <f t="shared" si="43"/>
        <v>0</v>
      </c>
      <c r="BU95" s="89">
        <f t="shared" si="57"/>
        <v>125</v>
      </c>
      <c r="BV95" s="90">
        <f>IF($R95&gt;'Wage Ceilings '!$C$7+SUMIF('Wage Ceilings '!$B$8:'Wage Ceilings '!$B$11,"&lt;="&amp;$R$17,'Wage Ceilings '!$D$8:'Wage Ceilings '!$D$11),'Wage Ceilings '!$C$7+SUMIF('Wage Ceilings '!$B$8:'Wage Ceilings '!$B$11,"&lt;="&amp;$R$17,'Wage Ceilings '!$D$8:'Wage Ceilings '!$D$11),$R95)</f>
        <v>0</v>
      </c>
      <c r="BW95" s="91" cm="1">
        <f t="array" ref="BW95">INDEX(Appendix!$G$4:$J$8,_xlfn.IFS(BU95&lt;55,1,BU95&lt;60,2,BU95&lt;65,3,BU95&lt;70,4,TRUE,5),MATCH(YEAR($F$17),Appendix!$G$3:$L$3,0))</f>
        <v>0</v>
      </c>
      <c r="BX95" s="92">
        <f t="shared" si="44"/>
        <v>0</v>
      </c>
      <c r="BY95" s="89" t="str">
        <f t="shared" si="58"/>
        <v>NA</v>
      </c>
      <c r="BZ95" s="92">
        <f>IF(S95&gt;=('Wage Ceilings '!$C$3-SUM(Z95,AD95,AH95,AL95,AP95,AX95,AT95,BB95,BF95,BJ95,BN95,BR95,BV95)),('Wage Ceilings '!$C$3-SUM(Z95,AD95,AH95,AL95,AP95,AX95,AT95,BB95,BF95,BJ95,BN95,BR95,BV95)),S95)</f>
        <v>0</v>
      </c>
      <c r="CA95" s="91" cm="1">
        <f t="array" ref="CA95">INDEX(Appendix!$G$4:$J$8,_xlfn.IFS(BY95&lt;55,1,BY95&lt;60,2,BY95&lt;65,3,BY95&lt;70,4,TRUE,5),MATCH(YEAR($F$17),Appendix!$G$3:$L$3,0))</f>
        <v>0</v>
      </c>
      <c r="CB95" s="92">
        <f t="shared" si="65"/>
        <v>0</v>
      </c>
      <c r="CC95" s="99"/>
    </row>
    <row r="96" spans="1:81" x14ac:dyDescent="0.2">
      <c r="A96" s="64" t="s">
        <v>144</v>
      </c>
      <c r="B96" s="65"/>
      <c r="C96" s="65"/>
      <c r="D96" s="66"/>
      <c r="E96" s="66"/>
      <c r="F96" s="67"/>
      <c r="G96" s="67"/>
      <c r="H96" s="67"/>
      <c r="I96" s="67"/>
      <c r="J96" s="67"/>
      <c r="K96" s="67"/>
      <c r="L96" s="67"/>
      <c r="M96" s="67"/>
      <c r="N96" s="67"/>
      <c r="O96" s="67"/>
      <c r="P96" s="67"/>
      <c r="Q96" s="67"/>
      <c r="R96" s="67"/>
      <c r="S96" s="67"/>
      <c r="T96" s="57">
        <f t="shared" si="59"/>
        <v>0</v>
      </c>
      <c r="U96" s="57">
        <f t="shared" si="60"/>
        <v>0</v>
      </c>
      <c r="V96" s="58">
        <f t="shared" si="61"/>
        <v>0</v>
      </c>
      <c r="W96" s="58">
        <f t="shared" si="62"/>
        <v>0</v>
      </c>
      <c r="X96" s="58">
        <f t="shared" si="63"/>
        <v>0</v>
      </c>
      <c r="Y96" s="89">
        <f t="shared" si="45"/>
        <v>124</v>
      </c>
      <c r="Z96" s="90">
        <f>IF($F96&gt;'Wage Ceilings '!$C$7+SUMIF('Wage Ceilings '!$B$8:'Wage Ceilings '!$B$11,"&lt;="&amp;$F$17,'Wage Ceilings '!$D$8:'Wage Ceilings '!$D$11),'Wage Ceilings '!$C$7+SUMIF('Wage Ceilings '!$B$8:'Wage Ceilings '!$B$11,"&lt;="&amp;$F$17,'Wage Ceilings '!$D$8:'Wage Ceilings '!$D$11),$F96)</f>
        <v>0</v>
      </c>
      <c r="AA96" s="91" cm="1">
        <f t="array" ref="AA96">INDEX(Appendix!$G$4:$J$8,_xlfn.IFS(Y96&lt;55,1,Y96&lt;60,2,Y96&lt;65,3,Y96&lt;70,4,TRUE,5),MATCH(YEAR($F$17),Appendix!$G$3:$L$3,0))</f>
        <v>0</v>
      </c>
      <c r="AB96" s="92">
        <f t="shared" si="33"/>
        <v>0</v>
      </c>
      <c r="AC96" s="89">
        <f t="shared" si="46"/>
        <v>125</v>
      </c>
      <c r="AD96" s="90">
        <f>IF($G96&gt;'Wage Ceilings '!$C$7+SUMIF('Wage Ceilings '!$B$8:'Wage Ceilings '!$B$11,"&lt;="&amp;$G$17,'Wage Ceilings '!$D$8:'Wage Ceilings '!$D$11),'Wage Ceilings '!$C$7+SUMIF('Wage Ceilings '!$B$8:'Wage Ceilings '!$B$11,"&lt;="&amp;$G$17,'Wage Ceilings '!$D$8:'Wage Ceilings '!$D$11),$G96)</f>
        <v>0</v>
      </c>
      <c r="AE96" s="91" cm="1">
        <f t="array" ref="AE96">INDEX(Appendix!$G$4:$J$8,_xlfn.IFS(AC96&lt;55,1,AC96&lt;60,2,AC96&lt;65,3,AC96&lt;70,4,TRUE,5),MATCH(YEAR($F$17),Appendix!$G$3:$L$3,0))</f>
        <v>0</v>
      </c>
      <c r="AF96" s="92">
        <f t="shared" si="34"/>
        <v>0</v>
      </c>
      <c r="AG96" s="89">
        <f t="shared" si="47"/>
        <v>125</v>
      </c>
      <c r="AH96" s="90">
        <f>IF($H96&gt;'Wage Ceilings '!$C$7+SUMIF('Wage Ceilings '!$B$8:'Wage Ceilings '!$B$11,"&lt;="&amp;$H$17,'Wage Ceilings '!$D$8:'Wage Ceilings '!$D$11),'Wage Ceilings '!$C$7+SUMIF('Wage Ceilings '!$B$8:'Wage Ceilings '!$B$11,"&lt;="&amp;$H$17,'Wage Ceilings '!$D$8:'Wage Ceilings '!$D$11),$H96)</f>
        <v>0</v>
      </c>
      <c r="AI96" s="91" cm="1">
        <f t="array" ref="AI96">INDEX(Appendix!$G$4:$J$8,_xlfn.IFS(AG96&lt;55,1,AG96&lt;60,2,AG96&lt;65,3,AG96&lt;70,4,TRUE,5),MATCH(YEAR($F$17),Appendix!$G$3:$L$3,0))</f>
        <v>0</v>
      </c>
      <c r="AJ96" s="92">
        <f t="shared" si="35"/>
        <v>0</v>
      </c>
      <c r="AK96" s="89">
        <f t="shared" si="48"/>
        <v>125</v>
      </c>
      <c r="AL96" s="90">
        <f>IF($I96&gt;'Wage Ceilings '!$C$7+SUMIF('Wage Ceilings '!$B$8:'Wage Ceilings '!$B$11,"&lt;="&amp;$I$17,'Wage Ceilings '!$D$8:'Wage Ceilings '!$D$11),'Wage Ceilings '!$C$7+SUMIF('Wage Ceilings '!$B$8:'Wage Ceilings '!$B$11,"&lt;="&amp;$I$17,'Wage Ceilings '!$D$8:'Wage Ceilings '!$D$11),$I96)</f>
        <v>0</v>
      </c>
      <c r="AM96" s="91" cm="1">
        <f t="array" ref="AM96">INDEX(Appendix!$G$4:$J$8,_xlfn.IFS(AK96&lt;55,1,AK96&lt;60,2,AK96&lt;65,3,AK96&lt;70,4,TRUE,5),MATCH(YEAR($F$17),Appendix!$G$3:$L$3,0))</f>
        <v>0</v>
      </c>
      <c r="AN96" s="92">
        <f t="shared" si="36"/>
        <v>0</v>
      </c>
      <c r="AO96" s="89">
        <f t="shared" si="49"/>
        <v>125</v>
      </c>
      <c r="AP96" s="90">
        <f>IF($J96&gt;'Wage Ceilings '!$C$7+SUMIF('Wage Ceilings '!$B$8:'Wage Ceilings '!$B$11,"&lt;="&amp;$J$17,'Wage Ceilings '!$D$8:'Wage Ceilings '!$D$11),'Wage Ceilings '!$C$7+SUMIF('Wage Ceilings '!$B$8:'Wage Ceilings '!$B$11,"&lt;="&amp;$J$17,'Wage Ceilings '!$D$8:'Wage Ceilings '!$D$11),$J96)</f>
        <v>0</v>
      </c>
      <c r="AQ96" s="91" cm="1">
        <f t="array" ref="AQ96">INDEX(Appendix!$G$4:$J$8,_xlfn.IFS(AO96&lt;55,1,AO96&lt;60,2,AO96&lt;65,3,AO96&lt;70,4,TRUE,5),MATCH(YEAR($F$17),Appendix!$G$3:$L$3,0))</f>
        <v>0</v>
      </c>
      <c r="AR96" s="92">
        <f t="shared" si="37"/>
        <v>0</v>
      </c>
      <c r="AS96" s="89">
        <f t="shared" si="64"/>
        <v>125</v>
      </c>
      <c r="AT96" s="90">
        <f>IF($K96&gt;'Wage Ceilings '!$C$7+SUMIF('Wage Ceilings '!$B$8:'Wage Ceilings '!$B$11,"&lt;="&amp;$K$17,'Wage Ceilings '!$D$8:'Wage Ceilings '!$D$11),'Wage Ceilings '!$C$7+SUMIF('Wage Ceilings '!$B$8:'Wage Ceilings '!$B$11,"&lt;="&amp;$K$17,'Wage Ceilings '!$D$8:'Wage Ceilings '!$D$11),$K96)</f>
        <v>0</v>
      </c>
      <c r="AU96" s="91" cm="1">
        <f t="array" ref="AU96">INDEX(Appendix!$G$4:$J$8,_xlfn.IFS(AS96&lt;55,1,AS96&lt;60,2,AS96&lt;65,3,AS96&lt;70,4,TRUE,5),MATCH(YEAR($F$17),Appendix!$G$3:$L$3,0))</f>
        <v>0</v>
      </c>
      <c r="AV96" s="92">
        <f t="shared" si="38"/>
        <v>0</v>
      </c>
      <c r="AW96" s="89" t="str">
        <f t="shared" si="50"/>
        <v>NA</v>
      </c>
      <c r="AX96" s="92">
        <f>IF(L96&gt;=('Wage Ceilings '!$C$3-SUM(Z96,AD96,AH96,AL96,AP96,AT96,BB96,BF96,BJ96,BN96,BR96,BV96)),('Wage Ceilings '!$C$3-SUM(Z96,AD96,AH96,AL96,AP96,AT96,BB96,BF96,BJ96,BN96,BR96,BV96)),L96)</f>
        <v>0</v>
      </c>
      <c r="AY96" s="91" cm="1">
        <f t="array" ref="AY96">INDEX(Appendix!$G$4:$J$8,_xlfn.IFS(AW96&lt;55,1,AW96&lt;60,2,AW96&lt;65,3,AW96&lt;70,4,TRUE,5),MATCH(YEAR($F$17),Appendix!$G$3:$L$3,0))</f>
        <v>0</v>
      </c>
      <c r="AZ96" s="92">
        <f t="shared" si="39"/>
        <v>0</v>
      </c>
      <c r="BA96" s="89">
        <f t="shared" si="51"/>
        <v>125</v>
      </c>
      <c r="BB96" s="90">
        <f>IF($M96&gt;'Wage Ceilings '!$C$7+SUMIF('Wage Ceilings '!$B$8:'Wage Ceilings '!$B$11,"&lt;="&amp;$M$17,'Wage Ceilings '!$D$8:'Wage Ceilings '!$D$11),'Wage Ceilings '!$C$7+SUMIF('Wage Ceilings '!$B$8:'Wage Ceilings '!$B$11,"&lt;="&amp;$M$17,'Wage Ceilings '!$D$8:'Wage Ceilings '!$D$11),$M96)</f>
        <v>0</v>
      </c>
      <c r="BC96" s="91" cm="1">
        <f t="array" ref="BC96">INDEX(Appendix!$G$4:$J$8,_xlfn.IFS(BA96&lt;55,1,BA96&lt;60,2,BA96&lt;65,3,BA96&lt;70,4,TRUE,5),MATCH(YEAR($F$17),Appendix!$G$3:$L$3,0))</f>
        <v>0</v>
      </c>
      <c r="BD96" s="92">
        <f t="shared" si="52"/>
        <v>0</v>
      </c>
      <c r="BE96" s="89">
        <f t="shared" si="53"/>
        <v>125</v>
      </c>
      <c r="BF96" s="90">
        <f>IF($N96&gt;'Wage Ceilings '!$C$7+SUMIF('Wage Ceilings '!$B$8:'Wage Ceilings '!$B$11,"&lt;="&amp;$N$17,'Wage Ceilings '!$D$8:'Wage Ceilings '!$D$11),'Wage Ceilings '!$C$7+SUMIF('Wage Ceilings '!$B$8:'Wage Ceilings '!$B$11,"&lt;="&amp;$N$17,'Wage Ceilings '!$D$8:'Wage Ceilings '!$D$11),$N96)</f>
        <v>0</v>
      </c>
      <c r="BG96" s="91" cm="1">
        <f t="array" ref="BG96">INDEX(Appendix!$G$4:$J$8,_xlfn.IFS(BE96&lt;55,1,BE96&lt;60,2,BE96&lt;65,3,BE96&lt;70,4,TRUE,5),MATCH(YEAR($F$17),Appendix!$G$3:$L$3,0))</f>
        <v>0</v>
      </c>
      <c r="BH96" s="92">
        <f t="shared" si="40"/>
        <v>0</v>
      </c>
      <c r="BI96" s="89">
        <f t="shared" si="54"/>
        <v>125</v>
      </c>
      <c r="BJ96" s="90">
        <f>IF($O96&gt;'Wage Ceilings '!$C$7+SUMIF('Wage Ceilings '!$B$8:'Wage Ceilings '!$B$11,"&lt;="&amp;$O$17,'Wage Ceilings '!$D$8:'Wage Ceilings '!$D$11),'Wage Ceilings '!$C$7+SUMIF('Wage Ceilings '!$B$8:'Wage Ceilings '!$B$11,"&lt;="&amp;$O$17,'Wage Ceilings '!$D$8:'Wage Ceilings '!$D$11),$O96)</f>
        <v>0</v>
      </c>
      <c r="BK96" s="91" cm="1">
        <f t="array" ref="BK96">INDEX(Appendix!$G$4:$J$8,_xlfn.IFS(BI96&lt;55,1,BI96&lt;60,2,BI96&lt;65,3,BI96&lt;70,4,TRUE,5),MATCH(YEAR($F$17),Appendix!$G$3:$L$3,0))</f>
        <v>0</v>
      </c>
      <c r="BL96" s="92">
        <f t="shared" si="41"/>
        <v>0</v>
      </c>
      <c r="BM96" s="89">
        <f t="shared" si="55"/>
        <v>125</v>
      </c>
      <c r="BN96" s="90">
        <f>IF($P96&gt;'Wage Ceilings '!$C$7+SUMIF('Wage Ceilings '!$B$8:'Wage Ceilings '!$B$11,"&lt;="&amp;$P$17,'Wage Ceilings '!$D$8:'Wage Ceilings '!$D$11),'Wage Ceilings '!$C$7+SUMIF('Wage Ceilings '!$B$8:'Wage Ceilings '!$B$11,"&lt;="&amp;$P$17,'Wage Ceilings '!$D$8:'Wage Ceilings '!$D$11),$P96)</f>
        <v>0</v>
      </c>
      <c r="BO96" s="91" cm="1">
        <f t="array" ref="BO96">INDEX(Appendix!$G$4:$J$8,_xlfn.IFS(BM96&lt;55,1,BM96&lt;60,2,BM96&lt;65,3,BM96&lt;70,4,TRUE,5),MATCH(YEAR($F$17),Appendix!$G$3:$L$3,0))</f>
        <v>0</v>
      </c>
      <c r="BP96" s="92">
        <f t="shared" si="42"/>
        <v>0</v>
      </c>
      <c r="BQ96" s="89">
        <f t="shared" si="56"/>
        <v>125</v>
      </c>
      <c r="BR96" s="90">
        <f>IF($Q96&gt;'Wage Ceilings '!$C$7+SUMIF('Wage Ceilings '!$B$8:'Wage Ceilings '!$B$11,"&lt;="&amp;$Q$17,'Wage Ceilings '!$D$8:'Wage Ceilings '!$D$11),'Wage Ceilings '!$C$7+SUMIF('Wage Ceilings '!$B$8:'Wage Ceilings '!$B$11,"&lt;="&amp;$Q$17,'Wage Ceilings '!$D$8:'Wage Ceilings '!$D$11),$Q96)</f>
        <v>0</v>
      </c>
      <c r="BS96" s="91" cm="1">
        <f t="array" ref="BS96">INDEX(Appendix!$G$4:$J$8,_xlfn.IFS(BQ96&lt;55,1,BQ96&lt;60,2,BQ96&lt;65,3,BQ96&lt;70,4,TRUE,5),MATCH(YEAR($F$17),Appendix!$G$3:$L$3,0))</f>
        <v>0</v>
      </c>
      <c r="BT96" s="92">
        <f t="shared" si="43"/>
        <v>0</v>
      </c>
      <c r="BU96" s="89">
        <f t="shared" si="57"/>
        <v>125</v>
      </c>
      <c r="BV96" s="90">
        <f>IF($R96&gt;'Wage Ceilings '!$C$7+SUMIF('Wage Ceilings '!$B$8:'Wage Ceilings '!$B$11,"&lt;="&amp;$R$17,'Wage Ceilings '!$D$8:'Wage Ceilings '!$D$11),'Wage Ceilings '!$C$7+SUMIF('Wage Ceilings '!$B$8:'Wage Ceilings '!$B$11,"&lt;="&amp;$R$17,'Wage Ceilings '!$D$8:'Wage Ceilings '!$D$11),$R96)</f>
        <v>0</v>
      </c>
      <c r="BW96" s="91" cm="1">
        <f t="array" ref="BW96">INDEX(Appendix!$G$4:$J$8,_xlfn.IFS(BU96&lt;55,1,BU96&lt;60,2,BU96&lt;65,3,BU96&lt;70,4,TRUE,5),MATCH(YEAR($F$17),Appendix!$G$3:$L$3,0))</f>
        <v>0</v>
      </c>
      <c r="BX96" s="92">
        <f t="shared" si="44"/>
        <v>0</v>
      </c>
      <c r="BY96" s="89" t="str">
        <f t="shared" si="58"/>
        <v>NA</v>
      </c>
      <c r="BZ96" s="92">
        <f>IF(S96&gt;=('Wage Ceilings '!$C$3-SUM(Z96,AD96,AH96,AL96,AP96,AX96,AT96,BB96,BF96,BJ96,BN96,BR96,BV96)),('Wage Ceilings '!$C$3-SUM(Z96,AD96,AH96,AL96,AP96,AX96,AT96,BB96,BF96,BJ96,BN96,BR96,BV96)),S96)</f>
        <v>0</v>
      </c>
      <c r="CA96" s="91" cm="1">
        <f t="array" ref="CA96">INDEX(Appendix!$G$4:$J$8,_xlfn.IFS(BY96&lt;55,1,BY96&lt;60,2,BY96&lt;65,3,BY96&lt;70,4,TRUE,5),MATCH(YEAR($F$17),Appendix!$G$3:$L$3,0))</f>
        <v>0</v>
      </c>
      <c r="CB96" s="92">
        <f t="shared" si="65"/>
        <v>0</v>
      </c>
      <c r="CC96" s="99"/>
    </row>
    <row r="97" spans="1:81" x14ac:dyDescent="0.2">
      <c r="A97" s="64" t="s">
        <v>145</v>
      </c>
      <c r="B97" s="65"/>
      <c r="C97" s="65"/>
      <c r="D97" s="66"/>
      <c r="E97" s="66"/>
      <c r="F97" s="67"/>
      <c r="G97" s="67"/>
      <c r="H97" s="67"/>
      <c r="I97" s="67"/>
      <c r="J97" s="67"/>
      <c r="K97" s="67"/>
      <c r="L97" s="67"/>
      <c r="M97" s="67"/>
      <c r="N97" s="67"/>
      <c r="O97" s="67"/>
      <c r="P97" s="67"/>
      <c r="Q97" s="67"/>
      <c r="R97" s="67"/>
      <c r="S97" s="67"/>
      <c r="T97" s="57">
        <f t="shared" si="59"/>
        <v>0</v>
      </c>
      <c r="U97" s="57">
        <f t="shared" si="60"/>
        <v>0</v>
      </c>
      <c r="V97" s="58">
        <f t="shared" si="61"/>
        <v>0</v>
      </c>
      <c r="W97" s="58">
        <f t="shared" si="62"/>
        <v>0</v>
      </c>
      <c r="X97" s="58">
        <f t="shared" si="63"/>
        <v>0</v>
      </c>
      <c r="Y97" s="89">
        <f t="shared" si="45"/>
        <v>124</v>
      </c>
      <c r="Z97" s="90">
        <f>IF($F97&gt;'Wage Ceilings '!$C$7+SUMIF('Wage Ceilings '!$B$8:'Wage Ceilings '!$B$11,"&lt;="&amp;$F$17,'Wage Ceilings '!$D$8:'Wage Ceilings '!$D$11),'Wage Ceilings '!$C$7+SUMIF('Wage Ceilings '!$B$8:'Wage Ceilings '!$B$11,"&lt;="&amp;$F$17,'Wage Ceilings '!$D$8:'Wage Ceilings '!$D$11),$F97)</f>
        <v>0</v>
      </c>
      <c r="AA97" s="91" cm="1">
        <f t="array" ref="AA97">INDEX(Appendix!$G$4:$J$8,_xlfn.IFS(Y97&lt;55,1,Y97&lt;60,2,Y97&lt;65,3,Y97&lt;70,4,TRUE,5),MATCH(YEAR($F$17),Appendix!$G$3:$L$3,0))</f>
        <v>0</v>
      </c>
      <c r="AB97" s="92">
        <f t="shared" si="33"/>
        <v>0</v>
      </c>
      <c r="AC97" s="89">
        <f t="shared" si="46"/>
        <v>125</v>
      </c>
      <c r="AD97" s="90">
        <f>IF($G97&gt;'Wage Ceilings '!$C$7+SUMIF('Wage Ceilings '!$B$8:'Wage Ceilings '!$B$11,"&lt;="&amp;$G$17,'Wage Ceilings '!$D$8:'Wage Ceilings '!$D$11),'Wage Ceilings '!$C$7+SUMIF('Wage Ceilings '!$B$8:'Wage Ceilings '!$B$11,"&lt;="&amp;$G$17,'Wage Ceilings '!$D$8:'Wage Ceilings '!$D$11),$G97)</f>
        <v>0</v>
      </c>
      <c r="AE97" s="91" cm="1">
        <f t="array" ref="AE97">INDEX(Appendix!$G$4:$J$8,_xlfn.IFS(AC97&lt;55,1,AC97&lt;60,2,AC97&lt;65,3,AC97&lt;70,4,TRUE,5),MATCH(YEAR($F$17),Appendix!$G$3:$L$3,0))</f>
        <v>0</v>
      </c>
      <c r="AF97" s="92">
        <f t="shared" si="34"/>
        <v>0</v>
      </c>
      <c r="AG97" s="89">
        <f t="shared" si="47"/>
        <v>125</v>
      </c>
      <c r="AH97" s="90">
        <f>IF($H97&gt;'Wage Ceilings '!$C$7+SUMIF('Wage Ceilings '!$B$8:'Wage Ceilings '!$B$11,"&lt;="&amp;$H$17,'Wage Ceilings '!$D$8:'Wage Ceilings '!$D$11),'Wage Ceilings '!$C$7+SUMIF('Wage Ceilings '!$B$8:'Wage Ceilings '!$B$11,"&lt;="&amp;$H$17,'Wage Ceilings '!$D$8:'Wage Ceilings '!$D$11),$H97)</f>
        <v>0</v>
      </c>
      <c r="AI97" s="91" cm="1">
        <f t="array" ref="AI97">INDEX(Appendix!$G$4:$J$8,_xlfn.IFS(AG97&lt;55,1,AG97&lt;60,2,AG97&lt;65,3,AG97&lt;70,4,TRUE,5),MATCH(YEAR($F$17),Appendix!$G$3:$L$3,0))</f>
        <v>0</v>
      </c>
      <c r="AJ97" s="92">
        <f t="shared" si="35"/>
        <v>0</v>
      </c>
      <c r="AK97" s="89">
        <f t="shared" si="48"/>
        <v>125</v>
      </c>
      <c r="AL97" s="90">
        <f>IF($I97&gt;'Wage Ceilings '!$C$7+SUMIF('Wage Ceilings '!$B$8:'Wage Ceilings '!$B$11,"&lt;="&amp;$I$17,'Wage Ceilings '!$D$8:'Wage Ceilings '!$D$11),'Wage Ceilings '!$C$7+SUMIF('Wage Ceilings '!$B$8:'Wage Ceilings '!$B$11,"&lt;="&amp;$I$17,'Wage Ceilings '!$D$8:'Wage Ceilings '!$D$11),$I97)</f>
        <v>0</v>
      </c>
      <c r="AM97" s="91" cm="1">
        <f t="array" ref="AM97">INDEX(Appendix!$G$4:$J$8,_xlfn.IFS(AK97&lt;55,1,AK97&lt;60,2,AK97&lt;65,3,AK97&lt;70,4,TRUE,5),MATCH(YEAR($F$17),Appendix!$G$3:$L$3,0))</f>
        <v>0</v>
      </c>
      <c r="AN97" s="92">
        <f t="shared" si="36"/>
        <v>0</v>
      </c>
      <c r="AO97" s="89">
        <f t="shared" si="49"/>
        <v>125</v>
      </c>
      <c r="AP97" s="90">
        <f>IF($J97&gt;'Wage Ceilings '!$C$7+SUMIF('Wage Ceilings '!$B$8:'Wage Ceilings '!$B$11,"&lt;="&amp;$J$17,'Wage Ceilings '!$D$8:'Wage Ceilings '!$D$11),'Wage Ceilings '!$C$7+SUMIF('Wage Ceilings '!$B$8:'Wage Ceilings '!$B$11,"&lt;="&amp;$J$17,'Wage Ceilings '!$D$8:'Wage Ceilings '!$D$11),$J97)</f>
        <v>0</v>
      </c>
      <c r="AQ97" s="91" cm="1">
        <f t="array" ref="AQ97">INDEX(Appendix!$G$4:$J$8,_xlfn.IFS(AO97&lt;55,1,AO97&lt;60,2,AO97&lt;65,3,AO97&lt;70,4,TRUE,5),MATCH(YEAR($F$17),Appendix!$G$3:$L$3,0))</f>
        <v>0</v>
      </c>
      <c r="AR97" s="92">
        <f t="shared" si="37"/>
        <v>0</v>
      </c>
      <c r="AS97" s="89">
        <f t="shared" si="64"/>
        <v>125</v>
      </c>
      <c r="AT97" s="90">
        <f>IF($K97&gt;'Wage Ceilings '!$C$7+SUMIF('Wage Ceilings '!$B$8:'Wage Ceilings '!$B$11,"&lt;="&amp;$K$17,'Wage Ceilings '!$D$8:'Wage Ceilings '!$D$11),'Wage Ceilings '!$C$7+SUMIF('Wage Ceilings '!$B$8:'Wage Ceilings '!$B$11,"&lt;="&amp;$K$17,'Wage Ceilings '!$D$8:'Wage Ceilings '!$D$11),$K97)</f>
        <v>0</v>
      </c>
      <c r="AU97" s="91" cm="1">
        <f t="array" ref="AU97">INDEX(Appendix!$G$4:$J$8,_xlfn.IFS(AS97&lt;55,1,AS97&lt;60,2,AS97&lt;65,3,AS97&lt;70,4,TRUE,5),MATCH(YEAR($F$17),Appendix!$G$3:$L$3,0))</f>
        <v>0</v>
      </c>
      <c r="AV97" s="92">
        <f t="shared" si="38"/>
        <v>0</v>
      </c>
      <c r="AW97" s="89" t="str">
        <f t="shared" si="50"/>
        <v>NA</v>
      </c>
      <c r="AX97" s="92">
        <f>IF(L97&gt;=('Wage Ceilings '!$C$3-SUM(Z97,AD97,AH97,AL97,AP97,AT97,BB97,BF97,BJ97,BN97,BR97,BV97)),('Wage Ceilings '!$C$3-SUM(Z97,AD97,AH97,AL97,AP97,AT97,BB97,BF97,BJ97,BN97,BR97,BV97)),L97)</f>
        <v>0</v>
      </c>
      <c r="AY97" s="91" cm="1">
        <f t="array" ref="AY97">INDEX(Appendix!$G$4:$J$8,_xlfn.IFS(AW97&lt;55,1,AW97&lt;60,2,AW97&lt;65,3,AW97&lt;70,4,TRUE,5),MATCH(YEAR($F$17),Appendix!$G$3:$L$3,0))</f>
        <v>0</v>
      </c>
      <c r="AZ97" s="92">
        <f t="shared" si="39"/>
        <v>0</v>
      </c>
      <c r="BA97" s="89">
        <f t="shared" si="51"/>
        <v>125</v>
      </c>
      <c r="BB97" s="90">
        <f>IF($M97&gt;'Wage Ceilings '!$C$7+SUMIF('Wage Ceilings '!$B$8:'Wage Ceilings '!$B$11,"&lt;="&amp;$M$17,'Wage Ceilings '!$D$8:'Wage Ceilings '!$D$11),'Wage Ceilings '!$C$7+SUMIF('Wage Ceilings '!$B$8:'Wage Ceilings '!$B$11,"&lt;="&amp;$M$17,'Wage Ceilings '!$D$8:'Wage Ceilings '!$D$11),$M97)</f>
        <v>0</v>
      </c>
      <c r="BC97" s="91" cm="1">
        <f t="array" ref="BC97">INDEX(Appendix!$G$4:$J$8,_xlfn.IFS(BA97&lt;55,1,BA97&lt;60,2,BA97&lt;65,3,BA97&lt;70,4,TRUE,5),MATCH(YEAR($F$17),Appendix!$G$3:$L$3,0))</f>
        <v>0</v>
      </c>
      <c r="BD97" s="92">
        <f t="shared" si="52"/>
        <v>0</v>
      </c>
      <c r="BE97" s="89">
        <f t="shared" si="53"/>
        <v>125</v>
      </c>
      <c r="BF97" s="90">
        <f>IF($N97&gt;'Wage Ceilings '!$C$7+SUMIF('Wage Ceilings '!$B$8:'Wage Ceilings '!$B$11,"&lt;="&amp;$N$17,'Wage Ceilings '!$D$8:'Wage Ceilings '!$D$11),'Wage Ceilings '!$C$7+SUMIF('Wage Ceilings '!$B$8:'Wage Ceilings '!$B$11,"&lt;="&amp;$N$17,'Wage Ceilings '!$D$8:'Wage Ceilings '!$D$11),$N97)</f>
        <v>0</v>
      </c>
      <c r="BG97" s="91" cm="1">
        <f t="array" ref="BG97">INDEX(Appendix!$G$4:$J$8,_xlfn.IFS(BE97&lt;55,1,BE97&lt;60,2,BE97&lt;65,3,BE97&lt;70,4,TRUE,5),MATCH(YEAR($F$17),Appendix!$G$3:$L$3,0))</f>
        <v>0</v>
      </c>
      <c r="BH97" s="92">
        <f t="shared" si="40"/>
        <v>0</v>
      </c>
      <c r="BI97" s="89">
        <f t="shared" si="54"/>
        <v>125</v>
      </c>
      <c r="BJ97" s="90">
        <f>IF($O97&gt;'Wage Ceilings '!$C$7+SUMIF('Wage Ceilings '!$B$8:'Wage Ceilings '!$B$11,"&lt;="&amp;$O$17,'Wage Ceilings '!$D$8:'Wage Ceilings '!$D$11),'Wage Ceilings '!$C$7+SUMIF('Wage Ceilings '!$B$8:'Wage Ceilings '!$B$11,"&lt;="&amp;$O$17,'Wage Ceilings '!$D$8:'Wage Ceilings '!$D$11),$O97)</f>
        <v>0</v>
      </c>
      <c r="BK97" s="91" cm="1">
        <f t="array" ref="BK97">INDEX(Appendix!$G$4:$J$8,_xlfn.IFS(BI97&lt;55,1,BI97&lt;60,2,BI97&lt;65,3,BI97&lt;70,4,TRUE,5),MATCH(YEAR($F$17),Appendix!$G$3:$L$3,0))</f>
        <v>0</v>
      </c>
      <c r="BL97" s="92">
        <f t="shared" si="41"/>
        <v>0</v>
      </c>
      <c r="BM97" s="89">
        <f t="shared" si="55"/>
        <v>125</v>
      </c>
      <c r="BN97" s="90">
        <f>IF($P97&gt;'Wage Ceilings '!$C$7+SUMIF('Wage Ceilings '!$B$8:'Wage Ceilings '!$B$11,"&lt;="&amp;$P$17,'Wage Ceilings '!$D$8:'Wage Ceilings '!$D$11),'Wage Ceilings '!$C$7+SUMIF('Wage Ceilings '!$B$8:'Wage Ceilings '!$B$11,"&lt;="&amp;$P$17,'Wage Ceilings '!$D$8:'Wage Ceilings '!$D$11),$P97)</f>
        <v>0</v>
      </c>
      <c r="BO97" s="91" cm="1">
        <f t="array" ref="BO97">INDEX(Appendix!$G$4:$J$8,_xlfn.IFS(BM97&lt;55,1,BM97&lt;60,2,BM97&lt;65,3,BM97&lt;70,4,TRUE,5),MATCH(YEAR($F$17),Appendix!$G$3:$L$3,0))</f>
        <v>0</v>
      </c>
      <c r="BP97" s="92">
        <f t="shared" si="42"/>
        <v>0</v>
      </c>
      <c r="BQ97" s="89">
        <f t="shared" si="56"/>
        <v>125</v>
      </c>
      <c r="BR97" s="90">
        <f>IF($Q97&gt;'Wage Ceilings '!$C$7+SUMIF('Wage Ceilings '!$B$8:'Wage Ceilings '!$B$11,"&lt;="&amp;$Q$17,'Wage Ceilings '!$D$8:'Wage Ceilings '!$D$11),'Wage Ceilings '!$C$7+SUMIF('Wage Ceilings '!$B$8:'Wage Ceilings '!$B$11,"&lt;="&amp;$Q$17,'Wage Ceilings '!$D$8:'Wage Ceilings '!$D$11),$Q97)</f>
        <v>0</v>
      </c>
      <c r="BS97" s="91" cm="1">
        <f t="array" ref="BS97">INDEX(Appendix!$G$4:$J$8,_xlfn.IFS(BQ97&lt;55,1,BQ97&lt;60,2,BQ97&lt;65,3,BQ97&lt;70,4,TRUE,5),MATCH(YEAR($F$17),Appendix!$G$3:$L$3,0))</f>
        <v>0</v>
      </c>
      <c r="BT97" s="92">
        <f t="shared" si="43"/>
        <v>0</v>
      </c>
      <c r="BU97" s="89">
        <f t="shared" si="57"/>
        <v>125</v>
      </c>
      <c r="BV97" s="90">
        <f>IF($R97&gt;'Wage Ceilings '!$C$7+SUMIF('Wage Ceilings '!$B$8:'Wage Ceilings '!$B$11,"&lt;="&amp;$R$17,'Wage Ceilings '!$D$8:'Wage Ceilings '!$D$11),'Wage Ceilings '!$C$7+SUMIF('Wage Ceilings '!$B$8:'Wage Ceilings '!$B$11,"&lt;="&amp;$R$17,'Wage Ceilings '!$D$8:'Wage Ceilings '!$D$11),$R97)</f>
        <v>0</v>
      </c>
      <c r="BW97" s="91" cm="1">
        <f t="array" ref="BW97">INDEX(Appendix!$G$4:$J$8,_xlfn.IFS(BU97&lt;55,1,BU97&lt;60,2,BU97&lt;65,3,BU97&lt;70,4,TRUE,5),MATCH(YEAR($F$17),Appendix!$G$3:$L$3,0))</f>
        <v>0</v>
      </c>
      <c r="BX97" s="92">
        <f t="shared" si="44"/>
        <v>0</v>
      </c>
      <c r="BY97" s="89" t="str">
        <f t="shared" si="58"/>
        <v>NA</v>
      </c>
      <c r="BZ97" s="92">
        <f>IF(S97&gt;=('Wage Ceilings '!$C$3-SUM(Z97,AD97,AH97,AL97,AP97,AX97,AT97,BB97,BF97,BJ97,BN97,BR97,BV97)),('Wage Ceilings '!$C$3-SUM(Z97,AD97,AH97,AL97,AP97,AX97,AT97,BB97,BF97,BJ97,BN97,BR97,BV97)),S97)</f>
        <v>0</v>
      </c>
      <c r="CA97" s="91" cm="1">
        <f t="array" ref="CA97">INDEX(Appendix!$G$4:$J$8,_xlfn.IFS(BY97&lt;55,1,BY97&lt;60,2,BY97&lt;65,3,BY97&lt;70,4,TRUE,5),MATCH(YEAR($F$17),Appendix!$G$3:$L$3,0))</f>
        <v>0</v>
      </c>
      <c r="CB97" s="92">
        <f t="shared" si="65"/>
        <v>0</v>
      </c>
      <c r="CC97" s="99"/>
    </row>
    <row r="98" spans="1:81" x14ac:dyDescent="0.2">
      <c r="A98" s="64" t="s">
        <v>146</v>
      </c>
      <c r="B98" s="65"/>
      <c r="C98" s="65"/>
      <c r="D98" s="66"/>
      <c r="E98" s="66"/>
      <c r="F98" s="67"/>
      <c r="G98" s="67"/>
      <c r="H98" s="67"/>
      <c r="I98" s="67"/>
      <c r="J98" s="67"/>
      <c r="K98" s="67"/>
      <c r="L98" s="67"/>
      <c r="M98" s="67"/>
      <c r="N98" s="67"/>
      <c r="O98" s="67"/>
      <c r="P98" s="67"/>
      <c r="Q98" s="67"/>
      <c r="R98" s="67"/>
      <c r="S98" s="67"/>
      <c r="T98" s="57">
        <f t="shared" si="59"/>
        <v>0</v>
      </c>
      <c r="U98" s="57">
        <f t="shared" si="60"/>
        <v>0</v>
      </c>
      <c r="V98" s="58">
        <f t="shared" si="61"/>
        <v>0</v>
      </c>
      <c r="W98" s="58">
        <f t="shared" si="62"/>
        <v>0</v>
      </c>
      <c r="X98" s="58">
        <f t="shared" si="63"/>
        <v>0</v>
      </c>
      <c r="Y98" s="89">
        <f t="shared" si="45"/>
        <v>124</v>
      </c>
      <c r="Z98" s="90">
        <f>IF($F98&gt;'Wage Ceilings '!$C$7+SUMIF('Wage Ceilings '!$B$8:'Wage Ceilings '!$B$11,"&lt;="&amp;$F$17,'Wage Ceilings '!$D$8:'Wage Ceilings '!$D$11),'Wage Ceilings '!$C$7+SUMIF('Wage Ceilings '!$B$8:'Wage Ceilings '!$B$11,"&lt;="&amp;$F$17,'Wage Ceilings '!$D$8:'Wage Ceilings '!$D$11),$F98)</f>
        <v>0</v>
      </c>
      <c r="AA98" s="91" cm="1">
        <f t="array" ref="AA98">INDEX(Appendix!$G$4:$J$8,_xlfn.IFS(Y98&lt;55,1,Y98&lt;60,2,Y98&lt;65,3,Y98&lt;70,4,TRUE,5),MATCH(YEAR($F$17),Appendix!$G$3:$L$3,0))</f>
        <v>0</v>
      </c>
      <c r="AB98" s="92">
        <f t="shared" si="33"/>
        <v>0</v>
      </c>
      <c r="AC98" s="89">
        <f t="shared" si="46"/>
        <v>125</v>
      </c>
      <c r="AD98" s="90">
        <f>IF($G98&gt;'Wage Ceilings '!$C$7+SUMIF('Wage Ceilings '!$B$8:'Wage Ceilings '!$B$11,"&lt;="&amp;$G$17,'Wage Ceilings '!$D$8:'Wage Ceilings '!$D$11),'Wage Ceilings '!$C$7+SUMIF('Wage Ceilings '!$B$8:'Wage Ceilings '!$B$11,"&lt;="&amp;$G$17,'Wage Ceilings '!$D$8:'Wage Ceilings '!$D$11),$G98)</f>
        <v>0</v>
      </c>
      <c r="AE98" s="91" cm="1">
        <f t="array" ref="AE98">INDEX(Appendix!$G$4:$J$8,_xlfn.IFS(AC98&lt;55,1,AC98&lt;60,2,AC98&lt;65,3,AC98&lt;70,4,TRUE,5),MATCH(YEAR($F$17),Appendix!$G$3:$L$3,0))</f>
        <v>0</v>
      </c>
      <c r="AF98" s="92">
        <f t="shared" si="34"/>
        <v>0</v>
      </c>
      <c r="AG98" s="89">
        <f t="shared" si="47"/>
        <v>125</v>
      </c>
      <c r="AH98" s="90">
        <f>IF($H98&gt;'Wage Ceilings '!$C$7+SUMIF('Wage Ceilings '!$B$8:'Wage Ceilings '!$B$11,"&lt;="&amp;$H$17,'Wage Ceilings '!$D$8:'Wage Ceilings '!$D$11),'Wage Ceilings '!$C$7+SUMIF('Wage Ceilings '!$B$8:'Wage Ceilings '!$B$11,"&lt;="&amp;$H$17,'Wage Ceilings '!$D$8:'Wage Ceilings '!$D$11),$H98)</f>
        <v>0</v>
      </c>
      <c r="AI98" s="91" cm="1">
        <f t="array" ref="AI98">INDEX(Appendix!$G$4:$J$8,_xlfn.IFS(AG98&lt;55,1,AG98&lt;60,2,AG98&lt;65,3,AG98&lt;70,4,TRUE,5),MATCH(YEAR($F$17),Appendix!$G$3:$L$3,0))</f>
        <v>0</v>
      </c>
      <c r="AJ98" s="92">
        <f t="shared" si="35"/>
        <v>0</v>
      </c>
      <c r="AK98" s="89">
        <f t="shared" si="48"/>
        <v>125</v>
      </c>
      <c r="AL98" s="90">
        <f>IF($I98&gt;'Wage Ceilings '!$C$7+SUMIF('Wage Ceilings '!$B$8:'Wage Ceilings '!$B$11,"&lt;="&amp;$I$17,'Wage Ceilings '!$D$8:'Wage Ceilings '!$D$11),'Wage Ceilings '!$C$7+SUMIF('Wage Ceilings '!$B$8:'Wage Ceilings '!$B$11,"&lt;="&amp;$I$17,'Wage Ceilings '!$D$8:'Wage Ceilings '!$D$11),$I98)</f>
        <v>0</v>
      </c>
      <c r="AM98" s="91" cm="1">
        <f t="array" ref="AM98">INDEX(Appendix!$G$4:$J$8,_xlfn.IFS(AK98&lt;55,1,AK98&lt;60,2,AK98&lt;65,3,AK98&lt;70,4,TRUE,5),MATCH(YEAR($F$17),Appendix!$G$3:$L$3,0))</f>
        <v>0</v>
      </c>
      <c r="AN98" s="92">
        <f t="shared" si="36"/>
        <v>0</v>
      </c>
      <c r="AO98" s="89">
        <f t="shared" si="49"/>
        <v>125</v>
      </c>
      <c r="AP98" s="90">
        <f>IF($J98&gt;'Wage Ceilings '!$C$7+SUMIF('Wage Ceilings '!$B$8:'Wage Ceilings '!$B$11,"&lt;="&amp;$J$17,'Wage Ceilings '!$D$8:'Wage Ceilings '!$D$11),'Wage Ceilings '!$C$7+SUMIF('Wage Ceilings '!$B$8:'Wage Ceilings '!$B$11,"&lt;="&amp;$J$17,'Wage Ceilings '!$D$8:'Wage Ceilings '!$D$11),$J98)</f>
        <v>0</v>
      </c>
      <c r="AQ98" s="91" cm="1">
        <f t="array" ref="AQ98">INDEX(Appendix!$G$4:$J$8,_xlfn.IFS(AO98&lt;55,1,AO98&lt;60,2,AO98&lt;65,3,AO98&lt;70,4,TRUE,5),MATCH(YEAR($F$17),Appendix!$G$3:$L$3,0))</f>
        <v>0</v>
      </c>
      <c r="AR98" s="92">
        <f t="shared" si="37"/>
        <v>0</v>
      </c>
      <c r="AS98" s="89">
        <f t="shared" si="64"/>
        <v>125</v>
      </c>
      <c r="AT98" s="90">
        <f>IF($K98&gt;'Wage Ceilings '!$C$7+SUMIF('Wage Ceilings '!$B$8:'Wage Ceilings '!$B$11,"&lt;="&amp;$K$17,'Wage Ceilings '!$D$8:'Wage Ceilings '!$D$11),'Wage Ceilings '!$C$7+SUMIF('Wage Ceilings '!$B$8:'Wage Ceilings '!$B$11,"&lt;="&amp;$K$17,'Wage Ceilings '!$D$8:'Wage Ceilings '!$D$11),$K98)</f>
        <v>0</v>
      </c>
      <c r="AU98" s="91" cm="1">
        <f t="array" ref="AU98">INDEX(Appendix!$G$4:$J$8,_xlfn.IFS(AS98&lt;55,1,AS98&lt;60,2,AS98&lt;65,3,AS98&lt;70,4,TRUE,5),MATCH(YEAR($F$17),Appendix!$G$3:$L$3,0))</f>
        <v>0</v>
      </c>
      <c r="AV98" s="92">
        <f t="shared" si="38"/>
        <v>0</v>
      </c>
      <c r="AW98" s="89" t="str">
        <f t="shared" si="50"/>
        <v>NA</v>
      </c>
      <c r="AX98" s="92">
        <f>IF(L98&gt;=('Wage Ceilings '!$C$3-SUM(Z98,AD98,AH98,AL98,AP98,AT98,BB98,BF98,BJ98,BN98,BR98,BV98)),('Wage Ceilings '!$C$3-SUM(Z98,AD98,AH98,AL98,AP98,AT98,BB98,BF98,BJ98,BN98,BR98,BV98)),L98)</f>
        <v>0</v>
      </c>
      <c r="AY98" s="91" cm="1">
        <f t="array" ref="AY98">INDEX(Appendix!$G$4:$J$8,_xlfn.IFS(AW98&lt;55,1,AW98&lt;60,2,AW98&lt;65,3,AW98&lt;70,4,TRUE,5),MATCH(YEAR($F$17),Appendix!$G$3:$L$3,0))</f>
        <v>0</v>
      </c>
      <c r="AZ98" s="92">
        <f t="shared" si="39"/>
        <v>0</v>
      </c>
      <c r="BA98" s="89">
        <f t="shared" si="51"/>
        <v>125</v>
      </c>
      <c r="BB98" s="90">
        <f>IF($M98&gt;'Wage Ceilings '!$C$7+SUMIF('Wage Ceilings '!$B$8:'Wage Ceilings '!$B$11,"&lt;="&amp;$M$17,'Wage Ceilings '!$D$8:'Wage Ceilings '!$D$11),'Wage Ceilings '!$C$7+SUMIF('Wage Ceilings '!$B$8:'Wage Ceilings '!$B$11,"&lt;="&amp;$M$17,'Wage Ceilings '!$D$8:'Wage Ceilings '!$D$11),$M98)</f>
        <v>0</v>
      </c>
      <c r="BC98" s="91" cm="1">
        <f t="array" ref="BC98">INDEX(Appendix!$G$4:$J$8,_xlfn.IFS(BA98&lt;55,1,BA98&lt;60,2,BA98&lt;65,3,BA98&lt;70,4,TRUE,5),MATCH(YEAR($F$17),Appendix!$G$3:$L$3,0))</f>
        <v>0</v>
      </c>
      <c r="BD98" s="92">
        <f t="shared" si="52"/>
        <v>0</v>
      </c>
      <c r="BE98" s="89">
        <f t="shared" si="53"/>
        <v>125</v>
      </c>
      <c r="BF98" s="90">
        <f>IF($N98&gt;'Wage Ceilings '!$C$7+SUMIF('Wage Ceilings '!$B$8:'Wage Ceilings '!$B$11,"&lt;="&amp;$N$17,'Wage Ceilings '!$D$8:'Wage Ceilings '!$D$11),'Wage Ceilings '!$C$7+SUMIF('Wage Ceilings '!$B$8:'Wage Ceilings '!$B$11,"&lt;="&amp;$N$17,'Wage Ceilings '!$D$8:'Wage Ceilings '!$D$11),$N98)</f>
        <v>0</v>
      </c>
      <c r="BG98" s="91" cm="1">
        <f t="array" ref="BG98">INDEX(Appendix!$G$4:$J$8,_xlfn.IFS(BE98&lt;55,1,BE98&lt;60,2,BE98&lt;65,3,BE98&lt;70,4,TRUE,5),MATCH(YEAR($F$17),Appendix!$G$3:$L$3,0))</f>
        <v>0</v>
      </c>
      <c r="BH98" s="92">
        <f t="shared" si="40"/>
        <v>0</v>
      </c>
      <c r="BI98" s="89">
        <f t="shared" si="54"/>
        <v>125</v>
      </c>
      <c r="BJ98" s="90">
        <f>IF($O98&gt;'Wage Ceilings '!$C$7+SUMIF('Wage Ceilings '!$B$8:'Wage Ceilings '!$B$11,"&lt;="&amp;$O$17,'Wage Ceilings '!$D$8:'Wage Ceilings '!$D$11),'Wage Ceilings '!$C$7+SUMIF('Wage Ceilings '!$B$8:'Wage Ceilings '!$B$11,"&lt;="&amp;$O$17,'Wage Ceilings '!$D$8:'Wage Ceilings '!$D$11),$O98)</f>
        <v>0</v>
      </c>
      <c r="BK98" s="91" cm="1">
        <f t="array" ref="BK98">INDEX(Appendix!$G$4:$J$8,_xlfn.IFS(BI98&lt;55,1,BI98&lt;60,2,BI98&lt;65,3,BI98&lt;70,4,TRUE,5),MATCH(YEAR($F$17),Appendix!$G$3:$L$3,0))</f>
        <v>0</v>
      </c>
      <c r="BL98" s="92">
        <f t="shared" si="41"/>
        <v>0</v>
      </c>
      <c r="BM98" s="89">
        <f t="shared" si="55"/>
        <v>125</v>
      </c>
      <c r="BN98" s="90">
        <f>IF($P98&gt;'Wage Ceilings '!$C$7+SUMIF('Wage Ceilings '!$B$8:'Wage Ceilings '!$B$11,"&lt;="&amp;$P$17,'Wage Ceilings '!$D$8:'Wage Ceilings '!$D$11),'Wage Ceilings '!$C$7+SUMIF('Wage Ceilings '!$B$8:'Wage Ceilings '!$B$11,"&lt;="&amp;$P$17,'Wage Ceilings '!$D$8:'Wage Ceilings '!$D$11),$P98)</f>
        <v>0</v>
      </c>
      <c r="BO98" s="91" cm="1">
        <f t="array" ref="BO98">INDEX(Appendix!$G$4:$J$8,_xlfn.IFS(BM98&lt;55,1,BM98&lt;60,2,BM98&lt;65,3,BM98&lt;70,4,TRUE,5),MATCH(YEAR($F$17),Appendix!$G$3:$L$3,0))</f>
        <v>0</v>
      </c>
      <c r="BP98" s="92">
        <f t="shared" si="42"/>
        <v>0</v>
      </c>
      <c r="BQ98" s="89">
        <f t="shared" si="56"/>
        <v>125</v>
      </c>
      <c r="BR98" s="90">
        <f>IF($Q98&gt;'Wage Ceilings '!$C$7+SUMIF('Wage Ceilings '!$B$8:'Wage Ceilings '!$B$11,"&lt;="&amp;$Q$17,'Wage Ceilings '!$D$8:'Wage Ceilings '!$D$11),'Wage Ceilings '!$C$7+SUMIF('Wage Ceilings '!$B$8:'Wage Ceilings '!$B$11,"&lt;="&amp;$Q$17,'Wage Ceilings '!$D$8:'Wage Ceilings '!$D$11),$Q98)</f>
        <v>0</v>
      </c>
      <c r="BS98" s="91" cm="1">
        <f t="array" ref="BS98">INDEX(Appendix!$G$4:$J$8,_xlfn.IFS(BQ98&lt;55,1,BQ98&lt;60,2,BQ98&lt;65,3,BQ98&lt;70,4,TRUE,5),MATCH(YEAR($F$17),Appendix!$G$3:$L$3,0))</f>
        <v>0</v>
      </c>
      <c r="BT98" s="92">
        <f t="shared" si="43"/>
        <v>0</v>
      </c>
      <c r="BU98" s="89">
        <f t="shared" si="57"/>
        <v>125</v>
      </c>
      <c r="BV98" s="90">
        <f>IF($R98&gt;'Wage Ceilings '!$C$7+SUMIF('Wage Ceilings '!$B$8:'Wage Ceilings '!$B$11,"&lt;="&amp;$R$17,'Wage Ceilings '!$D$8:'Wage Ceilings '!$D$11),'Wage Ceilings '!$C$7+SUMIF('Wage Ceilings '!$B$8:'Wage Ceilings '!$B$11,"&lt;="&amp;$R$17,'Wage Ceilings '!$D$8:'Wage Ceilings '!$D$11),$R98)</f>
        <v>0</v>
      </c>
      <c r="BW98" s="91" cm="1">
        <f t="array" ref="BW98">INDEX(Appendix!$G$4:$J$8,_xlfn.IFS(BU98&lt;55,1,BU98&lt;60,2,BU98&lt;65,3,BU98&lt;70,4,TRUE,5),MATCH(YEAR($F$17),Appendix!$G$3:$L$3,0))</f>
        <v>0</v>
      </c>
      <c r="BX98" s="92">
        <f t="shared" si="44"/>
        <v>0</v>
      </c>
      <c r="BY98" s="89" t="str">
        <f t="shared" si="58"/>
        <v>NA</v>
      </c>
      <c r="BZ98" s="92">
        <f>IF(S98&gt;=('Wage Ceilings '!$C$3-SUM(Z98,AD98,AH98,AL98,AP98,AX98,AT98,BB98,BF98,BJ98,BN98,BR98,BV98)),('Wage Ceilings '!$C$3-SUM(Z98,AD98,AH98,AL98,AP98,AX98,AT98,BB98,BF98,BJ98,BN98,BR98,BV98)),S98)</f>
        <v>0</v>
      </c>
      <c r="CA98" s="91" cm="1">
        <f t="array" ref="CA98">INDEX(Appendix!$G$4:$J$8,_xlfn.IFS(BY98&lt;55,1,BY98&lt;60,2,BY98&lt;65,3,BY98&lt;70,4,TRUE,5),MATCH(YEAR($F$17),Appendix!$G$3:$L$3,0))</f>
        <v>0</v>
      </c>
      <c r="CB98" s="92">
        <f t="shared" si="65"/>
        <v>0</v>
      </c>
      <c r="CC98" s="99"/>
    </row>
    <row r="99" spans="1:81" x14ac:dyDescent="0.2">
      <c r="A99" s="64" t="s">
        <v>147</v>
      </c>
      <c r="B99" s="65"/>
      <c r="C99" s="65"/>
      <c r="D99" s="66"/>
      <c r="E99" s="66"/>
      <c r="F99" s="67"/>
      <c r="G99" s="67"/>
      <c r="H99" s="67"/>
      <c r="I99" s="67"/>
      <c r="J99" s="67"/>
      <c r="K99" s="67"/>
      <c r="L99" s="67"/>
      <c r="M99" s="67"/>
      <c r="N99" s="67"/>
      <c r="O99" s="67"/>
      <c r="P99" s="67"/>
      <c r="Q99" s="67"/>
      <c r="R99" s="67"/>
      <c r="S99" s="67"/>
      <c r="T99" s="57">
        <f t="shared" si="59"/>
        <v>0</v>
      </c>
      <c r="U99" s="57">
        <f t="shared" si="60"/>
        <v>0</v>
      </c>
      <c r="V99" s="58">
        <f t="shared" si="61"/>
        <v>0</v>
      </c>
      <c r="W99" s="58">
        <f t="shared" si="62"/>
        <v>0</v>
      </c>
      <c r="X99" s="58">
        <f t="shared" si="63"/>
        <v>0</v>
      </c>
      <c r="Y99" s="89">
        <f t="shared" si="45"/>
        <v>124</v>
      </c>
      <c r="Z99" s="90">
        <f>IF($F99&gt;'Wage Ceilings '!$C$7+SUMIF('Wage Ceilings '!$B$8:'Wage Ceilings '!$B$11,"&lt;="&amp;$F$17,'Wage Ceilings '!$D$8:'Wage Ceilings '!$D$11),'Wage Ceilings '!$C$7+SUMIF('Wage Ceilings '!$B$8:'Wage Ceilings '!$B$11,"&lt;="&amp;$F$17,'Wage Ceilings '!$D$8:'Wage Ceilings '!$D$11),$F99)</f>
        <v>0</v>
      </c>
      <c r="AA99" s="91" cm="1">
        <f t="array" ref="AA99">INDEX(Appendix!$G$4:$J$8,_xlfn.IFS(Y99&lt;55,1,Y99&lt;60,2,Y99&lt;65,3,Y99&lt;70,4,TRUE,5),MATCH(YEAR($F$17),Appendix!$G$3:$L$3,0))</f>
        <v>0</v>
      </c>
      <c r="AB99" s="92">
        <f t="shared" si="33"/>
        <v>0</v>
      </c>
      <c r="AC99" s="89">
        <f t="shared" si="46"/>
        <v>125</v>
      </c>
      <c r="AD99" s="90">
        <f>IF($G99&gt;'Wage Ceilings '!$C$7+SUMIF('Wage Ceilings '!$B$8:'Wage Ceilings '!$B$11,"&lt;="&amp;$G$17,'Wage Ceilings '!$D$8:'Wage Ceilings '!$D$11),'Wage Ceilings '!$C$7+SUMIF('Wage Ceilings '!$B$8:'Wage Ceilings '!$B$11,"&lt;="&amp;$G$17,'Wage Ceilings '!$D$8:'Wage Ceilings '!$D$11),$G99)</f>
        <v>0</v>
      </c>
      <c r="AE99" s="91" cm="1">
        <f t="array" ref="AE99">INDEX(Appendix!$G$4:$J$8,_xlfn.IFS(AC99&lt;55,1,AC99&lt;60,2,AC99&lt;65,3,AC99&lt;70,4,TRUE,5),MATCH(YEAR($F$17),Appendix!$G$3:$L$3,0))</f>
        <v>0</v>
      </c>
      <c r="AF99" s="92">
        <f t="shared" si="34"/>
        <v>0</v>
      </c>
      <c r="AG99" s="89">
        <f t="shared" si="47"/>
        <v>125</v>
      </c>
      <c r="AH99" s="90">
        <f>IF($H99&gt;'Wage Ceilings '!$C$7+SUMIF('Wage Ceilings '!$B$8:'Wage Ceilings '!$B$11,"&lt;="&amp;$H$17,'Wage Ceilings '!$D$8:'Wage Ceilings '!$D$11),'Wage Ceilings '!$C$7+SUMIF('Wage Ceilings '!$B$8:'Wage Ceilings '!$B$11,"&lt;="&amp;$H$17,'Wage Ceilings '!$D$8:'Wage Ceilings '!$D$11),$H99)</f>
        <v>0</v>
      </c>
      <c r="AI99" s="91" cm="1">
        <f t="array" ref="AI99">INDEX(Appendix!$G$4:$J$8,_xlfn.IFS(AG99&lt;55,1,AG99&lt;60,2,AG99&lt;65,3,AG99&lt;70,4,TRUE,5),MATCH(YEAR($F$17),Appendix!$G$3:$L$3,0))</f>
        <v>0</v>
      </c>
      <c r="AJ99" s="92">
        <f t="shared" si="35"/>
        <v>0</v>
      </c>
      <c r="AK99" s="89">
        <f t="shared" si="48"/>
        <v>125</v>
      </c>
      <c r="AL99" s="90">
        <f>IF($I99&gt;'Wage Ceilings '!$C$7+SUMIF('Wage Ceilings '!$B$8:'Wage Ceilings '!$B$11,"&lt;="&amp;$I$17,'Wage Ceilings '!$D$8:'Wage Ceilings '!$D$11),'Wage Ceilings '!$C$7+SUMIF('Wage Ceilings '!$B$8:'Wage Ceilings '!$B$11,"&lt;="&amp;$I$17,'Wage Ceilings '!$D$8:'Wage Ceilings '!$D$11),$I99)</f>
        <v>0</v>
      </c>
      <c r="AM99" s="91" cm="1">
        <f t="array" ref="AM99">INDEX(Appendix!$G$4:$J$8,_xlfn.IFS(AK99&lt;55,1,AK99&lt;60,2,AK99&lt;65,3,AK99&lt;70,4,TRUE,5),MATCH(YEAR($F$17),Appendix!$G$3:$L$3,0))</f>
        <v>0</v>
      </c>
      <c r="AN99" s="92">
        <f t="shared" si="36"/>
        <v>0</v>
      </c>
      <c r="AO99" s="89">
        <f t="shared" si="49"/>
        <v>125</v>
      </c>
      <c r="AP99" s="90">
        <f>IF($J99&gt;'Wage Ceilings '!$C$7+SUMIF('Wage Ceilings '!$B$8:'Wage Ceilings '!$B$11,"&lt;="&amp;$J$17,'Wage Ceilings '!$D$8:'Wage Ceilings '!$D$11),'Wage Ceilings '!$C$7+SUMIF('Wage Ceilings '!$B$8:'Wage Ceilings '!$B$11,"&lt;="&amp;$J$17,'Wage Ceilings '!$D$8:'Wage Ceilings '!$D$11),$J99)</f>
        <v>0</v>
      </c>
      <c r="AQ99" s="91" cm="1">
        <f t="array" ref="AQ99">INDEX(Appendix!$G$4:$J$8,_xlfn.IFS(AO99&lt;55,1,AO99&lt;60,2,AO99&lt;65,3,AO99&lt;70,4,TRUE,5),MATCH(YEAR($F$17),Appendix!$G$3:$L$3,0))</f>
        <v>0</v>
      </c>
      <c r="AR99" s="92">
        <f t="shared" si="37"/>
        <v>0</v>
      </c>
      <c r="AS99" s="89">
        <f t="shared" si="64"/>
        <v>125</v>
      </c>
      <c r="AT99" s="90">
        <f>IF($K99&gt;'Wage Ceilings '!$C$7+SUMIF('Wage Ceilings '!$B$8:'Wage Ceilings '!$B$11,"&lt;="&amp;$K$17,'Wage Ceilings '!$D$8:'Wage Ceilings '!$D$11),'Wage Ceilings '!$C$7+SUMIF('Wage Ceilings '!$B$8:'Wage Ceilings '!$B$11,"&lt;="&amp;$K$17,'Wage Ceilings '!$D$8:'Wage Ceilings '!$D$11),$K99)</f>
        <v>0</v>
      </c>
      <c r="AU99" s="91" cm="1">
        <f t="array" ref="AU99">INDEX(Appendix!$G$4:$J$8,_xlfn.IFS(AS99&lt;55,1,AS99&lt;60,2,AS99&lt;65,3,AS99&lt;70,4,TRUE,5),MATCH(YEAR($F$17),Appendix!$G$3:$L$3,0))</f>
        <v>0</v>
      </c>
      <c r="AV99" s="92">
        <f t="shared" si="38"/>
        <v>0</v>
      </c>
      <c r="AW99" s="89" t="str">
        <f t="shared" si="50"/>
        <v>NA</v>
      </c>
      <c r="AX99" s="92">
        <f>IF(L99&gt;=('Wage Ceilings '!$C$3-SUM(Z99,AD99,AH99,AL99,AP99,AT99,BB99,BF99,BJ99,BN99,BR99,BV99)),('Wage Ceilings '!$C$3-SUM(Z99,AD99,AH99,AL99,AP99,AT99,BB99,BF99,BJ99,BN99,BR99,BV99)),L99)</f>
        <v>0</v>
      </c>
      <c r="AY99" s="91" cm="1">
        <f t="array" ref="AY99">INDEX(Appendix!$G$4:$J$8,_xlfn.IFS(AW99&lt;55,1,AW99&lt;60,2,AW99&lt;65,3,AW99&lt;70,4,TRUE,5),MATCH(YEAR($F$17),Appendix!$G$3:$L$3,0))</f>
        <v>0</v>
      </c>
      <c r="AZ99" s="92">
        <f t="shared" si="39"/>
        <v>0</v>
      </c>
      <c r="BA99" s="89">
        <f t="shared" si="51"/>
        <v>125</v>
      </c>
      <c r="BB99" s="90">
        <f>IF($M99&gt;'Wage Ceilings '!$C$7+SUMIF('Wage Ceilings '!$B$8:'Wage Ceilings '!$B$11,"&lt;="&amp;$M$17,'Wage Ceilings '!$D$8:'Wage Ceilings '!$D$11),'Wage Ceilings '!$C$7+SUMIF('Wage Ceilings '!$B$8:'Wage Ceilings '!$B$11,"&lt;="&amp;$M$17,'Wage Ceilings '!$D$8:'Wage Ceilings '!$D$11),$M99)</f>
        <v>0</v>
      </c>
      <c r="BC99" s="91" cm="1">
        <f t="array" ref="BC99">INDEX(Appendix!$G$4:$J$8,_xlfn.IFS(BA99&lt;55,1,BA99&lt;60,2,BA99&lt;65,3,BA99&lt;70,4,TRUE,5),MATCH(YEAR($F$17),Appendix!$G$3:$L$3,0))</f>
        <v>0</v>
      </c>
      <c r="BD99" s="92">
        <f t="shared" si="52"/>
        <v>0</v>
      </c>
      <c r="BE99" s="89">
        <f t="shared" si="53"/>
        <v>125</v>
      </c>
      <c r="BF99" s="90">
        <f>IF($N99&gt;'Wage Ceilings '!$C$7+SUMIF('Wage Ceilings '!$B$8:'Wage Ceilings '!$B$11,"&lt;="&amp;$N$17,'Wage Ceilings '!$D$8:'Wage Ceilings '!$D$11),'Wage Ceilings '!$C$7+SUMIF('Wage Ceilings '!$B$8:'Wage Ceilings '!$B$11,"&lt;="&amp;$N$17,'Wage Ceilings '!$D$8:'Wage Ceilings '!$D$11),$N99)</f>
        <v>0</v>
      </c>
      <c r="BG99" s="91" cm="1">
        <f t="array" ref="BG99">INDEX(Appendix!$G$4:$J$8,_xlfn.IFS(BE99&lt;55,1,BE99&lt;60,2,BE99&lt;65,3,BE99&lt;70,4,TRUE,5),MATCH(YEAR($F$17),Appendix!$G$3:$L$3,0))</f>
        <v>0</v>
      </c>
      <c r="BH99" s="92">
        <f t="shared" si="40"/>
        <v>0</v>
      </c>
      <c r="BI99" s="89">
        <f t="shared" si="54"/>
        <v>125</v>
      </c>
      <c r="BJ99" s="90">
        <f>IF($O99&gt;'Wage Ceilings '!$C$7+SUMIF('Wage Ceilings '!$B$8:'Wage Ceilings '!$B$11,"&lt;="&amp;$O$17,'Wage Ceilings '!$D$8:'Wage Ceilings '!$D$11),'Wage Ceilings '!$C$7+SUMIF('Wage Ceilings '!$B$8:'Wage Ceilings '!$B$11,"&lt;="&amp;$O$17,'Wage Ceilings '!$D$8:'Wage Ceilings '!$D$11),$O99)</f>
        <v>0</v>
      </c>
      <c r="BK99" s="91" cm="1">
        <f t="array" ref="BK99">INDEX(Appendix!$G$4:$J$8,_xlfn.IFS(BI99&lt;55,1,BI99&lt;60,2,BI99&lt;65,3,BI99&lt;70,4,TRUE,5),MATCH(YEAR($F$17),Appendix!$G$3:$L$3,0))</f>
        <v>0</v>
      </c>
      <c r="BL99" s="92">
        <f t="shared" si="41"/>
        <v>0</v>
      </c>
      <c r="BM99" s="89">
        <f t="shared" si="55"/>
        <v>125</v>
      </c>
      <c r="BN99" s="90">
        <f>IF($P99&gt;'Wage Ceilings '!$C$7+SUMIF('Wage Ceilings '!$B$8:'Wage Ceilings '!$B$11,"&lt;="&amp;$P$17,'Wage Ceilings '!$D$8:'Wage Ceilings '!$D$11),'Wage Ceilings '!$C$7+SUMIF('Wage Ceilings '!$B$8:'Wage Ceilings '!$B$11,"&lt;="&amp;$P$17,'Wage Ceilings '!$D$8:'Wage Ceilings '!$D$11),$P99)</f>
        <v>0</v>
      </c>
      <c r="BO99" s="91" cm="1">
        <f t="array" ref="BO99">INDEX(Appendix!$G$4:$J$8,_xlfn.IFS(BM99&lt;55,1,BM99&lt;60,2,BM99&lt;65,3,BM99&lt;70,4,TRUE,5),MATCH(YEAR($F$17),Appendix!$G$3:$L$3,0))</f>
        <v>0</v>
      </c>
      <c r="BP99" s="92">
        <f t="shared" si="42"/>
        <v>0</v>
      </c>
      <c r="BQ99" s="89">
        <f t="shared" si="56"/>
        <v>125</v>
      </c>
      <c r="BR99" s="90">
        <f>IF($Q99&gt;'Wage Ceilings '!$C$7+SUMIF('Wage Ceilings '!$B$8:'Wage Ceilings '!$B$11,"&lt;="&amp;$Q$17,'Wage Ceilings '!$D$8:'Wage Ceilings '!$D$11),'Wage Ceilings '!$C$7+SUMIF('Wage Ceilings '!$B$8:'Wage Ceilings '!$B$11,"&lt;="&amp;$Q$17,'Wage Ceilings '!$D$8:'Wage Ceilings '!$D$11),$Q99)</f>
        <v>0</v>
      </c>
      <c r="BS99" s="91" cm="1">
        <f t="array" ref="BS99">INDEX(Appendix!$G$4:$J$8,_xlfn.IFS(BQ99&lt;55,1,BQ99&lt;60,2,BQ99&lt;65,3,BQ99&lt;70,4,TRUE,5),MATCH(YEAR($F$17),Appendix!$G$3:$L$3,0))</f>
        <v>0</v>
      </c>
      <c r="BT99" s="92">
        <f t="shared" si="43"/>
        <v>0</v>
      </c>
      <c r="BU99" s="89">
        <f t="shared" si="57"/>
        <v>125</v>
      </c>
      <c r="BV99" s="90">
        <f>IF($R99&gt;'Wage Ceilings '!$C$7+SUMIF('Wage Ceilings '!$B$8:'Wage Ceilings '!$B$11,"&lt;="&amp;$R$17,'Wage Ceilings '!$D$8:'Wage Ceilings '!$D$11),'Wage Ceilings '!$C$7+SUMIF('Wage Ceilings '!$B$8:'Wage Ceilings '!$B$11,"&lt;="&amp;$R$17,'Wage Ceilings '!$D$8:'Wage Ceilings '!$D$11),$R99)</f>
        <v>0</v>
      </c>
      <c r="BW99" s="91" cm="1">
        <f t="array" ref="BW99">INDEX(Appendix!$G$4:$J$8,_xlfn.IFS(BU99&lt;55,1,BU99&lt;60,2,BU99&lt;65,3,BU99&lt;70,4,TRUE,5),MATCH(YEAR($F$17),Appendix!$G$3:$L$3,0))</f>
        <v>0</v>
      </c>
      <c r="BX99" s="92">
        <f t="shared" si="44"/>
        <v>0</v>
      </c>
      <c r="BY99" s="89" t="str">
        <f t="shared" si="58"/>
        <v>NA</v>
      </c>
      <c r="BZ99" s="92">
        <f>IF(S99&gt;=('Wage Ceilings '!$C$3-SUM(Z99,AD99,AH99,AL99,AP99,AX99,AT99,BB99,BF99,BJ99,BN99,BR99,BV99)),('Wage Ceilings '!$C$3-SUM(Z99,AD99,AH99,AL99,AP99,AX99,AT99,BB99,BF99,BJ99,BN99,BR99,BV99)),S99)</f>
        <v>0</v>
      </c>
      <c r="CA99" s="91" cm="1">
        <f t="array" ref="CA99">INDEX(Appendix!$G$4:$J$8,_xlfn.IFS(BY99&lt;55,1,BY99&lt;60,2,BY99&lt;65,3,BY99&lt;70,4,TRUE,5),MATCH(YEAR($F$17),Appendix!$G$3:$L$3,0))</f>
        <v>0</v>
      </c>
      <c r="CB99" s="92">
        <f t="shared" si="65"/>
        <v>0</v>
      </c>
      <c r="CC99" s="99"/>
    </row>
    <row r="100" spans="1:81" x14ac:dyDescent="0.2">
      <c r="A100" s="64" t="s">
        <v>148</v>
      </c>
      <c r="B100" s="65"/>
      <c r="C100" s="65"/>
      <c r="D100" s="66"/>
      <c r="E100" s="66"/>
      <c r="F100" s="67"/>
      <c r="G100" s="67"/>
      <c r="H100" s="67"/>
      <c r="I100" s="67"/>
      <c r="J100" s="67"/>
      <c r="K100" s="67"/>
      <c r="L100" s="67"/>
      <c r="M100" s="67"/>
      <c r="N100" s="67"/>
      <c r="O100" s="67"/>
      <c r="P100" s="67"/>
      <c r="Q100" s="67"/>
      <c r="R100" s="67"/>
      <c r="S100" s="67"/>
      <c r="T100" s="57">
        <f t="shared" si="59"/>
        <v>0</v>
      </c>
      <c r="U100" s="57">
        <f t="shared" si="60"/>
        <v>0</v>
      </c>
      <c r="V100" s="58">
        <f t="shared" si="61"/>
        <v>0</v>
      </c>
      <c r="W100" s="58">
        <f t="shared" si="62"/>
        <v>0</v>
      </c>
      <c r="X100" s="58">
        <f t="shared" si="63"/>
        <v>0</v>
      </c>
      <c r="Y100" s="89">
        <f t="shared" si="45"/>
        <v>124</v>
      </c>
      <c r="Z100" s="90">
        <f>IF($F100&gt;'Wage Ceilings '!$C$7+SUMIF('Wage Ceilings '!$B$8:'Wage Ceilings '!$B$11,"&lt;="&amp;$F$17,'Wage Ceilings '!$D$8:'Wage Ceilings '!$D$11),'Wage Ceilings '!$C$7+SUMIF('Wage Ceilings '!$B$8:'Wage Ceilings '!$B$11,"&lt;="&amp;$F$17,'Wage Ceilings '!$D$8:'Wage Ceilings '!$D$11),$F100)</f>
        <v>0</v>
      </c>
      <c r="AA100" s="91" cm="1">
        <f t="array" ref="AA100">INDEX(Appendix!$G$4:$J$8,_xlfn.IFS(Y100&lt;55,1,Y100&lt;60,2,Y100&lt;65,3,Y100&lt;70,4,TRUE,5),MATCH(YEAR($F$17),Appendix!$G$3:$L$3,0))</f>
        <v>0</v>
      </c>
      <c r="AB100" s="92">
        <f t="shared" si="33"/>
        <v>0</v>
      </c>
      <c r="AC100" s="89">
        <f t="shared" si="46"/>
        <v>125</v>
      </c>
      <c r="AD100" s="90">
        <f>IF($G100&gt;'Wage Ceilings '!$C$7+SUMIF('Wage Ceilings '!$B$8:'Wage Ceilings '!$B$11,"&lt;="&amp;$G$17,'Wage Ceilings '!$D$8:'Wage Ceilings '!$D$11),'Wage Ceilings '!$C$7+SUMIF('Wage Ceilings '!$B$8:'Wage Ceilings '!$B$11,"&lt;="&amp;$G$17,'Wage Ceilings '!$D$8:'Wage Ceilings '!$D$11),$G100)</f>
        <v>0</v>
      </c>
      <c r="AE100" s="91" cm="1">
        <f t="array" ref="AE100">INDEX(Appendix!$G$4:$J$8,_xlfn.IFS(AC100&lt;55,1,AC100&lt;60,2,AC100&lt;65,3,AC100&lt;70,4,TRUE,5),MATCH(YEAR($F$17),Appendix!$G$3:$L$3,0))</f>
        <v>0</v>
      </c>
      <c r="AF100" s="92">
        <f t="shared" si="34"/>
        <v>0</v>
      </c>
      <c r="AG100" s="89">
        <f t="shared" si="47"/>
        <v>125</v>
      </c>
      <c r="AH100" s="90">
        <f>IF($H100&gt;'Wage Ceilings '!$C$7+SUMIF('Wage Ceilings '!$B$8:'Wage Ceilings '!$B$11,"&lt;="&amp;$H$17,'Wage Ceilings '!$D$8:'Wage Ceilings '!$D$11),'Wage Ceilings '!$C$7+SUMIF('Wage Ceilings '!$B$8:'Wage Ceilings '!$B$11,"&lt;="&amp;$H$17,'Wage Ceilings '!$D$8:'Wage Ceilings '!$D$11),$H100)</f>
        <v>0</v>
      </c>
      <c r="AI100" s="91" cm="1">
        <f t="array" ref="AI100">INDEX(Appendix!$G$4:$J$8,_xlfn.IFS(AG100&lt;55,1,AG100&lt;60,2,AG100&lt;65,3,AG100&lt;70,4,TRUE,5),MATCH(YEAR($F$17),Appendix!$G$3:$L$3,0))</f>
        <v>0</v>
      </c>
      <c r="AJ100" s="92">
        <f t="shared" si="35"/>
        <v>0</v>
      </c>
      <c r="AK100" s="89">
        <f t="shared" si="48"/>
        <v>125</v>
      </c>
      <c r="AL100" s="90">
        <f>IF($I100&gt;'Wage Ceilings '!$C$7+SUMIF('Wage Ceilings '!$B$8:'Wage Ceilings '!$B$11,"&lt;="&amp;$I$17,'Wage Ceilings '!$D$8:'Wage Ceilings '!$D$11),'Wage Ceilings '!$C$7+SUMIF('Wage Ceilings '!$B$8:'Wage Ceilings '!$B$11,"&lt;="&amp;$I$17,'Wage Ceilings '!$D$8:'Wage Ceilings '!$D$11),$I100)</f>
        <v>0</v>
      </c>
      <c r="AM100" s="91" cm="1">
        <f t="array" ref="AM100">INDEX(Appendix!$G$4:$J$8,_xlfn.IFS(AK100&lt;55,1,AK100&lt;60,2,AK100&lt;65,3,AK100&lt;70,4,TRUE,5),MATCH(YEAR($F$17),Appendix!$G$3:$L$3,0))</f>
        <v>0</v>
      </c>
      <c r="AN100" s="92">
        <f t="shared" si="36"/>
        <v>0</v>
      </c>
      <c r="AO100" s="89">
        <f t="shared" si="49"/>
        <v>125</v>
      </c>
      <c r="AP100" s="90">
        <f>IF($J100&gt;'Wage Ceilings '!$C$7+SUMIF('Wage Ceilings '!$B$8:'Wage Ceilings '!$B$11,"&lt;="&amp;$J$17,'Wage Ceilings '!$D$8:'Wage Ceilings '!$D$11),'Wage Ceilings '!$C$7+SUMIF('Wage Ceilings '!$B$8:'Wage Ceilings '!$B$11,"&lt;="&amp;$J$17,'Wage Ceilings '!$D$8:'Wage Ceilings '!$D$11),$J100)</f>
        <v>0</v>
      </c>
      <c r="AQ100" s="91" cm="1">
        <f t="array" ref="AQ100">INDEX(Appendix!$G$4:$J$8,_xlfn.IFS(AO100&lt;55,1,AO100&lt;60,2,AO100&lt;65,3,AO100&lt;70,4,TRUE,5),MATCH(YEAR($F$17),Appendix!$G$3:$L$3,0))</f>
        <v>0</v>
      </c>
      <c r="AR100" s="92">
        <f t="shared" si="37"/>
        <v>0</v>
      </c>
      <c r="AS100" s="89">
        <f t="shared" si="64"/>
        <v>125</v>
      </c>
      <c r="AT100" s="90">
        <f>IF($K100&gt;'Wage Ceilings '!$C$7+SUMIF('Wage Ceilings '!$B$8:'Wage Ceilings '!$B$11,"&lt;="&amp;$K$17,'Wage Ceilings '!$D$8:'Wage Ceilings '!$D$11),'Wage Ceilings '!$C$7+SUMIF('Wage Ceilings '!$B$8:'Wage Ceilings '!$B$11,"&lt;="&amp;$K$17,'Wage Ceilings '!$D$8:'Wage Ceilings '!$D$11),$K100)</f>
        <v>0</v>
      </c>
      <c r="AU100" s="91" cm="1">
        <f t="array" ref="AU100">INDEX(Appendix!$G$4:$J$8,_xlfn.IFS(AS100&lt;55,1,AS100&lt;60,2,AS100&lt;65,3,AS100&lt;70,4,TRUE,5),MATCH(YEAR($F$17),Appendix!$G$3:$L$3,0))</f>
        <v>0</v>
      </c>
      <c r="AV100" s="92">
        <f t="shared" si="38"/>
        <v>0</v>
      </c>
      <c r="AW100" s="89" t="str">
        <f t="shared" si="50"/>
        <v>NA</v>
      </c>
      <c r="AX100" s="92">
        <f>IF(L100&gt;=('Wage Ceilings '!$C$3-SUM(Z100,AD100,AH100,AL100,AP100,AT100,BB100,BF100,BJ100,BN100,BR100,BV100)),('Wage Ceilings '!$C$3-SUM(Z100,AD100,AH100,AL100,AP100,AT100,BB100,BF100,BJ100,BN100,BR100,BV100)),L100)</f>
        <v>0</v>
      </c>
      <c r="AY100" s="91" cm="1">
        <f t="array" ref="AY100">INDEX(Appendix!$G$4:$J$8,_xlfn.IFS(AW100&lt;55,1,AW100&lt;60,2,AW100&lt;65,3,AW100&lt;70,4,TRUE,5),MATCH(YEAR($F$17),Appendix!$G$3:$L$3,0))</f>
        <v>0</v>
      </c>
      <c r="AZ100" s="92">
        <f t="shared" si="39"/>
        <v>0</v>
      </c>
      <c r="BA100" s="89">
        <f t="shared" si="51"/>
        <v>125</v>
      </c>
      <c r="BB100" s="90">
        <f>IF($M100&gt;'Wage Ceilings '!$C$7+SUMIF('Wage Ceilings '!$B$8:'Wage Ceilings '!$B$11,"&lt;="&amp;$M$17,'Wage Ceilings '!$D$8:'Wage Ceilings '!$D$11),'Wage Ceilings '!$C$7+SUMIF('Wage Ceilings '!$B$8:'Wage Ceilings '!$B$11,"&lt;="&amp;$M$17,'Wage Ceilings '!$D$8:'Wage Ceilings '!$D$11),$M100)</f>
        <v>0</v>
      </c>
      <c r="BC100" s="91" cm="1">
        <f t="array" ref="BC100">INDEX(Appendix!$G$4:$J$8,_xlfn.IFS(BA100&lt;55,1,BA100&lt;60,2,BA100&lt;65,3,BA100&lt;70,4,TRUE,5),MATCH(YEAR($F$17),Appendix!$G$3:$L$3,0))</f>
        <v>0</v>
      </c>
      <c r="BD100" s="92">
        <f t="shared" si="52"/>
        <v>0</v>
      </c>
      <c r="BE100" s="89">
        <f t="shared" si="53"/>
        <v>125</v>
      </c>
      <c r="BF100" s="90">
        <f>IF($N100&gt;'Wage Ceilings '!$C$7+SUMIF('Wage Ceilings '!$B$8:'Wage Ceilings '!$B$11,"&lt;="&amp;$N$17,'Wage Ceilings '!$D$8:'Wage Ceilings '!$D$11),'Wage Ceilings '!$C$7+SUMIF('Wage Ceilings '!$B$8:'Wage Ceilings '!$B$11,"&lt;="&amp;$N$17,'Wage Ceilings '!$D$8:'Wage Ceilings '!$D$11),$N100)</f>
        <v>0</v>
      </c>
      <c r="BG100" s="91" cm="1">
        <f t="array" ref="BG100">INDEX(Appendix!$G$4:$J$8,_xlfn.IFS(BE100&lt;55,1,BE100&lt;60,2,BE100&lt;65,3,BE100&lt;70,4,TRUE,5),MATCH(YEAR($F$17),Appendix!$G$3:$L$3,0))</f>
        <v>0</v>
      </c>
      <c r="BH100" s="92">
        <f t="shared" si="40"/>
        <v>0</v>
      </c>
      <c r="BI100" s="89">
        <f t="shared" si="54"/>
        <v>125</v>
      </c>
      <c r="BJ100" s="90">
        <f>IF($O100&gt;'Wage Ceilings '!$C$7+SUMIF('Wage Ceilings '!$B$8:'Wage Ceilings '!$B$11,"&lt;="&amp;$O$17,'Wage Ceilings '!$D$8:'Wage Ceilings '!$D$11),'Wage Ceilings '!$C$7+SUMIF('Wage Ceilings '!$B$8:'Wage Ceilings '!$B$11,"&lt;="&amp;$O$17,'Wage Ceilings '!$D$8:'Wage Ceilings '!$D$11),$O100)</f>
        <v>0</v>
      </c>
      <c r="BK100" s="91" cm="1">
        <f t="array" ref="BK100">INDEX(Appendix!$G$4:$J$8,_xlfn.IFS(BI100&lt;55,1,BI100&lt;60,2,BI100&lt;65,3,BI100&lt;70,4,TRUE,5),MATCH(YEAR($F$17),Appendix!$G$3:$L$3,0))</f>
        <v>0</v>
      </c>
      <c r="BL100" s="92">
        <f t="shared" si="41"/>
        <v>0</v>
      </c>
      <c r="BM100" s="89">
        <f t="shared" si="55"/>
        <v>125</v>
      </c>
      <c r="BN100" s="90">
        <f>IF($P100&gt;'Wage Ceilings '!$C$7+SUMIF('Wage Ceilings '!$B$8:'Wage Ceilings '!$B$11,"&lt;="&amp;$P$17,'Wage Ceilings '!$D$8:'Wage Ceilings '!$D$11),'Wage Ceilings '!$C$7+SUMIF('Wage Ceilings '!$B$8:'Wage Ceilings '!$B$11,"&lt;="&amp;$P$17,'Wage Ceilings '!$D$8:'Wage Ceilings '!$D$11),$P100)</f>
        <v>0</v>
      </c>
      <c r="BO100" s="91" cm="1">
        <f t="array" ref="BO100">INDEX(Appendix!$G$4:$J$8,_xlfn.IFS(BM100&lt;55,1,BM100&lt;60,2,BM100&lt;65,3,BM100&lt;70,4,TRUE,5),MATCH(YEAR($F$17),Appendix!$G$3:$L$3,0))</f>
        <v>0</v>
      </c>
      <c r="BP100" s="92">
        <f t="shared" si="42"/>
        <v>0</v>
      </c>
      <c r="BQ100" s="89">
        <f t="shared" si="56"/>
        <v>125</v>
      </c>
      <c r="BR100" s="90">
        <f>IF($Q100&gt;'Wage Ceilings '!$C$7+SUMIF('Wage Ceilings '!$B$8:'Wage Ceilings '!$B$11,"&lt;="&amp;$Q$17,'Wage Ceilings '!$D$8:'Wage Ceilings '!$D$11),'Wage Ceilings '!$C$7+SUMIF('Wage Ceilings '!$B$8:'Wage Ceilings '!$B$11,"&lt;="&amp;$Q$17,'Wage Ceilings '!$D$8:'Wage Ceilings '!$D$11),$Q100)</f>
        <v>0</v>
      </c>
      <c r="BS100" s="91" cm="1">
        <f t="array" ref="BS100">INDEX(Appendix!$G$4:$J$8,_xlfn.IFS(BQ100&lt;55,1,BQ100&lt;60,2,BQ100&lt;65,3,BQ100&lt;70,4,TRUE,5),MATCH(YEAR($F$17),Appendix!$G$3:$L$3,0))</f>
        <v>0</v>
      </c>
      <c r="BT100" s="92">
        <f t="shared" si="43"/>
        <v>0</v>
      </c>
      <c r="BU100" s="89">
        <f t="shared" si="57"/>
        <v>125</v>
      </c>
      <c r="BV100" s="90">
        <f>IF($R100&gt;'Wage Ceilings '!$C$7+SUMIF('Wage Ceilings '!$B$8:'Wage Ceilings '!$B$11,"&lt;="&amp;$R$17,'Wage Ceilings '!$D$8:'Wage Ceilings '!$D$11),'Wage Ceilings '!$C$7+SUMIF('Wage Ceilings '!$B$8:'Wage Ceilings '!$B$11,"&lt;="&amp;$R$17,'Wage Ceilings '!$D$8:'Wage Ceilings '!$D$11),$R100)</f>
        <v>0</v>
      </c>
      <c r="BW100" s="91" cm="1">
        <f t="array" ref="BW100">INDEX(Appendix!$G$4:$J$8,_xlfn.IFS(BU100&lt;55,1,BU100&lt;60,2,BU100&lt;65,3,BU100&lt;70,4,TRUE,5),MATCH(YEAR($F$17),Appendix!$G$3:$L$3,0))</f>
        <v>0</v>
      </c>
      <c r="BX100" s="92">
        <f t="shared" si="44"/>
        <v>0</v>
      </c>
      <c r="BY100" s="89" t="str">
        <f t="shared" si="58"/>
        <v>NA</v>
      </c>
      <c r="BZ100" s="92">
        <f>IF(S100&gt;=('Wage Ceilings '!$C$3-SUM(Z100,AD100,AH100,AL100,AP100,AX100,AT100,BB100,BF100,BJ100,BN100,BR100,BV100)),('Wage Ceilings '!$C$3-SUM(Z100,AD100,AH100,AL100,AP100,AX100,AT100,BB100,BF100,BJ100,BN100,BR100,BV100)),S100)</f>
        <v>0</v>
      </c>
      <c r="CA100" s="91" cm="1">
        <f t="array" ref="CA100">INDEX(Appendix!$G$4:$J$8,_xlfn.IFS(BY100&lt;55,1,BY100&lt;60,2,BY100&lt;65,3,BY100&lt;70,4,TRUE,5),MATCH(YEAR($F$17),Appendix!$G$3:$L$3,0))</f>
        <v>0</v>
      </c>
      <c r="CB100" s="92">
        <f t="shared" si="65"/>
        <v>0</v>
      </c>
      <c r="CC100" s="99"/>
    </row>
    <row r="101" spans="1:81" x14ac:dyDescent="0.2">
      <c r="A101" s="64" t="s">
        <v>149</v>
      </c>
      <c r="B101" s="65"/>
      <c r="C101" s="65"/>
      <c r="D101" s="66"/>
      <c r="E101" s="66"/>
      <c r="F101" s="67"/>
      <c r="G101" s="67"/>
      <c r="H101" s="67"/>
      <c r="I101" s="67"/>
      <c r="J101" s="67"/>
      <c r="K101" s="67"/>
      <c r="L101" s="67"/>
      <c r="M101" s="67"/>
      <c r="N101" s="67"/>
      <c r="O101" s="67"/>
      <c r="P101" s="67"/>
      <c r="Q101" s="67"/>
      <c r="R101" s="67"/>
      <c r="S101" s="67"/>
      <c r="T101" s="57">
        <f t="shared" si="59"/>
        <v>0</v>
      </c>
      <c r="U101" s="57">
        <f t="shared" si="60"/>
        <v>0</v>
      </c>
      <c r="V101" s="58">
        <f t="shared" si="61"/>
        <v>0</v>
      </c>
      <c r="W101" s="58">
        <f t="shared" si="62"/>
        <v>0</v>
      </c>
      <c r="X101" s="58">
        <f t="shared" si="63"/>
        <v>0</v>
      </c>
      <c r="Y101" s="89">
        <f t="shared" si="45"/>
        <v>124</v>
      </c>
      <c r="Z101" s="90">
        <f>IF($F101&gt;'Wage Ceilings '!$C$7+SUMIF('Wage Ceilings '!$B$8:'Wage Ceilings '!$B$11,"&lt;="&amp;$F$17,'Wage Ceilings '!$D$8:'Wage Ceilings '!$D$11),'Wage Ceilings '!$C$7+SUMIF('Wage Ceilings '!$B$8:'Wage Ceilings '!$B$11,"&lt;="&amp;$F$17,'Wage Ceilings '!$D$8:'Wage Ceilings '!$D$11),$F101)</f>
        <v>0</v>
      </c>
      <c r="AA101" s="91" cm="1">
        <f t="array" ref="AA101">INDEX(Appendix!$G$4:$J$8,_xlfn.IFS(Y101&lt;55,1,Y101&lt;60,2,Y101&lt;65,3,Y101&lt;70,4,TRUE,5),MATCH(YEAR($F$17),Appendix!$G$3:$L$3,0))</f>
        <v>0</v>
      </c>
      <c r="AB101" s="92">
        <f t="shared" si="33"/>
        <v>0</v>
      </c>
      <c r="AC101" s="89">
        <f t="shared" si="46"/>
        <v>125</v>
      </c>
      <c r="AD101" s="90">
        <f>IF($G101&gt;'Wage Ceilings '!$C$7+SUMIF('Wage Ceilings '!$B$8:'Wage Ceilings '!$B$11,"&lt;="&amp;$G$17,'Wage Ceilings '!$D$8:'Wage Ceilings '!$D$11),'Wage Ceilings '!$C$7+SUMIF('Wage Ceilings '!$B$8:'Wage Ceilings '!$B$11,"&lt;="&amp;$G$17,'Wage Ceilings '!$D$8:'Wage Ceilings '!$D$11),$G101)</f>
        <v>0</v>
      </c>
      <c r="AE101" s="91" cm="1">
        <f t="array" ref="AE101">INDEX(Appendix!$G$4:$J$8,_xlfn.IFS(AC101&lt;55,1,AC101&lt;60,2,AC101&lt;65,3,AC101&lt;70,4,TRUE,5),MATCH(YEAR($F$17),Appendix!$G$3:$L$3,0))</f>
        <v>0</v>
      </c>
      <c r="AF101" s="92">
        <f t="shared" si="34"/>
        <v>0</v>
      </c>
      <c r="AG101" s="89">
        <f t="shared" si="47"/>
        <v>125</v>
      </c>
      <c r="AH101" s="90">
        <f>IF($H101&gt;'Wage Ceilings '!$C$7+SUMIF('Wage Ceilings '!$B$8:'Wage Ceilings '!$B$11,"&lt;="&amp;$H$17,'Wage Ceilings '!$D$8:'Wage Ceilings '!$D$11),'Wage Ceilings '!$C$7+SUMIF('Wage Ceilings '!$B$8:'Wage Ceilings '!$B$11,"&lt;="&amp;$H$17,'Wage Ceilings '!$D$8:'Wage Ceilings '!$D$11),$H101)</f>
        <v>0</v>
      </c>
      <c r="AI101" s="91" cm="1">
        <f t="array" ref="AI101">INDEX(Appendix!$G$4:$J$8,_xlfn.IFS(AG101&lt;55,1,AG101&lt;60,2,AG101&lt;65,3,AG101&lt;70,4,TRUE,5),MATCH(YEAR($F$17),Appendix!$G$3:$L$3,0))</f>
        <v>0</v>
      </c>
      <c r="AJ101" s="92">
        <f t="shared" si="35"/>
        <v>0</v>
      </c>
      <c r="AK101" s="89">
        <f t="shared" si="48"/>
        <v>125</v>
      </c>
      <c r="AL101" s="90">
        <f>IF($I101&gt;'Wage Ceilings '!$C$7+SUMIF('Wage Ceilings '!$B$8:'Wage Ceilings '!$B$11,"&lt;="&amp;$I$17,'Wage Ceilings '!$D$8:'Wage Ceilings '!$D$11),'Wage Ceilings '!$C$7+SUMIF('Wage Ceilings '!$B$8:'Wage Ceilings '!$B$11,"&lt;="&amp;$I$17,'Wage Ceilings '!$D$8:'Wage Ceilings '!$D$11),$I101)</f>
        <v>0</v>
      </c>
      <c r="AM101" s="91" cm="1">
        <f t="array" ref="AM101">INDEX(Appendix!$G$4:$J$8,_xlfn.IFS(AK101&lt;55,1,AK101&lt;60,2,AK101&lt;65,3,AK101&lt;70,4,TRUE,5),MATCH(YEAR($F$17),Appendix!$G$3:$L$3,0))</f>
        <v>0</v>
      </c>
      <c r="AN101" s="92">
        <f t="shared" si="36"/>
        <v>0</v>
      </c>
      <c r="AO101" s="89">
        <f t="shared" si="49"/>
        <v>125</v>
      </c>
      <c r="AP101" s="90">
        <f>IF($J101&gt;'Wage Ceilings '!$C$7+SUMIF('Wage Ceilings '!$B$8:'Wage Ceilings '!$B$11,"&lt;="&amp;$J$17,'Wage Ceilings '!$D$8:'Wage Ceilings '!$D$11),'Wage Ceilings '!$C$7+SUMIF('Wage Ceilings '!$B$8:'Wage Ceilings '!$B$11,"&lt;="&amp;$J$17,'Wage Ceilings '!$D$8:'Wage Ceilings '!$D$11),$J101)</f>
        <v>0</v>
      </c>
      <c r="AQ101" s="91" cm="1">
        <f t="array" ref="AQ101">INDEX(Appendix!$G$4:$J$8,_xlfn.IFS(AO101&lt;55,1,AO101&lt;60,2,AO101&lt;65,3,AO101&lt;70,4,TRUE,5),MATCH(YEAR($F$17),Appendix!$G$3:$L$3,0))</f>
        <v>0</v>
      </c>
      <c r="AR101" s="92">
        <f t="shared" si="37"/>
        <v>0</v>
      </c>
      <c r="AS101" s="89">
        <f t="shared" si="64"/>
        <v>125</v>
      </c>
      <c r="AT101" s="90">
        <f>IF($K101&gt;'Wage Ceilings '!$C$7+SUMIF('Wage Ceilings '!$B$8:'Wage Ceilings '!$B$11,"&lt;="&amp;$K$17,'Wage Ceilings '!$D$8:'Wage Ceilings '!$D$11),'Wage Ceilings '!$C$7+SUMIF('Wage Ceilings '!$B$8:'Wage Ceilings '!$B$11,"&lt;="&amp;$K$17,'Wage Ceilings '!$D$8:'Wage Ceilings '!$D$11),$K101)</f>
        <v>0</v>
      </c>
      <c r="AU101" s="91" cm="1">
        <f t="array" ref="AU101">INDEX(Appendix!$G$4:$J$8,_xlfn.IFS(AS101&lt;55,1,AS101&lt;60,2,AS101&lt;65,3,AS101&lt;70,4,TRUE,5),MATCH(YEAR($F$17),Appendix!$G$3:$L$3,0))</f>
        <v>0</v>
      </c>
      <c r="AV101" s="92">
        <f t="shared" si="38"/>
        <v>0</v>
      </c>
      <c r="AW101" s="89" t="str">
        <f t="shared" si="50"/>
        <v>NA</v>
      </c>
      <c r="AX101" s="92">
        <f>IF(L101&gt;=('Wage Ceilings '!$C$3-SUM(Z101,AD101,AH101,AL101,AP101,AT101,BB101,BF101,BJ101,BN101,BR101,BV101)),('Wage Ceilings '!$C$3-SUM(Z101,AD101,AH101,AL101,AP101,AT101,BB101,BF101,BJ101,BN101,BR101,BV101)),L101)</f>
        <v>0</v>
      </c>
      <c r="AY101" s="91" cm="1">
        <f t="array" ref="AY101">INDEX(Appendix!$G$4:$J$8,_xlfn.IFS(AW101&lt;55,1,AW101&lt;60,2,AW101&lt;65,3,AW101&lt;70,4,TRUE,5),MATCH(YEAR($F$17),Appendix!$G$3:$L$3,0))</f>
        <v>0</v>
      </c>
      <c r="AZ101" s="92">
        <f t="shared" si="39"/>
        <v>0</v>
      </c>
      <c r="BA101" s="89">
        <f t="shared" si="51"/>
        <v>125</v>
      </c>
      <c r="BB101" s="90">
        <f>IF($M101&gt;'Wage Ceilings '!$C$7+SUMIF('Wage Ceilings '!$B$8:'Wage Ceilings '!$B$11,"&lt;="&amp;$M$17,'Wage Ceilings '!$D$8:'Wage Ceilings '!$D$11),'Wage Ceilings '!$C$7+SUMIF('Wage Ceilings '!$B$8:'Wage Ceilings '!$B$11,"&lt;="&amp;$M$17,'Wage Ceilings '!$D$8:'Wage Ceilings '!$D$11),$M101)</f>
        <v>0</v>
      </c>
      <c r="BC101" s="91" cm="1">
        <f t="array" ref="BC101">INDEX(Appendix!$G$4:$J$8,_xlfn.IFS(BA101&lt;55,1,BA101&lt;60,2,BA101&lt;65,3,BA101&lt;70,4,TRUE,5),MATCH(YEAR($F$17),Appendix!$G$3:$L$3,0))</f>
        <v>0</v>
      </c>
      <c r="BD101" s="92">
        <f t="shared" si="52"/>
        <v>0</v>
      </c>
      <c r="BE101" s="89">
        <f t="shared" si="53"/>
        <v>125</v>
      </c>
      <c r="BF101" s="90">
        <f>IF($N101&gt;'Wage Ceilings '!$C$7+SUMIF('Wage Ceilings '!$B$8:'Wage Ceilings '!$B$11,"&lt;="&amp;$N$17,'Wage Ceilings '!$D$8:'Wage Ceilings '!$D$11),'Wage Ceilings '!$C$7+SUMIF('Wage Ceilings '!$B$8:'Wage Ceilings '!$B$11,"&lt;="&amp;$N$17,'Wage Ceilings '!$D$8:'Wage Ceilings '!$D$11),$N101)</f>
        <v>0</v>
      </c>
      <c r="BG101" s="91" cm="1">
        <f t="array" ref="BG101">INDEX(Appendix!$G$4:$J$8,_xlfn.IFS(BE101&lt;55,1,BE101&lt;60,2,BE101&lt;65,3,BE101&lt;70,4,TRUE,5),MATCH(YEAR($F$17),Appendix!$G$3:$L$3,0))</f>
        <v>0</v>
      </c>
      <c r="BH101" s="92">
        <f t="shared" si="40"/>
        <v>0</v>
      </c>
      <c r="BI101" s="89">
        <f t="shared" si="54"/>
        <v>125</v>
      </c>
      <c r="BJ101" s="90">
        <f>IF($O101&gt;'Wage Ceilings '!$C$7+SUMIF('Wage Ceilings '!$B$8:'Wage Ceilings '!$B$11,"&lt;="&amp;$O$17,'Wage Ceilings '!$D$8:'Wage Ceilings '!$D$11),'Wage Ceilings '!$C$7+SUMIF('Wage Ceilings '!$B$8:'Wage Ceilings '!$B$11,"&lt;="&amp;$O$17,'Wage Ceilings '!$D$8:'Wage Ceilings '!$D$11),$O101)</f>
        <v>0</v>
      </c>
      <c r="BK101" s="91" cm="1">
        <f t="array" ref="BK101">INDEX(Appendix!$G$4:$J$8,_xlfn.IFS(BI101&lt;55,1,BI101&lt;60,2,BI101&lt;65,3,BI101&lt;70,4,TRUE,5),MATCH(YEAR($F$17),Appendix!$G$3:$L$3,0))</f>
        <v>0</v>
      </c>
      <c r="BL101" s="92">
        <f t="shared" si="41"/>
        <v>0</v>
      </c>
      <c r="BM101" s="89">
        <f t="shared" si="55"/>
        <v>125</v>
      </c>
      <c r="BN101" s="90">
        <f>IF($P101&gt;'Wage Ceilings '!$C$7+SUMIF('Wage Ceilings '!$B$8:'Wage Ceilings '!$B$11,"&lt;="&amp;$P$17,'Wage Ceilings '!$D$8:'Wage Ceilings '!$D$11),'Wage Ceilings '!$C$7+SUMIF('Wage Ceilings '!$B$8:'Wage Ceilings '!$B$11,"&lt;="&amp;$P$17,'Wage Ceilings '!$D$8:'Wage Ceilings '!$D$11),$P101)</f>
        <v>0</v>
      </c>
      <c r="BO101" s="91" cm="1">
        <f t="array" ref="BO101">INDEX(Appendix!$G$4:$J$8,_xlfn.IFS(BM101&lt;55,1,BM101&lt;60,2,BM101&lt;65,3,BM101&lt;70,4,TRUE,5),MATCH(YEAR($F$17),Appendix!$G$3:$L$3,0))</f>
        <v>0</v>
      </c>
      <c r="BP101" s="92">
        <f t="shared" si="42"/>
        <v>0</v>
      </c>
      <c r="BQ101" s="89">
        <f t="shared" si="56"/>
        <v>125</v>
      </c>
      <c r="BR101" s="90">
        <f>IF($Q101&gt;'Wage Ceilings '!$C$7+SUMIF('Wage Ceilings '!$B$8:'Wage Ceilings '!$B$11,"&lt;="&amp;$Q$17,'Wage Ceilings '!$D$8:'Wage Ceilings '!$D$11),'Wage Ceilings '!$C$7+SUMIF('Wage Ceilings '!$B$8:'Wage Ceilings '!$B$11,"&lt;="&amp;$Q$17,'Wage Ceilings '!$D$8:'Wage Ceilings '!$D$11),$Q101)</f>
        <v>0</v>
      </c>
      <c r="BS101" s="91" cm="1">
        <f t="array" ref="BS101">INDEX(Appendix!$G$4:$J$8,_xlfn.IFS(BQ101&lt;55,1,BQ101&lt;60,2,BQ101&lt;65,3,BQ101&lt;70,4,TRUE,5),MATCH(YEAR($F$17),Appendix!$G$3:$L$3,0))</f>
        <v>0</v>
      </c>
      <c r="BT101" s="92">
        <f t="shared" si="43"/>
        <v>0</v>
      </c>
      <c r="BU101" s="89">
        <f t="shared" si="57"/>
        <v>125</v>
      </c>
      <c r="BV101" s="90">
        <f>IF($R101&gt;'Wage Ceilings '!$C$7+SUMIF('Wage Ceilings '!$B$8:'Wage Ceilings '!$B$11,"&lt;="&amp;$R$17,'Wage Ceilings '!$D$8:'Wage Ceilings '!$D$11),'Wage Ceilings '!$C$7+SUMIF('Wage Ceilings '!$B$8:'Wage Ceilings '!$B$11,"&lt;="&amp;$R$17,'Wage Ceilings '!$D$8:'Wage Ceilings '!$D$11),$R101)</f>
        <v>0</v>
      </c>
      <c r="BW101" s="91" cm="1">
        <f t="array" ref="BW101">INDEX(Appendix!$G$4:$J$8,_xlfn.IFS(BU101&lt;55,1,BU101&lt;60,2,BU101&lt;65,3,BU101&lt;70,4,TRUE,5),MATCH(YEAR($F$17),Appendix!$G$3:$L$3,0))</f>
        <v>0</v>
      </c>
      <c r="BX101" s="92">
        <f t="shared" si="44"/>
        <v>0</v>
      </c>
      <c r="BY101" s="89" t="str">
        <f t="shared" si="58"/>
        <v>NA</v>
      </c>
      <c r="BZ101" s="92">
        <f>IF(S101&gt;=('Wage Ceilings '!$C$3-SUM(Z101,AD101,AH101,AL101,AP101,AX101,AT101,BB101,BF101,BJ101,BN101,BR101,BV101)),('Wage Ceilings '!$C$3-SUM(Z101,AD101,AH101,AL101,AP101,AX101,AT101,BB101,BF101,BJ101,BN101,BR101,BV101)),S101)</f>
        <v>0</v>
      </c>
      <c r="CA101" s="91" cm="1">
        <f t="array" ref="CA101">INDEX(Appendix!$G$4:$J$8,_xlfn.IFS(BY101&lt;55,1,BY101&lt;60,2,BY101&lt;65,3,BY101&lt;70,4,TRUE,5),MATCH(YEAR($F$17),Appendix!$G$3:$L$3,0))</f>
        <v>0</v>
      </c>
      <c r="CB101" s="92">
        <f t="shared" si="65"/>
        <v>0</v>
      </c>
      <c r="CC101" s="99"/>
    </row>
    <row r="102" spans="1:81" x14ac:dyDescent="0.2">
      <c r="A102" s="64" t="s">
        <v>150</v>
      </c>
      <c r="B102" s="65"/>
      <c r="C102" s="65"/>
      <c r="D102" s="66"/>
      <c r="E102" s="66"/>
      <c r="F102" s="67"/>
      <c r="G102" s="67"/>
      <c r="H102" s="67"/>
      <c r="I102" s="67"/>
      <c r="J102" s="67"/>
      <c r="K102" s="67"/>
      <c r="L102" s="67"/>
      <c r="M102" s="67"/>
      <c r="N102" s="67"/>
      <c r="O102" s="67"/>
      <c r="P102" s="67"/>
      <c r="Q102" s="67"/>
      <c r="R102" s="67"/>
      <c r="S102" s="67"/>
      <c r="T102" s="57">
        <f t="shared" si="59"/>
        <v>0</v>
      </c>
      <c r="U102" s="57">
        <f t="shared" si="60"/>
        <v>0</v>
      </c>
      <c r="V102" s="58">
        <f t="shared" si="61"/>
        <v>0</v>
      </c>
      <c r="W102" s="58">
        <f t="shared" si="62"/>
        <v>0</v>
      </c>
      <c r="X102" s="58">
        <f t="shared" si="63"/>
        <v>0</v>
      </c>
      <c r="Y102" s="89">
        <f t="shared" si="45"/>
        <v>124</v>
      </c>
      <c r="Z102" s="90">
        <f>IF($F102&gt;'Wage Ceilings '!$C$7+SUMIF('Wage Ceilings '!$B$8:'Wage Ceilings '!$B$11,"&lt;="&amp;$F$17,'Wage Ceilings '!$D$8:'Wage Ceilings '!$D$11),'Wage Ceilings '!$C$7+SUMIF('Wage Ceilings '!$B$8:'Wage Ceilings '!$B$11,"&lt;="&amp;$F$17,'Wage Ceilings '!$D$8:'Wage Ceilings '!$D$11),$F102)</f>
        <v>0</v>
      </c>
      <c r="AA102" s="91" cm="1">
        <f t="array" ref="AA102">INDEX(Appendix!$G$4:$J$8,_xlfn.IFS(Y102&lt;55,1,Y102&lt;60,2,Y102&lt;65,3,Y102&lt;70,4,TRUE,5),MATCH(YEAR($F$17),Appendix!$G$3:$L$3,0))</f>
        <v>0</v>
      </c>
      <c r="AB102" s="92">
        <f t="shared" si="33"/>
        <v>0</v>
      </c>
      <c r="AC102" s="89">
        <f t="shared" si="46"/>
        <v>125</v>
      </c>
      <c r="AD102" s="90">
        <f>IF($G102&gt;'Wage Ceilings '!$C$7+SUMIF('Wage Ceilings '!$B$8:'Wage Ceilings '!$B$11,"&lt;="&amp;$G$17,'Wage Ceilings '!$D$8:'Wage Ceilings '!$D$11),'Wage Ceilings '!$C$7+SUMIF('Wage Ceilings '!$B$8:'Wage Ceilings '!$B$11,"&lt;="&amp;$G$17,'Wage Ceilings '!$D$8:'Wage Ceilings '!$D$11),$G102)</f>
        <v>0</v>
      </c>
      <c r="AE102" s="91" cm="1">
        <f t="array" ref="AE102">INDEX(Appendix!$G$4:$J$8,_xlfn.IFS(AC102&lt;55,1,AC102&lt;60,2,AC102&lt;65,3,AC102&lt;70,4,TRUE,5),MATCH(YEAR($F$17),Appendix!$G$3:$L$3,0))</f>
        <v>0</v>
      </c>
      <c r="AF102" s="92">
        <f t="shared" si="34"/>
        <v>0</v>
      </c>
      <c r="AG102" s="89">
        <f t="shared" si="47"/>
        <v>125</v>
      </c>
      <c r="AH102" s="90">
        <f>IF($H102&gt;'Wage Ceilings '!$C$7+SUMIF('Wage Ceilings '!$B$8:'Wage Ceilings '!$B$11,"&lt;="&amp;$H$17,'Wage Ceilings '!$D$8:'Wage Ceilings '!$D$11),'Wage Ceilings '!$C$7+SUMIF('Wage Ceilings '!$B$8:'Wage Ceilings '!$B$11,"&lt;="&amp;$H$17,'Wage Ceilings '!$D$8:'Wage Ceilings '!$D$11),$H102)</f>
        <v>0</v>
      </c>
      <c r="AI102" s="91" cm="1">
        <f t="array" ref="AI102">INDEX(Appendix!$G$4:$J$8,_xlfn.IFS(AG102&lt;55,1,AG102&lt;60,2,AG102&lt;65,3,AG102&lt;70,4,TRUE,5),MATCH(YEAR($F$17),Appendix!$G$3:$L$3,0))</f>
        <v>0</v>
      </c>
      <c r="AJ102" s="92">
        <f t="shared" si="35"/>
        <v>0</v>
      </c>
      <c r="AK102" s="89">
        <f t="shared" si="48"/>
        <v>125</v>
      </c>
      <c r="AL102" s="90">
        <f>IF($I102&gt;'Wage Ceilings '!$C$7+SUMIF('Wage Ceilings '!$B$8:'Wage Ceilings '!$B$11,"&lt;="&amp;$I$17,'Wage Ceilings '!$D$8:'Wage Ceilings '!$D$11),'Wage Ceilings '!$C$7+SUMIF('Wage Ceilings '!$B$8:'Wage Ceilings '!$B$11,"&lt;="&amp;$I$17,'Wage Ceilings '!$D$8:'Wage Ceilings '!$D$11),$I102)</f>
        <v>0</v>
      </c>
      <c r="AM102" s="91" cm="1">
        <f t="array" ref="AM102">INDEX(Appendix!$G$4:$J$8,_xlfn.IFS(AK102&lt;55,1,AK102&lt;60,2,AK102&lt;65,3,AK102&lt;70,4,TRUE,5),MATCH(YEAR($F$17),Appendix!$G$3:$L$3,0))</f>
        <v>0</v>
      </c>
      <c r="AN102" s="92">
        <f t="shared" si="36"/>
        <v>0</v>
      </c>
      <c r="AO102" s="89">
        <f t="shared" si="49"/>
        <v>125</v>
      </c>
      <c r="AP102" s="90">
        <f>IF($J102&gt;'Wage Ceilings '!$C$7+SUMIF('Wage Ceilings '!$B$8:'Wage Ceilings '!$B$11,"&lt;="&amp;$J$17,'Wage Ceilings '!$D$8:'Wage Ceilings '!$D$11),'Wage Ceilings '!$C$7+SUMIF('Wage Ceilings '!$B$8:'Wage Ceilings '!$B$11,"&lt;="&amp;$J$17,'Wage Ceilings '!$D$8:'Wage Ceilings '!$D$11),$J102)</f>
        <v>0</v>
      </c>
      <c r="AQ102" s="91" cm="1">
        <f t="array" ref="AQ102">INDEX(Appendix!$G$4:$J$8,_xlfn.IFS(AO102&lt;55,1,AO102&lt;60,2,AO102&lt;65,3,AO102&lt;70,4,TRUE,5),MATCH(YEAR($F$17),Appendix!$G$3:$L$3,0))</f>
        <v>0</v>
      </c>
      <c r="AR102" s="92">
        <f t="shared" si="37"/>
        <v>0</v>
      </c>
      <c r="AS102" s="89">
        <f t="shared" si="64"/>
        <v>125</v>
      </c>
      <c r="AT102" s="90">
        <f>IF($K102&gt;'Wage Ceilings '!$C$7+SUMIF('Wage Ceilings '!$B$8:'Wage Ceilings '!$B$11,"&lt;="&amp;$K$17,'Wage Ceilings '!$D$8:'Wage Ceilings '!$D$11),'Wage Ceilings '!$C$7+SUMIF('Wage Ceilings '!$B$8:'Wage Ceilings '!$B$11,"&lt;="&amp;$K$17,'Wage Ceilings '!$D$8:'Wage Ceilings '!$D$11),$K102)</f>
        <v>0</v>
      </c>
      <c r="AU102" s="91" cm="1">
        <f t="array" ref="AU102">INDEX(Appendix!$G$4:$J$8,_xlfn.IFS(AS102&lt;55,1,AS102&lt;60,2,AS102&lt;65,3,AS102&lt;70,4,TRUE,5),MATCH(YEAR($F$17),Appendix!$G$3:$L$3,0))</f>
        <v>0</v>
      </c>
      <c r="AV102" s="92">
        <f t="shared" si="38"/>
        <v>0</v>
      </c>
      <c r="AW102" s="89" t="str">
        <f t="shared" si="50"/>
        <v>NA</v>
      </c>
      <c r="AX102" s="92">
        <f>IF(L102&gt;=('Wage Ceilings '!$C$3-SUM(Z102,AD102,AH102,AL102,AP102,AT102,BB102,BF102,BJ102,BN102,BR102,BV102)),('Wage Ceilings '!$C$3-SUM(Z102,AD102,AH102,AL102,AP102,AT102,BB102,BF102,BJ102,BN102,BR102,BV102)),L102)</f>
        <v>0</v>
      </c>
      <c r="AY102" s="91" cm="1">
        <f t="array" ref="AY102">INDEX(Appendix!$G$4:$J$8,_xlfn.IFS(AW102&lt;55,1,AW102&lt;60,2,AW102&lt;65,3,AW102&lt;70,4,TRUE,5),MATCH(YEAR($F$17),Appendix!$G$3:$L$3,0))</f>
        <v>0</v>
      </c>
      <c r="AZ102" s="92">
        <f t="shared" si="39"/>
        <v>0</v>
      </c>
      <c r="BA102" s="89">
        <f t="shared" si="51"/>
        <v>125</v>
      </c>
      <c r="BB102" s="90">
        <f>IF($M102&gt;'Wage Ceilings '!$C$7+SUMIF('Wage Ceilings '!$B$8:'Wage Ceilings '!$B$11,"&lt;="&amp;$M$17,'Wage Ceilings '!$D$8:'Wage Ceilings '!$D$11),'Wage Ceilings '!$C$7+SUMIF('Wage Ceilings '!$B$8:'Wage Ceilings '!$B$11,"&lt;="&amp;$M$17,'Wage Ceilings '!$D$8:'Wage Ceilings '!$D$11),$M102)</f>
        <v>0</v>
      </c>
      <c r="BC102" s="91" cm="1">
        <f t="array" ref="BC102">INDEX(Appendix!$G$4:$J$8,_xlfn.IFS(BA102&lt;55,1,BA102&lt;60,2,BA102&lt;65,3,BA102&lt;70,4,TRUE,5),MATCH(YEAR($F$17),Appendix!$G$3:$L$3,0))</f>
        <v>0</v>
      </c>
      <c r="BD102" s="92">
        <f t="shared" si="52"/>
        <v>0</v>
      </c>
      <c r="BE102" s="89">
        <f t="shared" si="53"/>
        <v>125</v>
      </c>
      <c r="BF102" s="90">
        <f>IF($N102&gt;'Wage Ceilings '!$C$7+SUMIF('Wage Ceilings '!$B$8:'Wage Ceilings '!$B$11,"&lt;="&amp;$N$17,'Wage Ceilings '!$D$8:'Wage Ceilings '!$D$11),'Wage Ceilings '!$C$7+SUMIF('Wage Ceilings '!$B$8:'Wage Ceilings '!$B$11,"&lt;="&amp;$N$17,'Wage Ceilings '!$D$8:'Wage Ceilings '!$D$11),$N102)</f>
        <v>0</v>
      </c>
      <c r="BG102" s="91" cm="1">
        <f t="array" ref="BG102">INDEX(Appendix!$G$4:$J$8,_xlfn.IFS(BE102&lt;55,1,BE102&lt;60,2,BE102&lt;65,3,BE102&lt;70,4,TRUE,5),MATCH(YEAR($F$17),Appendix!$G$3:$L$3,0))</f>
        <v>0</v>
      </c>
      <c r="BH102" s="92">
        <f t="shared" si="40"/>
        <v>0</v>
      </c>
      <c r="BI102" s="89">
        <f t="shared" si="54"/>
        <v>125</v>
      </c>
      <c r="BJ102" s="90">
        <f>IF($O102&gt;'Wage Ceilings '!$C$7+SUMIF('Wage Ceilings '!$B$8:'Wage Ceilings '!$B$11,"&lt;="&amp;$O$17,'Wage Ceilings '!$D$8:'Wage Ceilings '!$D$11),'Wage Ceilings '!$C$7+SUMIF('Wage Ceilings '!$B$8:'Wage Ceilings '!$B$11,"&lt;="&amp;$O$17,'Wage Ceilings '!$D$8:'Wage Ceilings '!$D$11),$O102)</f>
        <v>0</v>
      </c>
      <c r="BK102" s="91" cm="1">
        <f t="array" ref="BK102">INDEX(Appendix!$G$4:$J$8,_xlfn.IFS(BI102&lt;55,1,BI102&lt;60,2,BI102&lt;65,3,BI102&lt;70,4,TRUE,5),MATCH(YEAR($F$17),Appendix!$G$3:$L$3,0))</f>
        <v>0</v>
      </c>
      <c r="BL102" s="92">
        <f t="shared" si="41"/>
        <v>0</v>
      </c>
      <c r="BM102" s="89">
        <f t="shared" si="55"/>
        <v>125</v>
      </c>
      <c r="BN102" s="90">
        <f>IF($P102&gt;'Wage Ceilings '!$C$7+SUMIF('Wage Ceilings '!$B$8:'Wage Ceilings '!$B$11,"&lt;="&amp;$P$17,'Wage Ceilings '!$D$8:'Wage Ceilings '!$D$11),'Wage Ceilings '!$C$7+SUMIF('Wage Ceilings '!$B$8:'Wage Ceilings '!$B$11,"&lt;="&amp;$P$17,'Wage Ceilings '!$D$8:'Wage Ceilings '!$D$11),$P102)</f>
        <v>0</v>
      </c>
      <c r="BO102" s="91" cm="1">
        <f t="array" ref="BO102">INDEX(Appendix!$G$4:$J$8,_xlfn.IFS(BM102&lt;55,1,BM102&lt;60,2,BM102&lt;65,3,BM102&lt;70,4,TRUE,5),MATCH(YEAR($F$17),Appendix!$G$3:$L$3,0))</f>
        <v>0</v>
      </c>
      <c r="BP102" s="92">
        <f t="shared" si="42"/>
        <v>0</v>
      </c>
      <c r="BQ102" s="89">
        <f t="shared" si="56"/>
        <v>125</v>
      </c>
      <c r="BR102" s="90">
        <f>IF($Q102&gt;'Wage Ceilings '!$C$7+SUMIF('Wage Ceilings '!$B$8:'Wage Ceilings '!$B$11,"&lt;="&amp;$Q$17,'Wage Ceilings '!$D$8:'Wage Ceilings '!$D$11),'Wage Ceilings '!$C$7+SUMIF('Wage Ceilings '!$B$8:'Wage Ceilings '!$B$11,"&lt;="&amp;$Q$17,'Wage Ceilings '!$D$8:'Wage Ceilings '!$D$11),$Q102)</f>
        <v>0</v>
      </c>
      <c r="BS102" s="91" cm="1">
        <f t="array" ref="BS102">INDEX(Appendix!$G$4:$J$8,_xlfn.IFS(BQ102&lt;55,1,BQ102&lt;60,2,BQ102&lt;65,3,BQ102&lt;70,4,TRUE,5),MATCH(YEAR($F$17),Appendix!$G$3:$L$3,0))</f>
        <v>0</v>
      </c>
      <c r="BT102" s="92">
        <f t="shared" si="43"/>
        <v>0</v>
      </c>
      <c r="BU102" s="89">
        <f t="shared" si="57"/>
        <v>125</v>
      </c>
      <c r="BV102" s="90">
        <f>IF($R102&gt;'Wage Ceilings '!$C$7+SUMIF('Wage Ceilings '!$B$8:'Wage Ceilings '!$B$11,"&lt;="&amp;$R$17,'Wage Ceilings '!$D$8:'Wage Ceilings '!$D$11),'Wage Ceilings '!$C$7+SUMIF('Wage Ceilings '!$B$8:'Wage Ceilings '!$B$11,"&lt;="&amp;$R$17,'Wage Ceilings '!$D$8:'Wage Ceilings '!$D$11),$R102)</f>
        <v>0</v>
      </c>
      <c r="BW102" s="91" cm="1">
        <f t="array" ref="BW102">INDEX(Appendix!$G$4:$J$8,_xlfn.IFS(BU102&lt;55,1,BU102&lt;60,2,BU102&lt;65,3,BU102&lt;70,4,TRUE,5),MATCH(YEAR($F$17),Appendix!$G$3:$L$3,0))</f>
        <v>0</v>
      </c>
      <c r="BX102" s="92">
        <f t="shared" si="44"/>
        <v>0</v>
      </c>
      <c r="BY102" s="89" t="str">
        <f t="shared" si="58"/>
        <v>NA</v>
      </c>
      <c r="BZ102" s="92">
        <f>IF(S102&gt;=('Wage Ceilings '!$C$3-SUM(Z102,AD102,AH102,AL102,AP102,AX102,AT102,BB102,BF102,BJ102,BN102,BR102,BV102)),('Wage Ceilings '!$C$3-SUM(Z102,AD102,AH102,AL102,AP102,AX102,AT102,BB102,BF102,BJ102,BN102,BR102,BV102)),S102)</f>
        <v>0</v>
      </c>
      <c r="CA102" s="91" cm="1">
        <f t="array" ref="CA102">INDEX(Appendix!$G$4:$J$8,_xlfn.IFS(BY102&lt;55,1,BY102&lt;60,2,BY102&lt;65,3,BY102&lt;70,4,TRUE,5),MATCH(YEAR($F$17),Appendix!$G$3:$L$3,0))</f>
        <v>0</v>
      </c>
      <c r="CB102" s="92">
        <f t="shared" si="65"/>
        <v>0</v>
      </c>
      <c r="CC102" s="99"/>
    </row>
    <row r="103" spans="1:81" x14ac:dyDescent="0.2">
      <c r="A103" s="64" t="s">
        <v>151</v>
      </c>
      <c r="B103" s="65"/>
      <c r="C103" s="65"/>
      <c r="D103" s="66"/>
      <c r="E103" s="66"/>
      <c r="F103" s="67"/>
      <c r="G103" s="67"/>
      <c r="H103" s="67"/>
      <c r="I103" s="67"/>
      <c r="J103" s="67"/>
      <c r="K103" s="67"/>
      <c r="L103" s="67"/>
      <c r="M103" s="67"/>
      <c r="N103" s="67"/>
      <c r="O103" s="67"/>
      <c r="P103" s="67"/>
      <c r="Q103" s="67"/>
      <c r="R103" s="67"/>
      <c r="S103" s="67"/>
      <c r="T103" s="57">
        <f t="shared" si="59"/>
        <v>0</v>
      </c>
      <c r="U103" s="57">
        <f t="shared" si="60"/>
        <v>0</v>
      </c>
      <c r="V103" s="58">
        <f t="shared" si="61"/>
        <v>0</v>
      </c>
      <c r="W103" s="58">
        <f t="shared" si="62"/>
        <v>0</v>
      </c>
      <c r="X103" s="58">
        <f t="shared" si="63"/>
        <v>0</v>
      </c>
      <c r="Y103" s="89">
        <f t="shared" si="45"/>
        <v>124</v>
      </c>
      <c r="Z103" s="90">
        <f>IF($F103&gt;'Wage Ceilings '!$C$7+SUMIF('Wage Ceilings '!$B$8:'Wage Ceilings '!$B$11,"&lt;="&amp;$F$17,'Wage Ceilings '!$D$8:'Wage Ceilings '!$D$11),'Wage Ceilings '!$C$7+SUMIF('Wage Ceilings '!$B$8:'Wage Ceilings '!$B$11,"&lt;="&amp;$F$17,'Wage Ceilings '!$D$8:'Wage Ceilings '!$D$11),$F103)</f>
        <v>0</v>
      </c>
      <c r="AA103" s="91" cm="1">
        <f t="array" ref="AA103">INDEX(Appendix!$G$4:$J$8,_xlfn.IFS(Y103&lt;55,1,Y103&lt;60,2,Y103&lt;65,3,Y103&lt;70,4,TRUE,5),MATCH(YEAR($F$17),Appendix!$G$3:$L$3,0))</f>
        <v>0</v>
      </c>
      <c r="AB103" s="92">
        <f t="shared" si="33"/>
        <v>0</v>
      </c>
      <c r="AC103" s="89">
        <f t="shared" si="46"/>
        <v>125</v>
      </c>
      <c r="AD103" s="90">
        <f>IF($G103&gt;'Wage Ceilings '!$C$7+SUMIF('Wage Ceilings '!$B$8:'Wage Ceilings '!$B$11,"&lt;="&amp;$G$17,'Wage Ceilings '!$D$8:'Wage Ceilings '!$D$11),'Wage Ceilings '!$C$7+SUMIF('Wage Ceilings '!$B$8:'Wage Ceilings '!$B$11,"&lt;="&amp;$G$17,'Wage Ceilings '!$D$8:'Wage Ceilings '!$D$11),$G103)</f>
        <v>0</v>
      </c>
      <c r="AE103" s="91" cm="1">
        <f t="array" ref="AE103">INDEX(Appendix!$G$4:$J$8,_xlfn.IFS(AC103&lt;55,1,AC103&lt;60,2,AC103&lt;65,3,AC103&lt;70,4,TRUE,5),MATCH(YEAR($F$17),Appendix!$G$3:$L$3,0))</f>
        <v>0</v>
      </c>
      <c r="AF103" s="92">
        <f t="shared" si="34"/>
        <v>0</v>
      </c>
      <c r="AG103" s="89">
        <f t="shared" si="47"/>
        <v>125</v>
      </c>
      <c r="AH103" s="90">
        <f>IF($H103&gt;'Wage Ceilings '!$C$7+SUMIF('Wage Ceilings '!$B$8:'Wage Ceilings '!$B$11,"&lt;="&amp;$H$17,'Wage Ceilings '!$D$8:'Wage Ceilings '!$D$11),'Wage Ceilings '!$C$7+SUMIF('Wage Ceilings '!$B$8:'Wage Ceilings '!$B$11,"&lt;="&amp;$H$17,'Wage Ceilings '!$D$8:'Wage Ceilings '!$D$11),$H103)</f>
        <v>0</v>
      </c>
      <c r="AI103" s="91" cm="1">
        <f t="array" ref="AI103">INDEX(Appendix!$G$4:$J$8,_xlfn.IFS(AG103&lt;55,1,AG103&lt;60,2,AG103&lt;65,3,AG103&lt;70,4,TRUE,5),MATCH(YEAR($F$17),Appendix!$G$3:$L$3,0))</f>
        <v>0</v>
      </c>
      <c r="AJ103" s="92">
        <f t="shared" si="35"/>
        <v>0</v>
      </c>
      <c r="AK103" s="89">
        <f t="shared" si="48"/>
        <v>125</v>
      </c>
      <c r="AL103" s="90">
        <f>IF($I103&gt;'Wage Ceilings '!$C$7+SUMIF('Wage Ceilings '!$B$8:'Wage Ceilings '!$B$11,"&lt;="&amp;$I$17,'Wage Ceilings '!$D$8:'Wage Ceilings '!$D$11),'Wage Ceilings '!$C$7+SUMIF('Wage Ceilings '!$B$8:'Wage Ceilings '!$B$11,"&lt;="&amp;$I$17,'Wage Ceilings '!$D$8:'Wage Ceilings '!$D$11),$I103)</f>
        <v>0</v>
      </c>
      <c r="AM103" s="91" cm="1">
        <f t="array" ref="AM103">INDEX(Appendix!$G$4:$J$8,_xlfn.IFS(AK103&lt;55,1,AK103&lt;60,2,AK103&lt;65,3,AK103&lt;70,4,TRUE,5),MATCH(YEAR($F$17),Appendix!$G$3:$L$3,0))</f>
        <v>0</v>
      </c>
      <c r="AN103" s="92">
        <f t="shared" si="36"/>
        <v>0</v>
      </c>
      <c r="AO103" s="89">
        <f t="shared" si="49"/>
        <v>125</v>
      </c>
      <c r="AP103" s="90">
        <f>IF($J103&gt;'Wage Ceilings '!$C$7+SUMIF('Wage Ceilings '!$B$8:'Wage Ceilings '!$B$11,"&lt;="&amp;$J$17,'Wage Ceilings '!$D$8:'Wage Ceilings '!$D$11),'Wage Ceilings '!$C$7+SUMIF('Wage Ceilings '!$B$8:'Wage Ceilings '!$B$11,"&lt;="&amp;$J$17,'Wage Ceilings '!$D$8:'Wage Ceilings '!$D$11),$J103)</f>
        <v>0</v>
      </c>
      <c r="AQ103" s="91" cm="1">
        <f t="array" ref="AQ103">INDEX(Appendix!$G$4:$J$8,_xlfn.IFS(AO103&lt;55,1,AO103&lt;60,2,AO103&lt;65,3,AO103&lt;70,4,TRUE,5),MATCH(YEAR($F$17),Appendix!$G$3:$L$3,0))</f>
        <v>0</v>
      </c>
      <c r="AR103" s="92">
        <f t="shared" si="37"/>
        <v>0</v>
      </c>
      <c r="AS103" s="89">
        <f t="shared" si="64"/>
        <v>125</v>
      </c>
      <c r="AT103" s="90">
        <f>IF($K103&gt;'Wage Ceilings '!$C$7+SUMIF('Wage Ceilings '!$B$8:'Wage Ceilings '!$B$11,"&lt;="&amp;$K$17,'Wage Ceilings '!$D$8:'Wage Ceilings '!$D$11),'Wage Ceilings '!$C$7+SUMIF('Wage Ceilings '!$B$8:'Wage Ceilings '!$B$11,"&lt;="&amp;$K$17,'Wage Ceilings '!$D$8:'Wage Ceilings '!$D$11),$K103)</f>
        <v>0</v>
      </c>
      <c r="AU103" s="91" cm="1">
        <f t="array" ref="AU103">INDEX(Appendix!$G$4:$J$8,_xlfn.IFS(AS103&lt;55,1,AS103&lt;60,2,AS103&lt;65,3,AS103&lt;70,4,TRUE,5),MATCH(YEAR($F$17),Appendix!$G$3:$L$3,0))</f>
        <v>0</v>
      </c>
      <c r="AV103" s="92">
        <f t="shared" si="38"/>
        <v>0</v>
      </c>
      <c r="AW103" s="89" t="str">
        <f t="shared" si="50"/>
        <v>NA</v>
      </c>
      <c r="AX103" s="92">
        <f>IF(L103&gt;=('Wage Ceilings '!$C$3-SUM(Z103,AD103,AH103,AL103,AP103,AT103,BB103,BF103,BJ103,BN103,BR103,BV103)),('Wage Ceilings '!$C$3-SUM(Z103,AD103,AH103,AL103,AP103,AT103,BB103,BF103,BJ103,BN103,BR103,BV103)),L103)</f>
        <v>0</v>
      </c>
      <c r="AY103" s="91" cm="1">
        <f t="array" ref="AY103">INDEX(Appendix!$G$4:$J$8,_xlfn.IFS(AW103&lt;55,1,AW103&lt;60,2,AW103&lt;65,3,AW103&lt;70,4,TRUE,5),MATCH(YEAR($F$17),Appendix!$G$3:$L$3,0))</f>
        <v>0</v>
      </c>
      <c r="AZ103" s="92">
        <f t="shared" si="39"/>
        <v>0</v>
      </c>
      <c r="BA103" s="89">
        <f t="shared" si="51"/>
        <v>125</v>
      </c>
      <c r="BB103" s="90">
        <f>IF($M103&gt;'Wage Ceilings '!$C$7+SUMIF('Wage Ceilings '!$B$8:'Wage Ceilings '!$B$11,"&lt;="&amp;$M$17,'Wage Ceilings '!$D$8:'Wage Ceilings '!$D$11),'Wage Ceilings '!$C$7+SUMIF('Wage Ceilings '!$B$8:'Wage Ceilings '!$B$11,"&lt;="&amp;$M$17,'Wage Ceilings '!$D$8:'Wage Ceilings '!$D$11),$M103)</f>
        <v>0</v>
      </c>
      <c r="BC103" s="91" cm="1">
        <f t="array" ref="BC103">INDEX(Appendix!$G$4:$J$8,_xlfn.IFS(BA103&lt;55,1,BA103&lt;60,2,BA103&lt;65,3,BA103&lt;70,4,TRUE,5),MATCH(YEAR($F$17),Appendix!$G$3:$L$3,0))</f>
        <v>0</v>
      </c>
      <c r="BD103" s="92">
        <f t="shared" si="52"/>
        <v>0</v>
      </c>
      <c r="BE103" s="89">
        <f t="shared" si="53"/>
        <v>125</v>
      </c>
      <c r="BF103" s="90">
        <f>IF($N103&gt;'Wage Ceilings '!$C$7+SUMIF('Wage Ceilings '!$B$8:'Wage Ceilings '!$B$11,"&lt;="&amp;$N$17,'Wage Ceilings '!$D$8:'Wage Ceilings '!$D$11),'Wage Ceilings '!$C$7+SUMIF('Wage Ceilings '!$B$8:'Wage Ceilings '!$B$11,"&lt;="&amp;$N$17,'Wage Ceilings '!$D$8:'Wage Ceilings '!$D$11),$N103)</f>
        <v>0</v>
      </c>
      <c r="BG103" s="91" cm="1">
        <f t="array" ref="BG103">INDEX(Appendix!$G$4:$J$8,_xlfn.IFS(BE103&lt;55,1,BE103&lt;60,2,BE103&lt;65,3,BE103&lt;70,4,TRUE,5),MATCH(YEAR($F$17),Appendix!$G$3:$L$3,0))</f>
        <v>0</v>
      </c>
      <c r="BH103" s="92">
        <f t="shared" si="40"/>
        <v>0</v>
      </c>
      <c r="BI103" s="89">
        <f t="shared" si="54"/>
        <v>125</v>
      </c>
      <c r="BJ103" s="90">
        <f>IF($O103&gt;'Wage Ceilings '!$C$7+SUMIF('Wage Ceilings '!$B$8:'Wage Ceilings '!$B$11,"&lt;="&amp;$O$17,'Wage Ceilings '!$D$8:'Wage Ceilings '!$D$11),'Wage Ceilings '!$C$7+SUMIF('Wage Ceilings '!$B$8:'Wage Ceilings '!$B$11,"&lt;="&amp;$O$17,'Wage Ceilings '!$D$8:'Wage Ceilings '!$D$11),$O103)</f>
        <v>0</v>
      </c>
      <c r="BK103" s="91" cm="1">
        <f t="array" ref="BK103">INDEX(Appendix!$G$4:$J$8,_xlfn.IFS(BI103&lt;55,1,BI103&lt;60,2,BI103&lt;65,3,BI103&lt;70,4,TRUE,5),MATCH(YEAR($F$17),Appendix!$G$3:$L$3,0))</f>
        <v>0</v>
      </c>
      <c r="BL103" s="92">
        <f t="shared" si="41"/>
        <v>0</v>
      </c>
      <c r="BM103" s="89">
        <f t="shared" si="55"/>
        <v>125</v>
      </c>
      <c r="BN103" s="90">
        <f>IF($P103&gt;'Wage Ceilings '!$C$7+SUMIF('Wage Ceilings '!$B$8:'Wage Ceilings '!$B$11,"&lt;="&amp;$P$17,'Wage Ceilings '!$D$8:'Wage Ceilings '!$D$11),'Wage Ceilings '!$C$7+SUMIF('Wage Ceilings '!$B$8:'Wage Ceilings '!$B$11,"&lt;="&amp;$P$17,'Wage Ceilings '!$D$8:'Wage Ceilings '!$D$11),$P103)</f>
        <v>0</v>
      </c>
      <c r="BO103" s="91" cm="1">
        <f t="array" ref="BO103">INDEX(Appendix!$G$4:$J$8,_xlfn.IFS(BM103&lt;55,1,BM103&lt;60,2,BM103&lt;65,3,BM103&lt;70,4,TRUE,5),MATCH(YEAR($F$17),Appendix!$G$3:$L$3,0))</f>
        <v>0</v>
      </c>
      <c r="BP103" s="92">
        <f t="shared" si="42"/>
        <v>0</v>
      </c>
      <c r="BQ103" s="89">
        <f t="shared" si="56"/>
        <v>125</v>
      </c>
      <c r="BR103" s="90">
        <f>IF($Q103&gt;'Wage Ceilings '!$C$7+SUMIF('Wage Ceilings '!$B$8:'Wage Ceilings '!$B$11,"&lt;="&amp;$Q$17,'Wage Ceilings '!$D$8:'Wage Ceilings '!$D$11),'Wage Ceilings '!$C$7+SUMIF('Wage Ceilings '!$B$8:'Wage Ceilings '!$B$11,"&lt;="&amp;$Q$17,'Wage Ceilings '!$D$8:'Wage Ceilings '!$D$11),$Q103)</f>
        <v>0</v>
      </c>
      <c r="BS103" s="91" cm="1">
        <f t="array" ref="BS103">INDEX(Appendix!$G$4:$J$8,_xlfn.IFS(BQ103&lt;55,1,BQ103&lt;60,2,BQ103&lt;65,3,BQ103&lt;70,4,TRUE,5),MATCH(YEAR($F$17),Appendix!$G$3:$L$3,0))</f>
        <v>0</v>
      </c>
      <c r="BT103" s="92">
        <f t="shared" si="43"/>
        <v>0</v>
      </c>
      <c r="BU103" s="89">
        <f t="shared" si="57"/>
        <v>125</v>
      </c>
      <c r="BV103" s="90">
        <f>IF($R103&gt;'Wage Ceilings '!$C$7+SUMIF('Wage Ceilings '!$B$8:'Wage Ceilings '!$B$11,"&lt;="&amp;$R$17,'Wage Ceilings '!$D$8:'Wage Ceilings '!$D$11),'Wage Ceilings '!$C$7+SUMIF('Wage Ceilings '!$B$8:'Wage Ceilings '!$B$11,"&lt;="&amp;$R$17,'Wage Ceilings '!$D$8:'Wage Ceilings '!$D$11),$R103)</f>
        <v>0</v>
      </c>
      <c r="BW103" s="91" cm="1">
        <f t="array" ref="BW103">INDEX(Appendix!$G$4:$J$8,_xlfn.IFS(BU103&lt;55,1,BU103&lt;60,2,BU103&lt;65,3,BU103&lt;70,4,TRUE,5),MATCH(YEAR($F$17),Appendix!$G$3:$L$3,0))</f>
        <v>0</v>
      </c>
      <c r="BX103" s="92">
        <f t="shared" si="44"/>
        <v>0</v>
      </c>
      <c r="BY103" s="89" t="str">
        <f t="shared" si="58"/>
        <v>NA</v>
      </c>
      <c r="BZ103" s="92">
        <f>IF(S103&gt;=('Wage Ceilings '!$C$3-SUM(Z103,AD103,AH103,AL103,AP103,AX103,AT103,BB103,BF103,BJ103,BN103,BR103,BV103)),('Wage Ceilings '!$C$3-SUM(Z103,AD103,AH103,AL103,AP103,AX103,AT103,BB103,BF103,BJ103,BN103,BR103,BV103)),S103)</f>
        <v>0</v>
      </c>
      <c r="CA103" s="91" cm="1">
        <f t="array" ref="CA103">INDEX(Appendix!$G$4:$J$8,_xlfn.IFS(BY103&lt;55,1,BY103&lt;60,2,BY103&lt;65,3,BY103&lt;70,4,TRUE,5),MATCH(YEAR($F$17),Appendix!$G$3:$L$3,0))</f>
        <v>0</v>
      </c>
      <c r="CB103" s="92">
        <f t="shared" si="65"/>
        <v>0</v>
      </c>
      <c r="CC103" s="99"/>
    </row>
    <row r="104" spans="1:81" x14ac:dyDescent="0.2">
      <c r="A104" s="64" t="s">
        <v>152</v>
      </c>
      <c r="B104" s="65"/>
      <c r="C104" s="65"/>
      <c r="D104" s="66"/>
      <c r="E104" s="66"/>
      <c r="F104" s="67"/>
      <c r="G104" s="67"/>
      <c r="H104" s="67"/>
      <c r="I104" s="67"/>
      <c r="J104" s="67"/>
      <c r="K104" s="67"/>
      <c r="L104" s="67"/>
      <c r="M104" s="67"/>
      <c r="N104" s="67"/>
      <c r="O104" s="67"/>
      <c r="P104" s="67"/>
      <c r="Q104" s="67"/>
      <c r="R104" s="67"/>
      <c r="S104" s="67"/>
      <c r="T104" s="57">
        <f t="shared" si="59"/>
        <v>0</v>
      </c>
      <c r="U104" s="57">
        <f t="shared" si="60"/>
        <v>0</v>
      </c>
      <c r="V104" s="58">
        <f t="shared" si="61"/>
        <v>0</v>
      </c>
      <c r="W104" s="58">
        <f t="shared" si="62"/>
        <v>0</v>
      </c>
      <c r="X104" s="58">
        <f t="shared" si="63"/>
        <v>0</v>
      </c>
      <c r="Y104" s="89">
        <f t="shared" si="45"/>
        <v>124</v>
      </c>
      <c r="Z104" s="90">
        <f>IF($F104&gt;'Wage Ceilings '!$C$7+SUMIF('Wage Ceilings '!$B$8:'Wage Ceilings '!$B$11,"&lt;="&amp;$F$17,'Wage Ceilings '!$D$8:'Wage Ceilings '!$D$11),'Wage Ceilings '!$C$7+SUMIF('Wage Ceilings '!$B$8:'Wage Ceilings '!$B$11,"&lt;="&amp;$F$17,'Wage Ceilings '!$D$8:'Wage Ceilings '!$D$11),$F104)</f>
        <v>0</v>
      </c>
      <c r="AA104" s="91" cm="1">
        <f t="array" ref="AA104">INDEX(Appendix!$G$4:$J$8,_xlfn.IFS(Y104&lt;55,1,Y104&lt;60,2,Y104&lt;65,3,Y104&lt;70,4,TRUE,5),MATCH(YEAR($F$17),Appendix!$G$3:$L$3,0))</f>
        <v>0</v>
      </c>
      <c r="AB104" s="92">
        <f t="shared" si="33"/>
        <v>0</v>
      </c>
      <c r="AC104" s="89">
        <f t="shared" si="46"/>
        <v>125</v>
      </c>
      <c r="AD104" s="90">
        <f>IF($G104&gt;'Wage Ceilings '!$C$7+SUMIF('Wage Ceilings '!$B$8:'Wage Ceilings '!$B$11,"&lt;="&amp;$G$17,'Wage Ceilings '!$D$8:'Wage Ceilings '!$D$11),'Wage Ceilings '!$C$7+SUMIF('Wage Ceilings '!$B$8:'Wage Ceilings '!$B$11,"&lt;="&amp;$G$17,'Wage Ceilings '!$D$8:'Wage Ceilings '!$D$11),$G104)</f>
        <v>0</v>
      </c>
      <c r="AE104" s="91" cm="1">
        <f t="array" ref="AE104">INDEX(Appendix!$G$4:$J$8,_xlfn.IFS(AC104&lt;55,1,AC104&lt;60,2,AC104&lt;65,3,AC104&lt;70,4,TRUE,5),MATCH(YEAR($F$17),Appendix!$G$3:$L$3,0))</f>
        <v>0</v>
      </c>
      <c r="AF104" s="92">
        <f t="shared" si="34"/>
        <v>0</v>
      </c>
      <c r="AG104" s="89">
        <f t="shared" si="47"/>
        <v>125</v>
      </c>
      <c r="AH104" s="90">
        <f>IF($H104&gt;'Wage Ceilings '!$C$7+SUMIF('Wage Ceilings '!$B$8:'Wage Ceilings '!$B$11,"&lt;="&amp;$H$17,'Wage Ceilings '!$D$8:'Wage Ceilings '!$D$11),'Wage Ceilings '!$C$7+SUMIF('Wage Ceilings '!$B$8:'Wage Ceilings '!$B$11,"&lt;="&amp;$H$17,'Wage Ceilings '!$D$8:'Wage Ceilings '!$D$11),$H104)</f>
        <v>0</v>
      </c>
      <c r="AI104" s="91" cm="1">
        <f t="array" ref="AI104">INDEX(Appendix!$G$4:$J$8,_xlfn.IFS(AG104&lt;55,1,AG104&lt;60,2,AG104&lt;65,3,AG104&lt;70,4,TRUE,5),MATCH(YEAR($F$17),Appendix!$G$3:$L$3,0))</f>
        <v>0</v>
      </c>
      <c r="AJ104" s="92">
        <f t="shared" si="35"/>
        <v>0</v>
      </c>
      <c r="AK104" s="89">
        <f t="shared" si="48"/>
        <v>125</v>
      </c>
      <c r="AL104" s="90">
        <f>IF($I104&gt;'Wage Ceilings '!$C$7+SUMIF('Wage Ceilings '!$B$8:'Wage Ceilings '!$B$11,"&lt;="&amp;$I$17,'Wage Ceilings '!$D$8:'Wage Ceilings '!$D$11),'Wage Ceilings '!$C$7+SUMIF('Wage Ceilings '!$B$8:'Wage Ceilings '!$B$11,"&lt;="&amp;$I$17,'Wage Ceilings '!$D$8:'Wage Ceilings '!$D$11),$I104)</f>
        <v>0</v>
      </c>
      <c r="AM104" s="91" cm="1">
        <f t="array" ref="AM104">INDEX(Appendix!$G$4:$J$8,_xlfn.IFS(AK104&lt;55,1,AK104&lt;60,2,AK104&lt;65,3,AK104&lt;70,4,TRUE,5),MATCH(YEAR($F$17),Appendix!$G$3:$L$3,0))</f>
        <v>0</v>
      </c>
      <c r="AN104" s="92">
        <f t="shared" si="36"/>
        <v>0</v>
      </c>
      <c r="AO104" s="89">
        <f t="shared" si="49"/>
        <v>125</v>
      </c>
      <c r="AP104" s="90">
        <f>IF($J104&gt;'Wage Ceilings '!$C$7+SUMIF('Wage Ceilings '!$B$8:'Wage Ceilings '!$B$11,"&lt;="&amp;$J$17,'Wage Ceilings '!$D$8:'Wage Ceilings '!$D$11),'Wage Ceilings '!$C$7+SUMIF('Wage Ceilings '!$B$8:'Wage Ceilings '!$B$11,"&lt;="&amp;$J$17,'Wage Ceilings '!$D$8:'Wage Ceilings '!$D$11),$J104)</f>
        <v>0</v>
      </c>
      <c r="AQ104" s="91" cm="1">
        <f t="array" ref="AQ104">INDEX(Appendix!$G$4:$J$8,_xlfn.IFS(AO104&lt;55,1,AO104&lt;60,2,AO104&lt;65,3,AO104&lt;70,4,TRUE,5),MATCH(YEAR($F$17),Appendix!$G$3:$L$3,0))</f>
        <v>0</v>
      </c>
      <c r="AR104" s="92">
        <f t="shared" si="37"/>
        <v>0</v>
      </c>
      <c r="AS104" s="89">
        <f t="shared" si="64"/>
        <v>125</v>
      </c>
      <c r="AT104" s="90">
        <f>IF($K104&gt;'Wage Ceilings '!$C$7+SUMIF('Wage Ceilings '!$B$8:'Wage Ceilings '!$B$11,"&lt;="&amp;$K$17,'Wage Ceilings '!$D$8:'Wage Ceilings '!$D$11),'Wage Ceilings '!$C$7+SUMIF('Wage Ceilings '!$B$8:'Wage Ceilings '!$B$11,"&lt;="&amp;$K$17,'Wage Ceilings '!$D$8:'Wage Ceilings '!$D$11),$K104)</f>
        <v>0</v>
      </c>
      <c r="AU104" s="91" cm="1">
        <f t="array" ref="AU104">INDEX(Appendix!$G$4:$J$8,_xlfn.IFS(AS104&lt;55,1,AS104&lt;60,2,AS104&lt;65,3,AS104&lt;70,4,TRUE,5),MATCH(YEAR($F$17),Appendix!$G$3:$L$3,0))</f>
        <v>0</v>
      </c>
      <c r="AV104" s="92">
        <f t="shared" si="38"/>
        <v>0</v>
      </c>
      <c r="AW104" s="89" t="str">
        <f t="shared" si="50"/>
        <v>NA</v>
      </c>
      <c r="AX104" s="92">
        <f>IF(L104&gt;=('Wage Ceilings '!$C$3-SUM(Z104,AD104,AH104,AL104,AP104,AT104,BB104,BF104,BJ104,BN104,BR104,BV104)),('Wage Ceilings '!$C$3-SUM(Z104,AD104,AH104,AL104,AP104,AT104,BB104,BF104,BJ104,BN104,BR104,BV104)),L104)</f>
        <v>0</v>
      </c>
      <c r="AY104" s="91" cm="1">
        <f t="array" ref="AY104">INDEX(Appendix!$G$4:$J$8,_xlfn.IFS(AW104&lt;55,1,AW104&lt;60,2,AW104&lt;65,3,AW104&lt;70,4,TRUE,5),MATCH(YEAR($F$17),Appendix!$G$3:$L$3,0))</f>
        <v>0</v>
      </c>
      <c r="AZ104" s="92">
        <f t="shared" si="39"/>
        <v>0</v>
      </c>
      <c r="BA104" s="89">
        <f t="shared" si="51"/>
        <v>125</v>
      </c>
      <c r="BB104" s="90">
        <f>IF($M104&gt;'Wage Ceilings '!$C$7+SUMIF('Wage Ceilings '!$B$8:'Wage Ceilings '!$B$11,"&lt;="&amp;$M$17,'Wage Ceilings '!$D$8:'Wage Ceilings '!$D$11),'Wage Ceilings '!$C$7+SUMIF('Wage Ceilings '!$B$8:'Wage Ceilings '!$B$11,"&lt;="&amp;$M$17,'Wage Ceilings '!$D$8:'Wage Ceilings '!$D$11),$M104)</f>
        <v>0</v>
      </c>
      <c r="BC104" s="91" cm="1">
        <f t="array" ref="BC104">INDEX(Appendix!$G$4:$J$8,_xlfn.IFS(BA104&lt;55,1,BA104&lt;60,2,BA104&lt;65,3,BA104&lt;70,4,TRUE,5),MATCH(YEAR($F$17),Appendix!$G$3:$L$3,0))</f>
        <v>0</v>
      </c>
      <c r="BD104" s="92">
        <f t="shared" si="52"/>
        <v>0</v>
      </c>
      <c r="BE104" s="89">
        <f t="shared" si="53"/>
        <v>125</v>
      </c>
      <c r="BF104" s="90">
        <f>IF($N104&gt;'Wage Ceilings '!$C$7+SUMIF('Wage Ceilings '!$B$8:'Wage Ceilings '!$B$11,"&lt;="&amp;$N$17,'Wage Ceilings '!$D$8:'Wage Ceilings '!$D$11),'Wage Ceilings '!$C$7+SUMIF('Wage Ceilings '!$B$8:'Wage Ceilings '!$B$11,"&lt;="&amp;$N$17,'Wage Ceilings '!$D$8:'Wage Ceilings '!$D$11),$N104)</f>
        <v>0</v>
      </c>
      <c r="BG104" s="91" cm="1">
        <f t="array" ref="BG104">INDEX(Appendix!$G$4:$J$8,_xlfn.IFS(BE104&lt;55,1,BE104&lt;60,2,BE104&lt;65,3,BE104&lt;70,4,TRUE,5),MATCH(YEAR($F$17),Appendix!$G$3:$L$3,0))</f>
        <v>0</v>
      </c>
      <c r="BH104" s="92">
        <f t="shared" si="40"/>
        <v>0</v>
      </c>
      <c r="BI104" s="89">
        <f t="shared" si="54"/>
        <v>125</v>
      </c>
      <c r="BJ104" s="90">
        <f>IF($O104&gt;'Wage Ceilings '!$C$7+SUMIF('Wage Ceilings '!$B$8:'Wage Ceilings '!$B$11,"&lt;="&amp;$O$17,'Wage Ceilings '!$D$8:'Wage Ceilings '!$D$11),'Wage Ceilings '!$C$7+SUMIF('Wage Ceilings '!$B$8:'Wage Ceilings '!$B$11,"&lt;="&amp;$O$17,'Wage Ceilings '!$D$8:'Wage Ceilings '!$D$11),$O104)</f>
        <v>0</v>
      </c>
      <c r="BK104" s="91" cm="1">
        <f t="array" ref="BK104">INDEX(Appendix!$G$4:$J$8,_xlfn.IFS(BI104&lt;55,1,BI104&lt;60,2,BI104&lt;65,3,BI104&lt;70,4,TRUE,5),MATCH(YEAR($F$17),Appendix!$G$3:$L$3,0))</f>
        <v>0</v>
      </c>
      <c r="BL104" s="92">
        <f t="shared" si="41"/>
        <v>0</v>
      </c>
      <c r="BM104" s="89">
        <f t="shared" si="55"/>
        <v>125</v>
      </c>
      <c r="BN104" s="90">
        <f>IF($P104&gt;'Wage Ceilings '!$C$7+SUMIF('Wage Ceilings '!$B$8:'Wage Ceilings '!$B$11,"&lt;="&amp;$P$17,'Wage Ceilings '!$D$8:'Wage Ceilings '!$D$11),'Wage Ceilings '!$C$7+SUMIF('Wage Ceilings '!$B$8:'Wage Ceilings '!$B$11,"&lt;="&amp;$P$17,'Wage Ceilings '!$D$8:'Wage Ceilings '!$D$11),$P104)</f>
        <v>0</v>
      </c>
      <c r="BO104" s="91" cm="1">
        <f t="array" ref="BO104">INDEX(Appendix!$G$4:$J$8,_xlfn.IFS(BM104&lt;55,1,BM104&lt;60,2,BM104&lt;65,3,BM104&lt;70,4,TRUE,5),MATCH(YEAR($F$17),Appendix!$G$3:$L$3,0))</f>
        <v>0</v>
      </c>
      <c r="BP104" s="92">
        <f t="shared" si="42"/>
        <v>0</v>
      </c>
      <c r="BQ104" s="89">
        <f t="shared" si="56"/>
        <v>125</v>
      </c>
      <c r="BR104" s="90">
        <f>IF($Q104&gt;'Wage Ceilings '!$C$7+SUMIF('Wage Ceilings '!$B$8:'Wage Ceilings '!$B$11,"&lt;="&amp;$Q$17,'Wage Ceilings '!$D$8:'Wage Ceilings '!$D$11),'Wage Ceilings '!$C$7+SUMIF('Wage Ceilings '!$B$8:'Wage Ceilings '!$B$11,"&lt;="&amp;$Q$17,'Wage Ceilings '!$D$8:'Wage Ceilings '!$D$11),$Q104)</f>
        <v>0</v>
      </c>
      <c r="BS104" s="91" cm="1">
        <f t="array" ref="BS104">INDEX(Appendix!$G$4:$J$8,_xlfn.IFS(BQ104&lt;55,1,BQ104&lt;60,2,BQ104&lt;65,3,BQ104&lt;70,4,TRUE,5),MATCH(YEAR($F$17),Appendix!$G$3:$L$3,0))</f>
        <v>0</v>
      </c>
      <c r="BT104" s="92">
        <f t="shared" si="43"/>
        <v>0</v>
      </c>
      <c r="BU104" s="89">
        <f t="shared" si="57"/>
        <v>125</v>
      </c>
      <c r="BV104" s="90">
        <f>IF($R104&gt;'Wage Ceilings '!$C$7+SUMIF('Wage Ceilings '!$B$8:'Wage Ceilings '!$B$11,"&lt;="&amp;$R$17,'Wage Ceilings '!$D$8:'Wage Ceilings '!$D$11),'Wage Ceilings '!$C$7+SUMIF('Wage Ceilings '!$B$8:'Wage Ceilings '!$B$11,"&lt;="&amp;$R$17,'Wage Ceilings '!$D$8:'Wage Ceilings '!$D$11),$R104)</f>
        <v>0</v>
      </c>
      <c r="BW104" s="91" cm="1">
        <f t="array" ref="BW104">INDEX(Appendix!$G$4:$J$8,_xlfn.IFS(BU104&lt;55,1,BU104&lt;60,2,BU104&lt;65,3,BU104&lt;70,4,TRUE,5),MATCH(YEAR($F$17),Appendix!$G$3:$L$3,0))</f>
        <v>0</v>
      </c>
      <c r="BX104" s="92">
        <f t="shared" si="44"/>
        <v>0</v>
      </c>
      <c r="BY104" s="89" t="str">
        <f t="shared" si="58"/>
        <v>NA</v>
      </c>
      <c r="BZ104" s="92">
        <f>IF(S104&gt;=('Wage Ceilings '!$C$3-SUM(Z104,AD104,AH104,AL104,AP104,AX104,AT104,BB104,BF104,BJ104,BN104,BR104,BV104)),('Wage Ceilings '!$C$3-SUM(Z104,AD104,AH104,AL104,AP104,AX104,AT104,BB104,BF104,BJ104,BN104,BR104,BV104)),S104)</f>
        <v>0</v>
      </c>
      <c r="CA104" s="91" cm="1">
        <f t="array" ref="CA104">INDEX(Appendix!$G$4:$J$8,_xlfn.IFS(BY104&lt;55,1,BY104&lt;60,2,BY104&lt;65,3,BY104&lt;70,4,TRUE,5),MATCH(YEAR($F$17),Appendix!$G$3:$L$3,0))</f>
        <v>0</v>
      </c>
      <c r="CB104" s="92">
        <f t="shared" si="65"/>
        <v>0</v>
      </c>
      <c r="CC104" s="99"/>
    </row>
    <row r="105" spans="1:81" x14ac:dyDescent="0.2">
      <c r="A105" s="64" t="s">
        <v>153</v>
      </c>
      <c r="B105" s="65"/>
      <c r="C105" s="65"/>
      <c r="D105" s="66"/>
      <c r="E105" s="66"/>
      <c r="F105" s="67"/>
      <c r="G105" s="67"/>
      <c r="H105" s="67"/>
      <c r="I105" s="67"/>
      <c r="J105" s="67"/>
      <c r="K105" s="67"/>
      <c r="L105" s="67"/>
      <c r="M105" s="67"/>
      <c r="N105" s="67"/>
      <c r="O105" s="67"/>
      <c r="P105" s="67"/>
      <c r="Q105" s="67"/>
      <c r="R105" s="67"/>
      <c r="S105" s="67"/>
      <c r="T105" s="57">
        <f t="shared" si="59"/>
        <v>0</v>
      </c>
      <c r="U105" s="57">
        <f t="shared" si="60"/>
        <v>0</v>
      </c>
      <c r="V105" s="58">
        <f t="shared" si="61"/>
        <v>0</v>
      </c>
      <c r="W105" s="58">
        <f t="shared" si="62"/>
        <v>0</v>
      </c>
      <c r="X105" s="58">
        <f t="shared" si="63"/>
        <v>0</v>
      </c>
      <c r="Y105" s="89">
        <f t="shared" si="45"/>
        <v>124</v>
      </c>
      <c r="Z105" s="90">
        <f>IF($F105&gt;'Wage Ceilings '!$C$7+SUMIF('Wage Ceilings '!$B$8:'Wage Ceilings '!$B$11,"&lt;="&amp;$F$17,'Wage Ceilings '!$D$8:'Wage Ceilings '!$D$11),'Wage Ceilings '!$C$7+SUMIF('Wage Ceilings '!$B$8:'Wage Ceilings '!$B$11,"&lt;="&amp;$F$17,'Wage Ceilings '!$D$8:'Wage Ceilings '!$D$11),$F105)</f>
        <v>0</v>
      </c>
      <c r="AA105" s="91" cm="1">
        <f t="array" ref="AA105">INDEX(Appendix!$G$4:$J$8,_xlfn.IFS(Y105&lt;55,1,Y105&lt;60,2,Y105&lt;65,3,Y105&lt;70,4,TRUE,5),MATCH(YEAR($F$17),Appendix!$G$3:$L$3,0))</f>
        <v>0</v>
      </c>
      <c r="AB105" s="92">
        <f t="shared" si="33"/>
        <v>0</v>
      </c>
      <c r="AC105" s="89">
        <f t="shared" si="46"/>
        <v>125</v>
      </c>
      <c r="AD105" s="90">
        <f>IF($G105&gt;'Wage Ceilings '!$C$7+SUMIF('Wage Ceilings '!$B$8:'Wage Ceilings '!$B$11,"&lt;="&amp;$G$17,'Wage Ceilings '!$D$8:'Wage Ceilings '!$D$11),'Wage Ceilings '!$C$7+SUMIF('Wage Ceilings '!$B$8:'Wage Ceilings '!$B$11,"&lt;="&amp;$G$17,'Wage Ceilings '!$D$8:'Wage Ceilings '!$D$11),$G105)</f>
        <v>0</v>
      </c>
      <c r="AE105" s="91" cm="1">
        <f t="array" ref="AE105">INDEX(Appendix!$G$4:$J$8,_xlfn.IFS(AC105&lt;55,1,AC105&lt;60,2,AC105&lt;65,3,AC105&lt;70,4,TRUE,5),MATCH(YEAR($F$17),Appendix!$G$3:$L$3,0))</f>
        <v>0</v>
      </c>
      <c r="AF105" s="92">
        <f t="shared" si="34"/>
        <v>0</v>
      </c>
      <c r="AG105" s="89">
        <f t="shared" si="47"/>
        <v>125</v>
      </c>
      <c r="AH105" s="90">
        <f>IF($H105&gt;'Wage Ceilings '!$C$7+SUMIF('Wage Ceilings '!$B$8:'Wage Ceilings '!$B$11,"&lt;="&amp;$H$17,'Wage Ceilings '!$D$8:'Wage Ceilings '!$D$11),'Wage Ceilings '!$C$7+SUMIF('Wage Ceilings '!$B$8:'Wage Ceilings '!$B$11,"&lt;="&amp;$H$17,'Wage Ceilings '!$D$8:'Wage Ceilings '!$D$11),$H105)</f>
        <v>0</v>
      </c>
      <c r="AI105" s="91" cm="1">
        <f t="array" ref="AI105">INDEX(Appendix!$G$4:$J$8,_xlfn.IFS(AG105&lt;55,1,AG105&lt;60,2,AG105&lt;65,3,AG105&lt;70,4,TRUE,5),MATCH(YEAR($F$17),Appendix!$G$3:$L$3,0))</f>
        <v>0</v>
      </c>
      <c r="AJ105" s="92">
        <f t="shared" si="35"/>
        <v>0</v>
      </c>
      <c r="AK105" s="89">
        <f t="shared" si="48"/>
        <v>125</v>
      </c>
      <c r="AL105" s="90">
        <f>IF($I105&gt;'Wage Ceilings '!$C$7+SUMIF('Wage Ceilings '!$B$8:'Wage Ceilings '!$B$11,"&lt;="&amp;$I$17,'Wage Ceilings '!$D$8:'Wage Ceilings '!$D$11),'Wage Ceilings '!$C$7+SUMIF('Wage Ceilings '!$B$8:'Wage Ceilings '!$B$11,"&lt;="&amp;$I$17,'Wage Ceilings '!$D$8:'Wage Ceilings '!$D$11),$I105)</f>
        <v>0</v>
      </c>
      <c r="AM105" s="91" cm="1">
        <f t="array" ref="AM105">INDEX(Appendix!$G$4:$J$8,_xlfn.IFS(AK105&lt;55,1,AK105&lt;60,2,AK105&lt;65,3,AK105&lt;70,4,TRUE,5),MATCH(YEAR($F$17),Appendix!$G$3:$L$3,0))</f>
        <v>0</v>
      </c>
      <c r="AN105" s="92">
        <f t="shared" si="36"/>
        <v>0</v>
      </c>
      <c r="AO105" s="89">
        <f t="shared" si="49"/>
        <v>125</v>
      </c>
      <c r="AP105" s="90">
        <f>IF($J105&gt;'Wage Ceilings '!$C$7+SUMIF('Wage Ceilings '!$B$8:'Wage Ceilings '!$B$11,"&lt;="&amp;$J$17,'Wage Ceilings '!$D$8:'Wage Ceilings '!$D$11),'Wage Ceilings '!$C$7+SUMIF('Wage Ceilings '!$B$8:'Wage Ceilings '!$B$11,"&lt;="&amp;$J$17,'Wage Ceilings '!$D$8:'Wage Ceilings '!$D$11),$J105)</f>
        <v>0</v>
      </c>
      <c r="AQ105" s="91" cm="1">
        <f t="array" ref="AQ105">INDEX(Appendix!$G$4:$J$8,_xlfn.IFS(AO105&lt;55,1,AO105&lt;60,2,AO105&lt;65,3,AO105&lt;70,4,TRUE,5),MATCH(YEAR($F$17),Appendix!$G$3:$L$3,0))</f>
        <v>0</v>
      </c>
      <c r="AR105" s="92">
        <f t="shared" si="37"/>
        <v>0</v>
      </c>
      <c r="AS105" s="89">
        <f t="shared" si="64"/>
        <v>125</v>
      </c>
      <c r="AT105" s="90">
        <f>IF($K105&gt;'Wage Ceilings '!$C$7+SUMIF('Wage Ceilings '!$B$8:'Wage Ceilings '!$B$11,"&lt;="&amp;$K$17,'Wage Ceilings '!$D$8:'Wage Ceilings '!$D$11),'Wage Ceilings '!$C$7+SUMIF('Wage Ceilings '!$B$8:'Wage Ceilings '!$B$11,"&lt;="&amp;$K$17,'Wage Ceilings '!$D$8:'Wage Ceilings '!$D$11),$K105)</f>
        <v>0</v>
      </c>
      <c r="AU105" s="91" cm="1">
        <f t="array" ref="AU105">INDEX(Appendix!$G$4:$J$8,_xlfn.IFS(AS105&lt;55,1,AS105&lt;60,2,AS105&lt;65,3,AS105&lt;70,4,TRUE,5),MATCH(YEAR($F$17),Appendix!$G$3:$L$3,0))</f>
        <v>0</v>
      </c>
      <c r="AV105" s="92">
        <f t="shared" si="38"/>
        <v>0</v>
      </c>
      <c r="AW105" s="89" t="str">
        <f t="shared" si="50"/>
        <v>NA</v>
      </c>
      <c r="AX105" s="92">
        <f>IF(L105&gt;=('Wage Ceilings '!$C$3-SUM(Z105,AD105,AH105,AL105,AP105,AT105,BB105,BF105,BJ105,BN105,BR105,BV105)),('Wage Ceilings '!$C$3-SUM(Z105,AD105,AH105,AL105,AP105,AT105,BB105,BF105,BJ105,BN105,BR105,BV105)),L105)</f>
        <v>0</v>
      </c>
      <c r="AY105" s="91" cm="1">
        <f t="array" ref="AY105">INDEX(Appendix!$G$4:$J$8,_xlfn.IFS(AW105&lt;55,1,AW105&lt;60,2,AW105&lt;65,3,AW105&lt;70,4,TRUE,5),MATCH(YEAR($F$17),Appendix!$G$3:$L$3,0))</f>
        <v>0</v>
      </c>
      <c r="AZ105" s="92">
        <f t="shared" si="39"/>
        <v>0</v>
      </c>
      <c r="BA105" s="89">
        <f t="shared" si="51"/>
        <v>125</v>
      </c>
      <c r="BB105" s="90">
        <f>IF($M105&gt;'Wage Ceilings '!$C$7+SUMIF('Wage Ceilings '!$B$8:'Wage Ceilings '!$B$11,"&lt;="&amp;$M$17,'Wage Ceilings '!$D$8:'Wage Ceilings '!$D$11),'Wage Ceilings '!$C$7+SUMIF('Wage Ceilings '!$B$8:'Wage Ceilings '!$B$11,"&lt;="&amp;$M$17,'Wage Ceilings '!$D$8:'Wage Ceilings '!$D$11),$M105)</f>
        <v>0</v>
      </c>
      <c r="BC105" s="91" cm="1">
        <f t="array" ref="BC105">INDEX(Appendix!$G$4:$J$8,_xlfn.IFS(BA105&lt;55,1,BA105&lt;60,2,BA105&lt;65,3,BA105&lt;70,4,TRUE,5),MATCH(YEAR($F$17),Appendix!$G$3:$L$3,0))</f>
        <v>0</v>
      </c>
      <c r="BD105" s="92">
        <f t="shared" si="52"/>
        <v>0</v>
      </c>
      <c r="BE105" s="89">
        <f t="shared" si="53"/>
        <v>125</v>
      </c>
      <c r="BF105" s="90">
        <f>IF($N105&gt;'Wage Ceilings '!$C$7+SUMIF('Wage Ceilings '!$B$8:'Wage Ceilings '!$B$11,"&lt;="&amp;$N$17,'Wage Ceilings '!$D$8:'Wage Ceilings '!$D$11),'Wage Ceilings '!$C$7+SUMIF('Wage Ceilings '!$B$8:'Wage Ceilings '!$B$11,"&lt;="&amp;$N$17,'Wage Ceilings '!$D$8:'Wage Ceilings '!$D$11),$N105)</f>
        <v>0</v>
      </c>
      <c r="BG105" s="91" cm="1">
        <f t="array" ref="BG105">INDEX(Appendix!$G$4:$J$8,_xlfn.IFS(BE105&lt;55,1,BE105&lt;60,2,BE105&lt;65,3,BE105&lt;70,4,TRUE,5),MATCH(YEAR($F$17),Appendix!$G$3:$L$3,0))</f>
        <v>0</v>
      </c>
      <c r="BH105" s="92">
        <f t="shared" si="40"/>
        <v>0</v>
      </c>
      <c r="BI105" s="89">
        <f t="shared" si="54"/>
        <v>125</v>
      </c>
      <c r="BJ105" s="90">
        <f>IF($O105&gt;'Wage Ceilings '!$C$7+SUMIF('Wage Ceilings '!$B$8:'Wage Ceilings '!$B$11,"&lt;="&amp;$O$17,'Wage Ceilings '!$D$8:'Wage Ceilings '!$D$11),'Wage Ceilings '!$C$7+SUMIF('Wage Ceilings '!$B$8:'Wage Ceilings '!$B$11,"&lt;="&amp;$O$17,'Wage Ceilings '!$D$8:'Wage Ceilings '!$D$11),$O105)</f>
        <v>0</v>
      </c>
      <c r="BK105" s="91" cm="1">
        <f t="array" ref="BK105">INDEX(Appendix!$G$4:$J$8,_xlfn.IFS(BI105&lt;55,1,BI105&lt;60,2,BI105&lt;65,3,BI105&lt;70,4,TRUE,5),MATCH(YEAR($F$17),Appendix!$G$3:$L$3,0))</f>
        <v>0</v>
      </c>
      <c r="BL105" s="92">
        <f t="shared" si="41"/>
        <v>0</v>
      </c>
      <c r="BM105" s="89">
        <f t="shared" si="55"/>
        <v>125</v>
      </c>
      <c r="BN105" s="90">
        <f>IF($P105&gt;'Wage Ceilings '!$C$7+SUMIF('Wage Ceilings '!$B$8:'Wage Ceilings '!$B$11,"&lt;="&amp;$P$17,'Wage Ceilings '!$D$8:'Wage Ceilings '!$D$11),'Wage Ceilings '!$C$7+SUMIF('Wage Ceilings '!$B$8:'Wage Ceilings '!$B$11,"&lt;="&amp;$P$17,'Wage Ceilings '!$D$8:'Wage Ceilings '!$D$11),$P105)</f>
        <v>0</v>
      </c>
      <c r="BO105" s="91" cm="1">
        <f t="array" ref="BO105">INDEX(Appendix!$G$4:$J$8,_xlfn.IFS(BM105&lt;55,1,BM105&lt;60,2,BM105&lt;65,3,BM105&lt;70,4,TRUE,5),MATCH(YEAR($F$17),Appendix!$G$3:$L$3,0))</f>
        <v>0</v>
      </c>
      <c r="BP105" s="92">
        <f t="shared" si="42"/>
        <v>0</v>
      </c>
      <c r="BQ105" s="89">
        <f t="shared" si="56"/>
        <v>125</v>
      </c>
      <c r="BR105" s="90">
        <f>IF($Q105&gt;'Wage Ceilings '!$C$7+SUMIF('Wage Ceilings '!$B$8:'Wage Ceilings '!$B$11,"&lt;="&amp;$Q$17,'Wage Ceilings '!$D$8:'Wage Ceilings '!$D$11),'Wage Ceilings '!$C$7+SUMIF('Wage Ceilings '!$B$8:'Wage Ceilings '!$B$11,"&lt;="&amp;$Q$17,'Wage Ceilings '!$D$8:'Wage Ceilings '!$D$11),$Q105)</f>
        <v>0</v>
      </c>
      <c r="BS105" s="91" cm="1">
        <f t="array" ref="BS105">INDEX(Appendix!$G$4:$J$8,_xlfn.IFS(BQ105&lt;55,1,BQ105&lt;60,2,BQ105&lt;65,3,BQ105&lt;70,4,TRUE,5),MATCH(YEAR($F$17),Appendix!$G$3:$L$3,0))</f>
        <v>0</v>
      </c>
      <c r="BT105" s="92">
        <f t="shared" si="43"/>
        <v>0</v>
      </c>
      <c r="BU105" s="89">
        <f t="shared" si="57"/>
        <v>125</v>
      </c>
      <c r="BV105" s="90">
        <f>IF($R105&gt;'Wage Ceilings '!$C$7+SUMIF('Wage Ceilings '!$B$8:'Wage Ceilings '!$B$11,"&lt;="&amp;$R$17,'Wage Ceilings '!$D$8:'Wage Ceilings '!$D$11),'Wage Ceilings '!$C$7+SUMIF('Wage Ceilings '!$B$8:'Wage Ceilings '!$B$11,"&lt;="&amp;$R$17,'Wage Ceilings '!$D$8:'Wage Ceilings '!$D$11),$R105)</f>
        <v>0</v>
      </c>
      <c r="BW105" s="91" cm="1">
        <f t="array" ref="BW105">INDEX(Appendix!$G$4:$J$8,_xlfn.IFS(BU105&lt;55,1,BU105&lt;60,2,BU105&lt;65,3,BU105&lt;70,4,TRUE,5),MATCH(YEAR($F$17),Appendix!$G$3:$L$3,0))</f>
        <v>0</v>
      </c>
      <c r="BX105" s="92">
        <f t="shared" si="44"/>
        <v>0</v>
      </c>
      <c r="BY105" s="89" t="str">
        <f t="shared" si="58"/>
        <v>NA</v>
      </c>
      <c r="BZ105" s="92">
        <f>IF(S105&gt;=('Wage Ceilings '!$C$3-SUM(Z105,AD105,AH105,AL105,AP105,AX105,AT105,BB105,BF105,BJ105,BN105,BR105,BV105)),('Wage Ceilings '!$C$3-SUM(Z105,AD105,AH105,AL105,AP105,AX105,AT105,BB105,BF105,BJ105,BN105,BR105,BV105)),S105)</f>
        <v>0</v>
      </c>
      <c r="CA105" s="91" cm="1">
        <f t="array" ref="CA105">INDEX(Appendix!$G$4:$J$8,_xlfn.IFS(BY105&lt;55,1,BY105&lt;60,2,BY105&lt;65,3,BY105&lt;70,4,TRUE,5),MATCH(YEAR($F$17),Appendix!$G$3:$L$3,0))</f>
        <v>0</v>
      </c>
      <c r="CB105" s="92">
        <f t="shared" si="65"/>
        <v>0</v>
      </c>
      <c r="CC105" s="99"/>
    </row>
    <row r="106" spans="1:81" x14ac:dyDescent="0.2">
      <c r="A106" s="64" t="s">
        <v>154</v>
      </c>
      <c r="B106" s="65"/>
      <c r="C106" s="65"/>
      <c r="D106" s="66"/>
      <c r="E106" s="66"/>
      <c r="F106" s="67"/>
      <c r="G106" s="67"/>
      <c r="H106" s="67"/>
      <c r="I106" s="67"/>
      <c r="J106" s="67"/>
      <c r="K106" s="67"/>
      <c r="L106" s="67"/>
      <c r="M106" s="67"/>
      <c r="N106" s="67"/>
      <c r="O106" s="67"/>
      <c r="P106" s="67"/>
      <c r="Q106" s="67"/>
      <c r="R106" s="67"/>
      <c r="S106" s="67"/>
      <c r="T106" s="57">
        <f t="shared" si="59"/>
        <v>0</v>
      </c>
      <c r="U106" s="57">
        <f t="shared" si="60"/>
        <v>0</v>
      </c>
      <c r="V106" s="58">
        <f t="shared" si="61"/>
        <v>0</v>
      </c>
      <c r="W106" s="58">
        <f t="shared" si="62"/>
        <v>0</v>
      </c>
      <c r="X106" s="58">
        <f t="shared" si="63"/>
        <v>0</v>
      </c>
      <c r="Y106" s="89">
        <f t="shared" si="45"/>
        <v>124</v>
      </c>
      <c r="Z106" s="90">
        <f>IF($F106&gt;'Wage Ceilings '!$C$7+SUMIF('Wage Ceilings '!$B$8:'Wage Ceilings '!$B$11,"&lt;="&amp;$F$17,'Wage Ceilings '!$D$8:'Wage Ceilings '!$D$11),'Wage Ceilings '!$C$7+SUMIF('Wage Ceilings '!$B$8:'Wage Ceilings '!$B$11,"&lt;="&amp;$F$17,'Wage Ceilings '!$D$8:'Wage Ceilings '!$D$11),$F106)</f>
        <v>0</v>
      </c>
      <c r="AA106" s="91" cm="1">
        <f t="array" ref="AA106">INDEX(Appendix!$G$4:$J$8,_xlfn.IFS(Y106&lt;55,1,Y106&lt;60,2,Y106&lt;65,3,Y106&lt;70,4,TRUE,5),MATCH(YEAR($F$17),Appendix!$G$3:$L$3,0))</f>
        <v>0</v>
      </c>
      <c r="AB106" s="92">
        <f t="shared" si="33"/>
        <v>0</v>
      </c>
      <c r="AC106" s="89">
        <f t="shared" si="46"/>
        <v>125</v>
      </c>
      <c r="AD106" s="90">
        <f>IF($G106&gt;'Wage Ceilings '!$C$7+SUMIF('Wage Ceilings '!$B$8:'Wage Ceilings '!$B$11,"&lt;="&amp;$G$17,'Wage Ceilings '!$D$8:'Wage Ceilings '!$D$11),'Wage Ceilings '!$C$7+SUMIF('Wage Ceilings '!$B$8:'Wage Ceilings '!$B$11,"&lt;="&amp;$G$17,'Wage Ceilings '!$D$8:'Wage Ceilings '!$D$11),$G106)</f>
        <v>0</v>
      </c>
      <c r="AE106" s="91" cm="1">
        <f t="array" ref="AE106">INDEX(Appendix!$G$4:$J$8,_xlfn.IFS(AC106&lt;55,1,AC106&lt;60,2,AC106&lt;65,3,AC106&lt;70,4,TRUE,5),MATCH(YEAR($F$17),Appendix!$G$3:$L$3,0))</f>
        <v>0</v>
      </c>
      <c r="AF106" s="92">
        <f t="shared" si="34"/>
        <v>0</v>
      </c>
      <c r="AG106" s="89">
        <f t="shared" si="47"/>
        <v>125</v>
      </c>
      <c r="AH106" s="90">
        <f>IF($H106&gt;'Wage Ceilings '!$C$7+SUMIF('Wage Ceilings '!$B$8:'Wage Ceilings '!$B$11,"&lt;="&amp;$H$17,'Wage Ceilings '!$D$8:'Wage Ceilings '!$D$11),'Wage Ceilings '!$C$7+SUMIF('Wage Ceilings '!$B$8:'Wage Ceilings '!$B$11,"&lt;="&amp;$H$17,'Wage Ceilings '!$D$8:'Wage Ceilings '!$D$11),$H106)</f>
        <v>0</v>
      </c>
      <c r="AI106" s="91" cm="1">
        <f t="array" ref="AI106">INDEX(Appendix!$G$4:$J$8,_xlfn.IFS(AG106&lt;55,1,AG106&lt;60,2,AG106&lt;65,3,AG106&lt;70,4,TRUE,5),MATCH(YEAR($F$17),Appendix!$G$3:$L$3,0))</f>
        <v>0</v>
      </c>
      <c r="AJ106" s="92">
        <f t="shared" si="35"/>
        <v>0</v>
      </c>
      <c r="AK106" s="89">
        <f t="shared" si="48"/>
        <v>125</v>
      </c>
      <c r="AL106" s="90">
        <f>IF($I106&gt;'Wage Ceilings '!$C$7+SUMIF('Wage Ceilings '!$B$8:'Wage Ceilings '!$B$11,"&lt;="&amp;$I$17,'Wage Ceilings '!$D$8:'Wage Ceilings '!$D$11),'Wage Ceilings '!$C$7+SUMIF('Wage Ceilings '!$B$8:'Wage Ceilings '!$B$11,"&lt;="&amp;$I$17,'Wage Ceilings '!$D$8:'Wage Ceilings '!$D$11),$I106)</f>
        <v>0</v>
      </c>
      <c r="AM106" s="91" cm="1">
        <f t="array" ref="AM106">INDEX(Appendix!$G$4:$J$8,_xlfn.IFS(AK106&lt;55,1,AK106&lt;60,2,AK106&lt;65,3,AK106&lt;70,4,TRUE,5),MATCH(YEAR($F$17),Appendix!$G$3:$L$3,0))</f>
        <v>0</v>
      </c>
      <c r="AN106" s="92">
        <f t="shared" si="36"/>
        <v>0</v>
      </c>
      <c r="AO106" s="89">
        <f t="shared" si="49"/>
        <v>125</v>
      </c>
      <c r="AP106" s="90">
        <f>IF($J106&gt;'Wage Ceilings '!$C$7+SUMIF('Wage Ceilings '!$B$8:'Wage Ceilings '!$B$11,"&lt;="&amp;$J$17,'Wage Ceilings '!$D$8:'Wage Ceilings '!$D$11),'Wage Ceilings '!$C$7+SUMIF('Wage Ceilings '!$B$8:'Wage Ceilings '!$B$11,"&lt;="&amp;$J$17,'Wage Ceilings '!$D$8:'Wage Ceilings '!$D$11),$J106)</f>
        <v>0</v>
      </c>
      <c r="AQ106" s="91" cm="1">
        <f t="array" ref="AQ106">INDEX(Appendix!$G$4:$J$8,_xlfn.IFS(AO106&lt;55,1,AO106&lt;60,2,AO106&lt;65,3,AO106&lt;70,4,TRUE,5),MATCH(YEAR($F$17),Appendix!$G$3:$L$3,0))</f>
        <v>0</v>
      </c>
      <c r="AR106" s="92">
        <f t="shared" si="37"/>
        <v>0</v>
      </c>
      <c r="AS106" s="89">
        <f t="shared" si="64"/>
        <v>125</v>
      </c>
      <c r="AT106" s="90">
        <f>IF($K106&gt;'Wage Ceilings '!$C$7+SUMIF('Wage Ceilings '!$B$8:'Wage Ceilings '!$B$11,"&lt;="&amp;$K$17,'Wage Ceilings '!$D$8:'Wage Ceilings '!$D$11),'Wage Ceilings '!$C$7+SUMIF('Wage Ceilings '!$B$8:'Wage Ceilings '!$B$11,"&lt;="&amp;$K$17,'Wage Ceilings '!$D$8:'Wage Ceilings '!$D$11),$K106)</f>
        <v>0</v>
      </c>
      <c r="AU106" s="91" cm="1">
        <f t="array" ref="AU106">INDEX(Appendix!$G$4:$J$8,_xlfn.IFS(AS106&lt;55,1,AS106&lt;60,2,AS106&lt;65,3,AS106&lt;70,4,TRUE,5),MATCH(YEAR($F$17),Appendix!$G$3:$L$3,0))</f>
        <v>0</v>
      </c>
      <c r="AV106" s="92">
        <f t="shared" si="38"/>
        <v>0</v>
      </c>
      <c r="AW106" s="89" t="str">
        <f t="shared" si="50"/>
        <v>NA</v>
      </c>
      <c r="AX106" s="92">
        <f>IF(L106&gt;=('Wage Ceilings '!$C$3-SUM(Z106,AD106,AH106,AL106,AP106,AT106,BB106,BF106,BJ106,BN106,BR106,BV106)),('Wage Ceilings '!$C$3-SUM(Z106,AD106,AH106,AL106,AP106,AT106,BB106,BF106,BJ106,BN106,BR106,BV106)),L106)</f>
        <v>0</v>
      </c>
      <c r="AY106" s="91" cm="1">
        <f t="array" ref="AY106">INDEX(Appendix!$G$4:$J$8,_xlfn.IFS(AW106&lt;55,1,AW106&lt;60,2,AW106&lt;65,3,AW106&lt;70,4,TRUE,5),MATCH(YEAR($F$17),Appendix!$G$3:$L$3,0))</f>
        <v>0</v>
      </c>
      <c r="AZ106" s="92">
        <f t="shared" si="39"/>
        <v>0</v>
      </c>
      <c r="BA106" s="89">
        <f t="shared" si="51"/>
        <v>125</v>
      </c>
      <c r="BB106" s="90">
        <f>IF($M106&gt;'Wage Ceilings '!$C$7+SUMIF('Wage Ceilings '!$B$8:'Wage Ceilings '!$B$11,"&lt;="&amp;$M$17,'Wage Ceilings '!$D$8:'Wage Ceilings '!$D$11),'Wage Ceilings '!$C$7+SUMIF('Wage Ceilings '!$B$8:'Wage Ceilings '!$B$11,"&lt;="&amp;$M$17,'Wage Ceilings '!$D$8:'Wage Ceilings '!$D$11),$M106)</f>
        <v>0</v>
      </c>
      <c r="BC106" s="91" cm="1">
        <f t="array" ref="BC106">INDEX(Appendix!$G$4:$J$8,_xlfn.IFS(BA106&lt;55,1,BA106&lt;60,2,BA106&lt;65,3,BA106&lt;70,4,TRUE,5),MATCH(YEAR($F$17),Appendix!$G$3:$L$3,0))</f>
        <v>0</v>
      </c>
      <c r="BD106" s="92">
        <f t="shared" si="52"/>
        <v>0</v>
      </c>
      <c r="BE106" s="89">
        <f t="shared" si="53"/>
        <v>125</v>
      </c>
      <c r="BF106" s="90">
        <f>IF($N106&gt;'Wage Ceilings '!$C$7+SUMIF('Wage Ceilings '!$B$8:'Wage Ceilings '!$B$11,"&lt;="&amp;$N$17,'Wage Ceilings '!$D$8:'Wage Ceilings '!$D$11),'Wage Ceilings '!$C$7+SUMIF('Wage Ceilings '!$B$8:'Wage Ceilings '!$B$11,"&lt;="&amp;$N$17,'Wage Ceilings '!$D$8:'Wage Ceilings '!$D$11),$N106)</f>
        <v>0</v>
      </c>
      <c r="BG106" s="91" cm="1">
        <f t="array" ref="BG106">INDEX(Appendix!$G$4:$J$8,_xlfn.IFS(BE106&lt;55,1,BE106&lt;60,2,BE106&lt;65,3,BE106&lt;70,4,TRUE,5),MATCH(YEAR($F$17),Appendix!$G$3:$L$3,0))</f>
        <v>0</v>
      </c>
      <c r="BH106" s="92">
        <f t="shared" si="40"/>
        <v>0</v>
      </c>
      <c r="BI106" s="89">
        <f t="shared" si="54"/>
        <v>125</v>
      </c>
      <c r="BJ106" s="90">
        <f>IF($O106&gt;'Wage Ceilings '!$C$7+SUMIF('Wage Ceilings '!$B$8:'Wage Ceilings '!$B$11,"&lt;="&amp;$O$17,'Wage Ceilings '!$D$8:'Wage Ceilings '!$D$11),'Wage Ceilings '!$C$7+SUMIF('Wage Ceilings '!$B$8:'Wage Ceilings '!$B$11,"&lt;="&amp;$O$17,'Wage Ceilings '!$D$8:'Wage Ceilings '!$D$11),$O106)</f>
        <v>0</v>
      </c>
      <c r="BK106" s="91" cm="1">
        <f t="array" ref="BK106">INDEX(Appendix!$G$4:$J$8,_xlfn.IFS(BI106&lt;55,1,BI106&lt;60,2,BI106&lt;65,3,BI106&lt;70,4,TRUE,5),MATCH(YEAR($F$17),Appendix!$G$3:$L$3,0))</f>
        <v>0</v>
      </c>
      <c r="BL106" s="92">
        <f t="shared" si="41"/>
        <v>0</v>
      </c>
      <c r="BM106" s="89">
        <f t="shared" si="55"/>
        <v>125</v>
      </c>
      <c r="BN106" s="90">
        <f>IF($P106&gt;'Wage Ceilings '!$C$7+SUMIF('Wage Ceilings '!$B$8:'Wage Ceilings '!$B$11,"&lt;="&amp;$P$17,'Wage Ceilings '!$D$8:'Wage Ceilings '!$D$11),'Wage Ceilings '!$C$7+SUMIF('Wage Ceilings '!$B$8:'Wage Ceilings '!$B$11,"&lt;="&amp;$P$17,'Wage Ceilings '!$D$8:'Wage Ceilings '!$D$11),$P106)</f>
        <v>0</v>
      </c>
      <c r="BO106" s="91" cm="1">
        <f t="array" ref="BO106">INDEX(Appendix!$G$4:$J$8,_xlfn.IFS(BM106&lt;55,1,BM106&lt;60,2,BM106&lt;65,3,BM106&lt;70,4,TRUE,5),MATCH(YEAR($F$17),Appendix!$G$3:$L$3,0))</f>
        <v>0</v>
      </c>
      <c r="BP106" s="92">
        <f t="shared" si="42"/>
        <v>0</v>
      </c>
      <c r="BQ106" s="89">
        <f t="shared" si="56"/>
        <v>125</v>
      </c>
      <c r="BR106" s="90">
        <f>IF($Q106&gt;'Wage Ceilings '!$C$7+SUMIF('Wage Ceilings '!$B$8:'Wage Ceilings '!$B$11,"&lt;="&amp;$Q$17,'Wage Ceilings '!$D$8:'Wage Ceilings '!$D$11),'Wage Ceilings '!$C$7+SUMIF('Wage Ceilings '!$B$8:'Wage Ceilings '!$B$11,"&lt;="&amp;$Q$17,'Wage Ceilings '!$D$8:'Wage Ceilings '!$D$11),$Q106)</f>
        <v>0</v>
      </c>
      <c r="BS106" s="91" cm="1">
        <f t="array" ref="BS106">INDEX(Appendix!$G$4:$J$8,_xlfn.IFS(BQ106&lt;55,1,BQ106&lt;60,2,BQ106&lt;65,3,BQ106&lt;70,4,TRUE,5),MATCH(YEAR($F$17),Appendix!$G$3:$L$3,0))</f>
        <v>0</v>
      </c>
      <c r="BT106" s="92">
        <f t="shared" si="43"/>
        <v>0</v>
      </c>
      <c r="BU106" s="89">
        <f t="shared" si="57"/>
        <v>125</v>
      </c>
      <c r="BV106" s="90">
        <f>IF($R106&gt;'Wage Ceilings '!$C$7+SUMIF('Wage Ceilings '!$B$8:'Wage Ceilings '!$B$11,"&lt;="&amp;$R$17,'Wage Ceilings '!$D$8:'Wage Ceilings '!$D$11),'Wage Ceilings '!$C$7+SUMIF('Wage Ceilings '!$B$8:'Wage Ceilings '!$B$11,"&lt;="&amp;$R$17,'Wage Ceilings '!$D$8:'Wage Ceilings '!$D$11),$R106)</f>
        <v>0</v>
      </c>
      <c r="BW106" s="91" cm="1">
        <f t="array" ref="BW106">INDEX(Appendix!$G$4:$J$8,_xlfn.IFS(BU106&lt;55,1,BU106&lt;60,2,BU106&lt;65,3,BU106&lt;70,4,TRUE,5),MATCH(YEAR($F$17),Appendix!$G$3:$L$3,0))</f>
        <v>0</v>
      </c>
      <c r="BX106" s="92">
        <f t="shared" si="44"/>
        <v>0</v>
      </c>
      <c r="BY106" s="89" t="str">
        <f t="shared" si="58"/>
        <v>NA</v>
      </c>
      <c r="BZ106" s="92">
        <f>IF(S106&gt;=('Wage Ceilings '!$C$3-SUM(Z106,AD106,AH106,AL106,AP106,AX106,AT106,BB106,BF106,BJ106,BN106,BR106,BV106)),('Wage Ceilings '!$C$3-SUM(Z106,AD106,AH106,AL106,AP106,AX106,AT106,BB106,BF106,BJ106,BN106,BR106,BV106)),S106)</f>
        <v>0</v>
      </c>
      <c r="CA106" s="91" cm="1">
        <f t="array" ref="CA106">INDEX(Appendix!$G$4:$J$8,_xlfn.IFS(BY106&lt;55,1,BY106&lt;60,2,BY106&lt;65,3,BY106&lt;70,4,TRUE,5),MATCH(YEAR($F$17),Appendix!$G$3:$L$3,0))</f>
        <v>0</v>
      </c>
      <c r="CB106" s="92">
        <f t="shared" si="65"/>
        <v>0</v>
      </c>
      <c r="CC106" s="99"/>
    </row>
    <row r="107" spans="1:81" x14ac:dyDescent="0.2">
      <c r="A107" s="64" t="s">
        <v>155</v>
      </c>
      <c r="B107" s="65"/>
      <c r="C107" s="65"/>
      <c r="D107" s="66"/>
      <c r="E107" s="66"/>
      <c r="F107" s="67"/>
      <c r="G107" s="67"/>
      <c r="H107" s="67"/>
      <c r="I107" s="67"/>
      <c r="J107" s="67"/>
      <c r="K107" s="67"/>
      <c r="L107" s="67"/>
      <c r="M107" s="67"/>
      <c r="N107" s="67"/>
      <c r="O107" s="67"/>
      <c r="P107" s="67"/>
      <c r="Q107" s="67"/>
      <c r="R107" s="67"/>
      <c r="S107" s="67"/>
      <c r="T107" s="57">
        <f t="shared" si="59"/>
        <v>0</v>
      </c>
      <c r="U107" s="57">
        <f t="shared" si="60"/>
        <v>0</v>
      </c>
      <c r="V107" s="58">
        <f t="shared" si="61"/>
        <v>0</v>
      </c>
      <c r="W107" s="58">
        <f t="shared" si="62"/>
        <v>0</v>
      </c>
      <c r="X107" s="58">
        <f t="shared" si="63"/>
        <v>0</v>
      </c>
      <c r="Y107" s="89">
        <f t="shared" si="45"/>
        <v>124</v>
      </c>
      <c r="Z107" s="90">
        <f>IF($F107&gt;'Wage Ceilings '!$C$7+SUMIF('Wage Ceilings '!$B$8:'Wage Ceilings '!$B$11,"&lt;="&amp;$F$17,'Wage Ceilings '!$D$8:'Wage Ceilings '!$D$11),'Wage Ceilings '!$C$7+SUMIF('Wage Ceilings '!$B$8:'Wage Ceilings '!$B$11,"&lt;="&amp;$F$17,'Wage Ceilings '!$D$8:'Wage Ceilings '!$D$11),$F107)</f>
        <v>0</v>
      </c>
      <c r="AA107" s="91" cm="1">
        <f t="array" ref="AA107">INDEX(Appendix!$G$4:$J$8,_xlfn.IFS(Y107&lt;55,1,Y107&lt;60,2,Y107&lt;65,3,Y107&lt;70,4,TRUE,5),MATCH(YEAR($F$17),Appendix!$G$3:$L$3,0))</f>
        <v>0</v>
      </c>
      <c r="AB107" s="92">
        <f t="shared" si="33"/>
        <v>0</v>
      </c>
      <c r="AC107" s="89">
        <f t="shared" si="46"/>
        <v>125</v>
      </c>
      <c r="AD107" s="90">
        <f>IF($G107&gt;'Wage Ceilings '!$C$7+SUMIF('Wage Ceilings '!$B$8:'Wage Ceilings '!$B$11,"&lt;="&amp;$G$17,'Wage Ceilings '!$D$8:'Wage Ceilings '!$D$11),'Wage Ceilings '!$C$7+SUMIF('Wage Ceilings '!$B$8:'Wage Ceilings '!$B$11,"&lt;="&amp;$G$17,'Wage Ceilings '!$D$8:'Wage Ceilings '!$D$11),$G107)</f>
        <v>0</v>
      </c>
      <c r="AE107" s="91" cm="1">
        <f t="array" ref="AE107">INDEX(Appendix!$G$4:$J$8,_xlfn.IFS(AC107&lt;55,1,AC107&lt;60,2,AC107&lt;65,3,AC107&lt;70,4,TRUE,5),MATCH(YEAR($F$17),Appendix!$G$3:$L$3,0))</f>
        <v>0</v>
      </c>
      <c r="AF107" s="92">
        <f t="shared" si="34"/>
        <v>0</v>
      </c>
      <c r="AG107" s="89">
        <f t="shared" si="47"/>
        <v>125</v>
      </c>
      <c r="AH107" s="90">
        <f>IF($H107&gt;'Wage Ceilings '!$C$7+SUMIF('Wage Ceilings '!$B$8:'Wage Ceilings '!$B$11,"&lt;="&amp;$H$17,'Wage Ceilings '!$D$8:'Wage Ceilings '!$D$11),'Wage Ceilings '!$C$7+SUMIF('Wage Ceilings '!$B$8:'Wage Ceilings '!$B$11,"&lt;="&amp;$H$17,'Wage Ceilings '!$D$8:'Wage Ceilings '!$D$11),$H107)</f>
        <v>0</v>
      </c>
      <c r="AI107" s="91" cm="1">
        <f t="array" ref="AI107">INDEX(Appendix!$G$4:$J$8,_xlfn.IFS(AG107&lt;55,1,AG107&lt;60,2,AG107&lt;65,3,AG107&lt;70,4,TRUE,5),MATCH(YEAR($F$17),Appendix!$G$3:$L$3,0))</f>
        <v>0</v>
      </c>
      <c r="AJ107" s="92">
        <f t="shared" si="35"/>
        <v>0</v>
      </c>
      <c r="AK107" s="89">
        <f t="shared" si="48"/>
        <v>125</v>
      </c>
      <c r="AL107" s="90">
        <f>IF($I107&gt;'Wage Ceilings '!$C$7+SUMIF('Wage Ceilings '!$B$8:'Wage Ceilings '!$B$11,"&lt;="&amp;$I$17,'Wage Ceilings '!$D$8:'Wage Ceilings '!$D$11),'Wage Ceilings '!$C$7+SUMIF('Wage Ceilings '!$B$8:'Wage Ceilings '!$B$11,"&lt;="&amp;$I$17,'Wage Ceilings '!$D$8:'Wage Ceilings '!$D$11),$I107)</f>
        <v>0</v>
      </c>
      <c r="AM107" s="91" cm="1">
        <f t="array" ref="AM107">INDEX(Appendix!$G$4:$J$8,_xlfn.IFS(AK107&lt;55,1,AK107&lt;60,2,AK107&lt;65,3,AK107&lt;70,4,TRUE,5),MATCH(YEAR($F$17),Appendix!$G$3:$L$3,0))</f>
        <v>0</v>
      </c>
      <c r="AN107" s="92">
        <f t="shared" si="36"/>
        <v>0</v>
      </c>
      <c r="AO107" s="89">
        <f t="shared" si="49"/>
        <v>125</v>
      </c>
      <c r="AP107" s="90">
        <f>IF($J107&gt;'Wage Ceilings '!$C$7+SUMIF('Wage Ceilings '!$B$8:'Wage Ceilings '!$B$11,"&lt;="&amp;$J$17,'Wage Ceilings '!$D$8:'Wage Ceilings '!$D$11),'Wage Ceilings '!$C$7+SUMIF('Wage Ceilings '!$B$8:'Wage Ceilings '!$B$11,"&lt;="&amp;$J$17,'Wage Ceilings '!$D$8:'Wage Ceilings '!$D$11),$J107)</f>
        <v>0</v>
      </c>
      <c r="AQ107" s="91" cm="1">
        <f t="array" ref="AQ107">INDEX(Appendix!$G$4:$J$8,_xlfn.IFS(AO107&lt;55,1,AO107&lt;60,2,AO107&lt;65,3,AO107&lt;70,4,TRUE,5),MATCH(YEAR($F$17),Appendix!$G$3:$L$3,0))</f>
        <v>0</v>
      </c>
      <c r="AR107" s="92">
        <f t="shared" si="37"/>
        <v>0</v>
      </c>
      <c r="AS107" s="89">
        <f t="shared" si="64"/>
        <v>125</v>
      </c>
      <c r="AT107" s="90">
        <f>IF($K107&gt;'Wage Ceilings '!$C$7+SUMIF('Wage Ceilings '!$B$8:'Wage Ceilings '!$B$11,"&lt;="&amp;$K$17,'Wage Ceilings '!$D$8:'Wage Ceilings '!$D$11),'Wage Ceilings '!$C$7+SUMIF('Wage Ceilings '!$B$8:'Wage Ceilings '!$B$11,"&lt;="&amp;$K$17,'Wage Ceilings '!$D$8:'Wage Ceilings '!$D$11),$K107)</f>
        <v>0</v>
      </c>
      <c r="AU107" s="91" cm="1">
        <f t="array" ref="AU107">INDEX(Appendix!$G$4:$J$8,_xlfn.IFS(AS107&lt;55,1,AS107&lt;60,2,AS107&lt;65,3,AS107&lt;70,4,TRUE,5),MATCH(YEAR($F$17),Appendix!$G$3:$L$3,0))</f>
        <v>0</v>
      </c>
      <c r="AV107" s="92">
        <f t="shared" si="38"/>
        <v>0</v>
      </c>
      <c r="AW107" s="89" t="str">
        <f t="shared" si="50"/>
        <v>NA</v>
      </c>
      <c r="AX107" s="92">
        <f>IF(L107&gt;=('Wage Ceilings '!$C$3-SUM(Z107,AD107,AH107,AL107,AP107,AT107,BB107,BF107,BJ107,BN107,BR107,BV107)),('Wage Ceilings '!$C$3-SUM(Z107,AD107,AH107,AL107,AP107,AT107,BB107,BF107,BJ107,BN107,BR107,BV107)),L107)</f>
        <v>0</v>
      </c>
      <c r="AY107" s="91" cm="1">
        <f t="array" ref="AY107">INDEX(Appendix!$G$4:$J$8,_xlfn.IFS(AW107&lt;55,1,AW107&lt;60,2,AW107&lt;65,3,AW107&lt;70,4,TRUE,5),MATCH(YEAR($F$17),Appendix!$G$3:$L$3,0))</f>
        <v>0</v>
      </c>
      <c r="AZ107" s="92">
        <f t="shared" si="39"/>
        <v>0</v>
      </c>
      <c r="BA107" s="89">
        <f t="shared" si="51"/>
        <v>125</v>
      </c>
      <c r="BB107" s="90">
        <f>IF($M107&gt;'Wage Ceilings '!$C$7+SUMIF('Wage Ceilings '!$B$8:'Wage Ceilings '!$B$11,"&lt;="&amp;$M$17,'Wage Ceilings '!$D$8:'Wage Ceilings '!$D$11),'Wage Ceilings '!$C$7+SUMIF('Wage Ceilings '!$B$8:'Wage Ceilings '!$B$11,"&lt;="&amp;$M$17,'Wage Ceilings '!$D$8:'Wage Ceilings '!$D$11),$M107)</f>
        <v>0</v>
      </c>
      <c r="BC107" s="91" cm="1">
        <f t="array" ref="BC107">INDEX(Appendix!$G$4:$J$8,_xlfn.IFS(BA107&lt;55,1,BA107&lt;60,2,BA107&lt;65,3,BA107&lt;70,4,TRUE,5),MATCH(YEAR($F$17),Appendix!$G$3:$L$3,0))</f>
        <v>0</v>
      </c>
      <c r="BD107" s="92">
        <f t="shared" si="52"/>
        <v>0</v>
      </c>
      <c r="BE107" s="89">
        <f t="shared" si="53"/>
        <v>125</v>
      </c>
      <c r="BF107" s="90">
        <f>IF($N107&gt;'Wage Ceilings '!$C$7+SUMIF('Wage Ceilings '!$B$8:'Wage Ceilings '!$B$11,"&lt;="&amp;$N$17,'Wage Ceilings '!$D$8:'Wage Ceilings '!$D$11),'Wage Ceilings '!$C$7+SUMIF('Wage Ceilings '!$B$8:'Wage Ceilings '!$B$11,"&lt;="&amp;$N$17,'Wage Ceilings '!$D$8:'Wage Ceilings '!$D$11),$N107)</f>
        <v>0</v>
      </c>
      <c r="BG107" s="91" cm="1">
        <f t="array" ref="BG107">INDEX(Appendix!$G$4:$J$8,_xlfn.IFS(BE107&lt;55,1,BE107&lt;60,2,BE107&lt;65,3,BE107&lt;70,4,TRUE,5),MATCH(YEAR($F$17),Appendix!$G$3:$L$3,0))</f>
        <v>0</v>
      </c>
      <c r="BH107" s="92">
        <f t="shared" si="40"/>
        <v>0</v>
      </c>
      <c r="BI107" s="89">
        <f t="shared" si="54"/>
        <v>125</v>
      </c>
      <c r="BJ107" s="90">
        <f>IF($O107&gt;'Wage Ceilings '!$C$7+SUMIF('Wage Ceilings '!$B$8:'Wage Ceilings '!$B$11,"&lt;="&amp;$O$17,'Wage Ceilings '!$D$8:'Wage Ceilings '!$D$11),'Wage Ceilings '!$C$7+SUMIF('Wage Ceilings '!$B$8:'Wage Ceilings '!$B$11,"&lt;="&amp;$O$17,'Wage Ceilings '!$D$8:'Wage Ceilings '!$D$11),$O107)</f>
        <v>0</v>
      </c>
      <c r="BK107" s="91" cm="1">
        <f t="array" ref="BK107">INDEX(Appendix!$G$4:$J$8,_xlfn.IFS(BI107&lt;55,1,BI107&lt;60,2,BI107&lt;65,3,BI107&lt;70,4,TRUE,5),MATCH(YEAR($F$17),Appendix!$G$3:$L$3,0))</f>
        <v>0</v>
      </c>
      <c r="BL107" s="92">
        <f t="shared" si="41"/>
        <v>0</v>
      </c>
      <c r="BM107" s="89">
        <f t="shared" si="55"/>
        <v>125</v>
      </c>
      <c r="BN107" s="90">
        <f>IF($P107&gt;'Wage Ceilings '!$C$7+SUMIF('Wage Ceilings '!$B$8:'Wage Ceilings '!$B$11,"&lt;="&amp;$P$17,'Wage Ceilings '!$D$8:'Wage Ceilings '!$D$11),'Wage Ceilings '!$C$7+SUMIF('Wage Ceilings '!$B$8:'Wage Ceilings '!$B$11,"&lt;="&amp;$P$17,'Wage Ceilings '!$D$8:'Wage Ceilings '!$D$11),$P107)</f>
        <v>0</v>
      </c>
      <c r="BO107" s="91" cm="1">
        <f t="array" ref="BO107">INDEX(Appendix!$G$4:$J$8,_xlfn.IFS(BM107&lt;55,1,BM107&lt;60,2,BM107&lt;65,3,BM107&lt;70,4,TRUE,5),MATCH(YEAR($F$17),Appendix!$G$3:$L$3,0))</f>
        <v>0</v>
      </c>
      <c r="BP107" s="92">
        <f t="shared" si="42"/>
        <v>0</v>
      </c>
      <c r="BQ107" s="89">
        <f t="shared" si="56"/>
        <v>125</v>
      </c>
      <c r="BR107" s="90">
        <f>IF($Q107&gt;'Wage Ceilings '!$C$7+SUMIF('Wage Ceilings '!$B$8:'Wage Ceilings '!$B$11,"&lt;="&amp;$Q$17,'Wage Ceilings '!$D$8:'Wage Ceilings '!$D$11),'Wage Ceilings '!$C$7+SUMIF('Wage Ceilings '!$B$8:'Wage Ceilings '!$B$11,"&lt;="&amp;$Q$17,'Wage Ceilings '!$D$8:'Wage Ceilings '!$D$11),$Q107)</f>
        <v>0</v>
      </c>
      <c r="BS107" s="91" cm="1">
        <f t="array" ref="BS107">INDEX(Appendix!$G$4:$J$8,_xlfn.IFS(BQ107&lt;55,1,BQ107&lt;60,2,BQ107&lt;65,3,BQ107&lt;70,4,TRUE,5),MATCH(YEAR($F$17),Appendix!$G$3:$L$3,0))</f>
        <v>0</v>
      </c>
      <c r="BT107" s="92">
        <f t="shared" si="43"/>
        <v>0</v>
      </c>
      <c r="BU107" s="89">
        <f t="shared" si="57"/>
        <v>125</v>
      </c>
      <c r="BV107" s="90">
        <f>IF($R107&gt;'Wage Ceilings '!$C$7+SUMIF('Wage Ceilings '!$B$8:'Wage Ceilings '!$B$11,"&lt;="&amp;$R$17,'Wage Ceilings '!$D$8:'Wage Ceilings '!$D$11),'Wage Ceilings '!$C$7+SUMIF('Wage Ceilings '!$B$8:'Wage Ceilings '!$B$11,"&lt;="&amp;$R$17,'Wage Ceilings '!$D$8:'Wage Ceilings '!$D$11),$R107)</f>
        <v>0</v>
      </c>
      <c r="BW107" s="91" cm="1">
        <f t="array" ref="BW107">INDEX(Appendix!$G$4:$J$8,_xlfn.IFS(BU107&lt;55,1,BU107&lt;60,2,BU107&lt;65,3,BU107&lt;70,4,TRUE,5),MATCH(YEAR($F$17),Appendix!$G$3:$L$3,0))</f>
        <v>0</v>
      </c>
      <c r="BX107" s="92">
        <f t="shared" si="44"/>
        <v>0</v>
      </c>
      <c r="BY107" s="89" t="str">
        <f t="shared" si="58"/>
        <v>NA</v>
      </c>
      <c r="BZ107" s="92">
        <f>IF(S107&gt;=('Wage Ceilings '!$C$3-SUM(Z107,AD107,AH107,AL107,AP107,AX107,AT107,BB107,BF107,BJ107,BN107,BR107,BV107)),('Wage Ceilings '!$C$3-SUM(Z107,AD107,AH107,AL107,AP107,AX107,AT107,BB107,BF107,BJ107,BN107,BR107,BV107)),S107)</f>
        <v>0</v>
      </c>
      <c r="CA107" s="91" cm="1">
        <f t="array" ref="CA107">INDEX(Appendix!$G$4:$J$8,_xlfn.IFS(BY107&lt;55,1,BY107&lt;60,2,BY107&lt;65,3,BY107&lt;70,4,TRUE,5),MATCH(YEAR($F$17),Appendix!$G$3:$L$3,0))</f>
        <v>0</v>
      </c>
      <c r="CB107" s="92">
        <f t="shared" si="65"/>
        <v>0</v>
      </c>
      <c r="CC107" s="99"/>
    </row>
    <row r="108" spans="1:81" x14ac:dyDescent="0.2">
      <c r="A108" s="64" t="s">
        <v>156</v>
      </c>
      <c r="B108" s="65"/>
      <c r="C108" s="65"/>
      <c r="D108" s="66"/>
      <c r="E108" s="66"/>
      <c r="F108" s="67"/>
      <c r="G108" s="67"/>
      <c r="H108" s="67"/>
      <c r="I108" s="67"/>
      <c r="J108" s="67"/>
      <c r="K108" s="67"/>
      <c r="L108" s="67"/>
      <c r="M108" s="67"/>
      <c r="N108" s="67"/>
      <c r="O108" s="67"/>
      <c r="P108" s="67"/>
      <c r="Q108" s="67"/>
      <c r="R108" s="67"/>
      <c r="S108" s="67"/>
      <c r="T108" s="57">
        <f t="shared" si="59"/>
        <v>0</v>
      </c>
      <c r="U108" s="57">
        <f t="shared" si="60"/>
        <v>0</v>
      </c>
      <c r="V108" s="58">
        <f t="shared" si="61"/>
        <v>0</v>
      </c>
      <c r="W108" s="58">
        <f t="shared" si="62"/>
        <v>0</v>
      </c>
      <c r="X108" s="58">
        <f t="shared" si="63"/>
        <v>0</v>
      </c>
      <c r="Y108" s="89">
        <f t="shared" si="45"/>
        <v>124</v>
      </c>
      <c r="Z108" s="90">
        <f>IF($F108&gt;'Wage Ceilings '!$C$7+SUMIF('Wage Ceilings '!$B$8:'Wage Ceilings '!$B$11,"&lt;="&amp;$F$17,'Wage Ceilings '!$D$8:'Wage Ceilings '!$D$11),'Wage Ceilings '!$C$7+SUMIF('Wage Ceilings '!$B$8:'Wage Ceilings '!$B$11,"&lt;="&amp;$F$17,'Wage Ceilings '!$D$8:'Wage Ceilings '!$D$11),$F108)</f>
        <v>0</v>
      </c>
      <c r="AA108" s="91" cm="1">
        <f t="array" ref="AA108">INDEX(Appendix!$G$4:$J$8,_xlfn.IFS(Y108&lt;55,1,Y108&lt;60,2,Y108&lt;65,3,Y108&lt;70,4,TRUE,5),MATCH(YEAR($F$17),Appendix!$G$3:$L$3,0))</f>
        <v>0</v>
      </c>
      <c r="AB108" s="92">
        <f t="shared" si="33"/>
        <v>0</v>
      </c>
      <c r="AC108" s="89">
        <f t="shared" si="46"/>
        <v>125</v>
      </c>
      <c r="AD108" s="90">
        <f>IF($G108&gt;'Wage Ceilings '!$C$7+SUMIF('Wage Ceilings '!$B$8:'Wage Ceilings '!$B$11,"&lt;="&amp;$G$17,'Wage Ceilings '!$D$8:'Wage Ceilings '!$D$11),'Wage Ceilings '!$C$7+SUMIF('Wage Ceilings '!$B$8:'Wage Ceilings '!$B$11,"&lt;="&amp;$G$17,'Wage Ceilings '!$D$8:'Wage Ceilings '!$D$11),$G108)</f>
        <v>0</v>
      </c>
      <c r="AE108" s="91" cm="1">
        <f t="array" ref="AE108">INDEX(Appendix!$G$4:$J$8,_xlfn.IFS(AC108&lt;55,1,AC108&lt;60,2,AC108&lt;65,3,AC108&lt;70,4,TRUE,5),MATCH(YEAR($F$17),Appendix!$G$3:$L$3,0))</f>
        <v>0</v>
      </c>
      <c r="AF108" s="92">
        <f t="shared" si="34"/>
        <v>0</v>
      </c>
      <c r="AG108" s="89">
        <f t="shared" si="47"/>
        <v>125</v>
      </c>
      <c r="AH108" s="90">
        <f>IF($H108&gt;'Wage Ceilings '!$C$7+SUMIF('Wage Ceilings '!$B$8:'Wage Ceilings '!$B$11,"&lt;="&amp;$H$17,'Wage Ceilings '!$D$8:'Wage Ceilings '!$D$11),'Wage Ceilings '!$C$7+SUMIF('Wage Ceilings '!$B$8:'Wage Ceilings '!$B$11,"&lt;="&amp;$H$17,'Wage Ceilings '!$D$8:'Wage Ceilings '!$D$11),$H108)</f>
        <v>0</v>
      </c>
      <c r="AI108" s="91" cm="1">
        <f t="array" ref="AI108">INDEX(Appendix!$G$4:$J$8,_xlfn.IFS(AG108&lt;55,1,AG108&lt;60,2,AG108&lt;65,3,AG108&lt;70,4,TRUE,5),MATCH(YEAR($F$17),Appendix!$G$3:$L$3,0))</f>
        <v>0</v>
      </c>
      <c r="AJ108" s="92">
        <f t="shared" si="35"/>
        <v>0</v>
      </c>
      <c r="AK108" s="89">
        <f t="shared" si="48"/>
        <v>125</v>
      </c>
      <c r="AL108" s="90">
        <f>IF($I108&gt;'Wage Ceilings '!$C$7+SUMIF('Wage Ceilings '!$B$8:'Wage Ceilings '!$B$11,"&lt;="&amp;$I$17,'Wage Ceilings '!$D$8:'Wage Ceilings '!$D$11),'Wage Ceilings '!$C$7+SUMIF('Wage Ceilings '!$B$8:'Wage Ceilings '!$B$11,"&lt;="&amp;$I$17,'Wage Ceilings '!$D$8:'Wage Ceilings '!$D$11),$I108)</f>
        <v>0</v>
      </c>
      <c r="AM108" s="91" cm="1">
        <f t="array" ref="AM108">INDEX(Appendix!$G$4:$J$8,_xlfn.IFS(AK108&lt;55,1,AK108&lt;60,2,AK108&lt;65,3,AK108&lt;70,4,TRUE,5),MATCH(YEAR($F$17),Appendix!$G$3:$L$3,0))</f>
        <v>0</v>
      </c>
      <c r="AN108" s="92">
        <f t="shared" si="36"/>
        <v>0</v>
      </c>
      <c r="AO108" s="89">
        <f t="shared" si="49"/>
        <v>125</v>
      </c>
      <c r="AP108" s="90">
        <f>IF($J108&gt;'Wage Ceilings '!$C$7+SUMIF('Wage Ceilings '!$B$8:'Wage Ceilings '!$B$11,"&lt;="&amp;$J$17,'Wage Ceilings '!$D$8:'Wage Ceilings '!$D$11),'Wage Ceilings '!$C$7+SUMIF('Wage Ceilings '!$B$8:'Wage Ceilings '!$B$11,"&lt;="&amp;$J$17,'Wage Ceilings '!$D$8:'Wage Ceilings '!$D$11),$J108)</f>
        <v>0</v>
      </c>
      <c r="AQ108" s="91" cm="1">
        <f t="array" ref="AQ108">INDEX(Appendix!$G$4:$J$8,_xlfn.IFS(AO108&lt;55,1,AO108&lt;60,2,AO108&lt;65,3,AO108&lt;70,4,TRUE,5),MATCH(YEAR($F$17),Appendix!$G$3:$L$3,0))</f>
        <v>0</v>
      </c>
      <c r="AR108" s="92">
        <f t="shared" si="37"/>
        <v>0</v>
      </c>
      <c r="AS108" s="89">
        <f t="shared" si="64"/>
        <v>125</v>
      </c>
      <c r="AT108" s="90">
        <f>IF($K108&gt;'Wage Ceilings '!$C$7+SUMIF('Wage Ceilings '!$B$8:'Wage Ceilings '!$B$11,"&lt;="&amp;$K$17,'Wage Ceilings '!$D$8:'Wage Ceilings '!$D$11),'Wage Ceilings '!$C$7+SUMIF('Wage Ceilings '!$B$8:'Wage Ceilings '!$B$11,"&lt;="&amp;$K$17,'Wage Ceilings '!$D$8:'Wage Ceilings '!$D$11),$K108)</f>
        <v>0</v>
      </c>
      <c r="AU108" s="91" cm="1">
        <f t="array" ref="AU108">INDEX(Appendix!$G$4:$J$8,_xlfn.IFS(AS108&lt;55,1,AS108&lt;60,2,AS108&lt;65,3,AS108&lt;70,4,TRUE,5),MATCH(YEAR($F$17),Appendix!$G$3:$L$3,0))</f>
        <v>0</v>
      </c>
      <c r="AV108" s="92">
        <f t="shared" si="38"/>
        <v>0</v>
      </c>
      <c r="AW108" s="89" t="str">
        <f t="shared" si="50"/>
        <v>NA</v>
      </c>
      <c r="AX108" s="92">
        <f>IF(L108&gt;=('Wage Ceilings '!$C$3-SUM(Z108,AD108,AH108,AL108,AP108,AT108,BB108,BF108,BJ108,BN108,BR108,BV108)),('Wage Ceilings '!$C$3-SUM(Z108,AD108,AH108,AL108,AP108,AT108,BB108,BF108,BJ108,BN108,BR108,BV108)),L108)</f>
        <v>0</v>
      </c>
      <c r="AY108" s="91" cm="1">
        <f t="array" ref="AY108">INDEX(Appendix!$G$4:$J$8,_xlfn.IFS(AW108&lt;55,1,AW108&lt;60,2,AW108&lt;65,3,AW108&lt;70,4,TRUE,5),MATCH(YEAR($F$17),Appendix!$G$3:$L$3,0))</f>
        <v>0</v>
      </c>
      <c r="AZ108" s="92">
        <f t="shared" si="39"/>
        <v>0</v>
      </c>
      <c r="BA108" s="89">
        <f t="shared" si="51"/>
        <v>125</v>
      </c>
      <c r="BB108" s="90">
        <f>IF($M108&gt;'Wage Ceilings '!$C$7+SUMIF('Wage Ceilings '!$B$8:'Wage Ceilings '!$B$11,"&lt;="&amp;$M$17,'Wage Ceilings '!$D$8:'Wage Ceilings '!$D$11),'Wage Ceilings '!$C$7+SUMIF('Wage Ceilings '!$B$8:'Wage Ceilings '!$B$11,"&lt;="&amp;$M$17,'Wage Ceilings '!$D$8:'Wage Ceilings '!$D$11),$M108)</f>
        <v>0</v>
      </c>
      <c r="BC108" s="91" cm="1">
        <f t="array" ref="BC108">INDEX(Appendix!$G$4:$J$8,_xlfn.IFS(BA108&lt;55,1,BA108&lt;60,2,BA108&lt;65,3,BA108&lt;70,4,TRUE,5),MATCH(YEAR($F$17),Appendix!$G$3:$L$3,0))</f>
        <v>0</v>
      </c>
      <c r="BD108" s="92">
        <f t="shared" si="52"/>
        <v>0</v>
      </c>
      <c r="BE108" s="89">
        <f t="shared" si="53"/>
        <v>125</v>
      </c>
      <c r="BF108" s="90">
        <f>IF($N108&gt;'Wage Ceilings '!$C$7+SUMIF('Wage Ceilings '!$B$8:'Wage Ceilings '!$B$11,"&lt;="&amp;$N$17,'Wage Ceilings '!$D$8:'Wage Ceilings '!$D$11),'Wage Ceilings '!$C$7+SUMIF('Wage Ceilings '!$B$8:'Wage Ceilings '!$B$11,"&lt;="&amp;$N$17,'Wage Ceilings '!$D$8:'Wage Ceilings '!$D$11),$N108)</f>
        <v>0</v>
      </c>
      <c r="BG108" s="91" cm="1">
        <f t="array" ref="BG108">INDEX(Appendix!$G$4:$J$8,_xlfn.IFS(BE108&lt;55,1,BE108&lt;60,2,BE108&lt;65,3,BE108&lt;70,4,TRUE,5),MATCH(YEAR($F$17),Appendix!$G$3:$L$3,0))</f>
        <v>0</v>
      </c>
      <c r="BH108" s="92">
        <f t="shared" si="40"/>
        <v>0</v>
      </c>
      <c r="BI108" s="89">
        <f t="shared" si="54"/>
        <v>125</v>
      </c>
      <c r="BJ108" s="90">
        <f>IF($O108&gt;'Wage Ceilings '!$C$7+SUMIF('Wage Ceilings '!$B$8:'Wage Ceilings '!$B$11,"&lt;="&amp;$O$17,'Wage Ceilings '!$D$8:'Wage Ceilings '!$D$11),'Wage Ceilings '!$C$7+SUMIF('Wage Ceilings '!$B$8:'Wage Ceilings '!$B$11,"&lt;="&amp;$O$17,'Wage Ceilings '!$D$8:'Wage Ceilings '!$D$11),$O108)</f>
        <v>0</v>
      </c>
      <c r="BK108" s="91" cm="1">
        <f t="array" ref="BK108">INDEX(Appendix!$G$4:$J$8,_xlfn.IFS(BI108&lt;55,1,BI108&lt;60,2,BI108&lt;65,3,BI108&lt;70,4,TRUE,5),MATCH(YEAR($F$17),Appendix!$G$3:$L$3,0))</f>
        <v>0</v>
      </c>
      <c r="BL108" s="92">
        <f t="shared" si="41"/>
        <v>0</v>
      </c>
      <c r="BM108" s="89">
        <f t="shared" si="55"/>
        <v>125</v>
      </c>
      <c r="BN108" s="90">
        <f>IF($P108&gt;'Wage Ceilings '!$C$7+SUMIF('Wage Ceilings '!$B$8:'Wage Ceilings '!$B$11,"&lt;="&amp;$P$17,'Wage Ceilings '!$D$8:'Wage Ceilings '!$D$11),'Wage Ceilings '!$C$7+SUMIF('Wage Ceilings '!$B$8:'Wage Ceilings '!$B$11,"&lt;="&amp;$P$17,'Wage Ceilings '!$D$8:'Wage Ceilings '!$D$11),$P108)</f>
        <v>0</v>
      </c>
      <c r="BO108" s="91" cm="1">
        <f t="array" ref="BO108">INDEX(Appendix!$G$4:$J$8,_xlfn.IFS(BM108&lt;55,1,BM108&lt;60,2,BM108&lt;65,3,BM108&lt;70,4,TRUE,5),MATCH(YEAR($F$17),Appendix!$G$3:$L$3,0))</f>
        <v>0</v>
      </c>
      <c r="BP108" s="92">
        <f t="shared" si="42"/>
        <v>0</v>
      </c>
      <c r="BQ108" s="89">
        <f t="shared" si="56"/>
        <v>125</v>
      </c>
      <c r="BR108" s="90">
        <f>IF($Q108&gt;'Wage Ceilings '!$C$7+SUMIF('Wage Ceilings '!$B$8:'Wage Ceilings '!$B$11,"&lt;="&amp;$Q$17,'Wage Ceilings '!$D$8:'Wage Ceilings '!$D$11),'Wage Ceilings '!$C$7+SUMIF('Wage Ceilings '!$B$8:'Wage Ceilings '!$B$11,"&lt;="&amp;$Q$17,'Wage Ceilings '!$D$8:'Wage Ceilings '!$D$11),$Q108)</f>
        <v>0</v>
      </c>
      <c r="BS108" s="91" cm="1">
        <f t="array" ref="BS108">INDEX(Appendix!$G$4:$J$8,_xlfn.IFS(BQ108&lt;55,1,BQ108&lt;60,2,BQ108&lt;65,3,BQ108&lt;70,4,TRUE,5),MATCH(YEAR($F$17),Appendix!$G$3:$L$3,0))</f>
        <v>0</v>
      </c>
      <c r="BT108" s="92">
        <f t="shared" si="43"/>
        <v>0</v>
      </c>
      <c r="BU108" s="89">
        <f t="shared" si="57"/>
        <v>125</v>
      </c>
      <c r="BV108" s="90">
        <f>IF($R108&gt;'Wage Ceilings '!$C$7+SUMIF('Wage Ceilings '!$B$8:'Wage Ceilings '!$B$11,"&lt;="&amp;$R$17,'Wage Ceilings '!$D$8:'Wage Ceilings '!$D$11),'Wage Ceilings '!$C$7+SUMIF('Wage Ceilings '!$B$8:'Wage Ceilings '!$B$11,"&lt;="&amp;$R$17,'Wage Ceilings '!$D$8:'Wage Ceilings '!$D$11),$R108)</f>
        <v>0</v>
      </c>
      <c r="BW108" s="91" cm="1">
        <f t="array" ref="BW108">INDEX(Appendix!$G$4:$J$8,_xlfn.IFS(BU108&lt;55,1,BU108&lt;60,2,BU108&lt;65,3,BU108&lt;70,4,TRUE,5),MATCH(YEAR($F$17),Appendix!$G$3:$L$3,0))</f>
        <v>0</v>
      </c>
      <c r="BX108" s="92">
        <f t="shared" si="44"/>
        <v>0</v>
      </c>
      <c r="BY108" s="89" t="str">
        <f t="shared" si="58"/>
        <v>NA</v>
      </c>
      <c r="BZ108" s="92">
        <f>IF(S108&gt;=('Wage Ceilings '!$C$3-SUM(Z108,AD108,AH108,AL108,AP108,AX108,AT108,BB108,BF108,BJ108,BN108,BR108,BV108)),('Wage Ceilings '!$C$3-SUM(Z108,AD108,AH108,AL108,AP108,AX108,AT108,BB108,BF108,BJ108,BN108,BR108,BV108)),S108)</f>
        <v>0</v>
      </c>
      <c r="CA108" s="91" cm="1">
        <f t="array" ref="CA108">INDEX(Appendix!$G$4:$J$8,_xlfn.IFS(BY108&lt;55,1,BY108&lt;60,2,BY108&lt;65,3,BY108&lt;70,4,TRUE,5),MATCH(YEAR($F$17),Appendix!$G$3:$L$3,0))</f>
        <v>0</v>
      </c>
      <c r="CB108" s="92">
        <f t="shared" si="65"/>
        <v>0</v>
      </c>
      <c r="CC108" s="99"/>
    </row>
    <row r="109" spans="1:81" x14ac:dyDescent="0.2">
      <c r="A109" s="64" t="s">
        <v>157</v>
      </c>
      <c r="B109" s="65"/>
      <c r="C109" s="65"/>
      <c r="D109" s="66"/>
      <c r="E109" s="66"/>
      <c r="F109" s="67"/>
      <c r="G109" s="67"/>
      <c r="H109" s="67"/>
      <c r="I109" s="67"/>
      <c r="J109" s="67"/>
      <c r="K109" s="67"/>
      <c r="L109" s="67"/>
      <c r="M109" s="67"/>
      <c r="N109" s="67"/>
      <c r="O109" s="67"/>
      <c r="P109" s="67"/>
      <c r="Q109" s="67"/>
      <c r="R109" s="67"/>
      <c r="S109" s="67"/>
      <c r="T109" s="57">
        <f t="shared" si="59"/>
        <v>0</v>
      </c>
      <c r="U109" s="57">
        <f t="shared" si="60"/>
        <v>0</v>
      </c>
      <c r="V109" s="58">
        <f t="shared" si="61"/>
        <v>0</v>
      </c>
      <c r="W109" s="58">
        <f t="shared" si="62"/>
        <v>0</v>
      </c>
      <c r="X109" s="58">
        <f t="shared" si="63"/>
        <v>0</v>
      </c>
      <c r="Y109" s="89">
        <f t="shared" si="45"/>
        <v>124</v>
      </c>
      <c r="Z109" s="90">
        <f>IF($F109&gt;'Wage Ceilings '!$C$7+SUMIF('Wage Ceilings '!$B$8:'Wage Ceilings '!$B$11,"&lt;="&amp;$F$17,'Wage Ceilings '!$D$8:'Wage Ceilings '!$D$11),'Wage Ceilings '!$C$7+SUMIF('Wage Ceilings '!$B$8:'Wage Ceilings '!$B$11,"&lt;="&amp;$F$17,'Wage Ceilings '!$D$8:'Wage Ceilings '!$D$11),$F109)</f>
        <v>0</v>
      </c>
      <c r="AA109" s="91" cm="1">
        <f t="array" ref="AA109">INDEX(Appendix!$G$4:$J$8,_xlfn.IFS(Y109&lt;55,1,Y109&lt;60,2,Y109&lt;65,3,Y109&lt;70,4,TRUE,5),MATCH(YEAR($F$17),Appendix!$G$3:$L$3,0))</f>
        <v>0</v>
      </c>
      <c r="AB109" s="92">
        <f t="shared" si="33"/>
        <v>0</v>
      </c>
      <c r="AC109" s="89">
        <f t="shared" si="46"/>
        <v>125</v>
      </c>
      <c r="AD109" s="90">
        <f>IF($G109&gt;'Wage Ceilings '!$C$7+SUMIF('Wage Ceilings '!$B$8:'Wage Ceilings '!$B$11,"&lt;="&amp;$G$17,'Wage Ceilings '!$D$8:'Wage Ceilings '!$D$11),'Wage Ceilings '!$C$7+SUMIF('Wage Ceilings '!$B$8:'Wage Ceilings '!$B$11,"&lt;="&amp;$G$17,'Wage Ceilings '!$D$8:'Wage Ceilings '!$D$11),$G109)</f>
        <v>0</v>
      </c>
      <c r="AE109" s="91" cm="1">
        <f t="array" ref="AE109">INDEX(Appendix!$G$4:$J$8,_xlfn.IFS(AC109&lt;55,1,AC109&lt;60,2,AC109&lt;65,3,AC109&lt;70,4,TRUE,5),MATCH(YEAR($F$17),Appendix!$G$3:$L$3,0))</f>
        <v>0</v>
      </c>
      <c r="AF109" s="92">
        <f t="shared" si="34"/>
        <v>0</v>
      </c>
      <c r="AG109" s="89">
        <f t="shared" si="47"/>
        <v>125</v>
      </c>
      <c r="AH109" s="90">
        <f>IF($H109&gt;'Wage Ceilings '!$C$7+SUMIF('Wage Ceilings '!$B$8:'Wage Ceilings '!$B$11,"&lt;="&amp;$H$17,'Wage Ceilings '!$D$8:'Wage Ceilings '!$D$11),'Wage Ceilings '!$C$7+SUMIF('Wage Ceilings '!$B$8:'Wage Ceilings '!$B$11,"&lt;="&amp;$H$17,'Wage Ceilings '!$D$8:'Wage Ceilings '!$D$11),$H109)</f>
        <v>0</v>
      </c>
      <c r="AI109" s="91" cm="1">
        <f t="array" ref="AI109">INDEX(Appendix!$G$4:$J$8,_xlfn.IFS(AG109&lt;55,1,AG109&lt;60,2,AG109&lt;65,3,AG109&lt;70,4,TRUE,5),MATCH(YEAR($F$17),Appendix!$G$3:$L$3,0))</f>
        <v>0</v>
      </c>
      <c r="AJ109" s="92">
        <f t="shared" si="35"/>
        <v>0</v>
      </c>
      <c r="AK109" s="89">
        <f t="shared" si="48"/>
        <v>125</v>
      </c>
      <c r="AL109" s="90">
        <f>IF($I109&gt;'Wage Ceilings '!$C$7+SUMIF('Wage Ceilings '!$B$8:'Wage Ceilings '!$B$11,"&lt;="&amp;$I$17,'Wage Ceilings '!$D$8:'Wage Ceilings '!$D$11),'Wage Ceilings '!$C$7+SUMIF('Wage Ceilings '!$B$8:'Wage Ceilings '!$B$11,"&lt;="&amp;$I$17,'Wage Ceilings '!$D$8:'Wage Ceilings '!$D$11),$I109)</f>
        <v>0</v>
      </c>
      <c r="AM109" s="91" cm="1">
        <f t="array" ref="AM109">INDEX(Appendix!$G$4:$J$8,_xlfn.IFS(AK109&lt;55,1,AK109&lt;60,2,AK109&lt;65,3,AK109&lt;70,4,TRUE,5),MATCH(YEAR($F$17),Appendix!$G$3:$L$3,0))</f>
        <v>0</v>
      </c>
      <c r="AN109" s="92">
        <f t="shared" si="36"/>
        <v>0</v>
      </c>
      <c r="AO109" s="89">
        <f t="shared" si="49"/>
        <v>125</v>
      </c>
      <c r="AP109" s="90">
        <f>IF($J109&gt;'Wage Ceilings '!$C$7+SUMIF('Wage Ceilings '!$B$8:'Wage Ceilings '!$B$11,"&lt;="&amp;$J$17,'Wage Ceilings '!$D$8:'Wage Ceilings '!$D$11),'Wage Ceilings '!$C$7+SUMIF('Wage Ceilings '!$B$8:'Wage Ceilings '!$B$11,"&lt;="&amp;$J$17,'Wage Ceilings '!$D$8:'Wage Ceilings '!$D$11),$J109)</f>
        <v>0</v>
      </c>
      <c r="AQ109" s="91" cm="1">
        <f t="array" ref="AQ109">INDEX(Appendix!$G$4:$J$8,_xlfn.IFS(AO109&lt;55,1,AO109&lt;60,2,AO109&lt;65,3,AO109&lt;70,4,TRUE,5),MATCH(YEAR($F$17),Appendix!$G$3:$L$3,0))</f>
        <v>0</v>
      </c>
      <c r="AR109" s="92">
        <f t="shared" si="37"/>
        <v>0</v>
      </c>
      <c r="AS109" s="89">
        <f t="shared" si="64"/>
        <v>125</v>
      </c>
      <c r="AT109" s="90">
        <f>IF($K109&gt;'Wage Ceilings '!$C$7+SUMIF('Wage Ceilings '!$B$8:'Wage Ceilings '!$B$11,"&lt;="&amp;$K$17,'Wage Ceilings '!$D$8:'Wage Ceilings '!$D$11),'Wage Ceilings '!$C$7+SUMIF('Wage Ceilings '!$B$8:'Wage Ceilings '!$B$11,"&lt;="&amp;$K$17,'Wage Ceilings '!$D$8:'Wage Ceilings '!$D$11),$K109)</f>
        <v>0</v>
      </c>
      <c r="AU109" s="91" cm="1">
        <f t="array" ref="AU109">INDEX(Appendix!$G$4:$J$8,_xlfn.IFS(AS109&lt;55,1,AS109&lt;60,2,AS109&lt;65,3,AS109&lt;70,4,TRUE,5),MATCH(YEAR($F$17),Appendix!$G$3:$L$3,0))</f>
        <v>0</v>
      </c>
      <c r="AV109" s="92">
        <f t="shared" si="38"/>
        <v>0</v>
      </c>
      <c r="AW109" s="89" t="str">
        <f t="shared" si="50"/>
        <v>NA</v>
      </c>
      <c r="AX109" s="92">
        <f>IF(L109&gt;=('Wage Ceilings '!$C$3-SUM(Z109,AD109,AH109,AL109,AP109,AT109,BB109,BF109,BJ109,BN109,BR109,BV109)),('Wage Ceilings '!$C$3-SUM(Z109,AD109,AH109,AL109,AP109,AT109,BB109,BF109,BJ109,BN109,BR109,BV109)),L109)</f>
        <v>0</v>
      </c>
      <c r="AY109" s="91" cm="1">
        <f t="array" ref="AY109">INDEX(Appendix!$G$4:$J$8,_xlfn.IFS(AW109&lt;55,1,AW109&lt;60,2,AW109&lt;65,3,AW109&lt;70,4,TRUE,5),MATCH(YEAR($F$17),Appendix!$G$3:$L$3,0))</f>
        <v>0</v>
      </c>
      <c r="AZ109" s="92">
        <f t="shared" si="39"/>
        <v>0</v>
      </c>
      <c r="BA109" s="89">
        <f t="shared" si="51"/>
        <v>125</v>
      </c>
      <c r="BB109" s="90">
        <f>IF($M109&gt;'Wage Ceilings '!$C$7+SUMIF('Wage Ceilings '!$B$8:'Wage Ceilings '!$B$11,"&lt;="&amp;$M$17,'Wage Ceilings '!$D$8:'Wage Ceilings '!$D$11),'Wage Ceilings '!$C$7+SUMIF('Wage Ceilings '!$B$8:'Wage Ceilings '!$B$11,"&lt;="&amp;$M$17,'Wage Ceilings '!$D$8:'Wage Ceilings '!$D$11),$M109)</f>
        <v>0</v>
      </c>
      <c r="BC109" s="91" cm="1">
        <f t="array" ref="BC109">INDEX(Appendix!$G$4:$J$8,_xlfn.IFS(BA109&lt;55,1,BA109&lt;60,2,BA109&lt;65,3,BA109&lt;70,4,TRUE,5),MATCH(YEAR($F$17),Appendix!$G$3:$L$3,0))</f>
        <v>0</v>
      </c>
      <c r="BD109" s="92">
        <f t="shared" si="52"/>
        <v>0</v>
      </c>
      <c r="BE109" s="89">
        <f t="shared" si="53"/>
        <v>125</v>
      </c>
      <c r="BF109" s="90">
        <f>IF($N109&gt;'Wage Ceilings '!$C$7+SUMIF('Wage Ceilings '!$B$8:'Wage Ceilings '!$B$11,"&lt;="&amp;$N$17,'Wage Ceilings '!$D$8:'Wage Ceilings '!$D$11),'Wage Ceilings '!$C$7+SUMIF('Wage Ceilings '!$B$8:'Wage Ceilings '!$B$11,"&lt;="&amp;$N$17,'Wage Ceilings '!$D$8:'Wage Ceilings '!$D$11),$N109)</f>
        <v>0</v>
      </c>
      <c r="BG109" s="91" cm="1">
        <f t="array" ref="BG109">INDEX(Appendix!$G$4:$J$8,_xlfn.IFS(BE109&lt;55,1,BE109&lt;60,2,BE109&lt;65,3,BE109&lt;70,4,TRUE,5),MATCH(YEAR($F$17),Appendix!$G$3:$L$3,0))</f>
        <v>0</v>
      </c>
      <c r="BH109" s="92">
        <f t="shared" si="40"/>
        <v>0</v>
      </c>
      <c r="BI109" s="89">
        <f t="shared" si="54"/>
        <v>125</v>
      </c>
      <c r="BJ109" s="90">
        <f>IF($O109&gt;'Wage Ceilings '!$C$7+SUMIF('Wage Ceilings '!$B$8:'Wage Ceilings '!$B$11,"&lt;="&amp;$O$17,'Wage Ceilings '!$D$8:'Wage Ceilings '!$D$11),'Wage Ceilings '!$C$7+SUMIF('Wage Ceilings '!$B$8:'Wage Ceilings '!$B$11,"&lt;="&amp;$O$17,'Wage Ceilings '!$D$8:'Wage Ceilings '!$D$11),$O109)</f>
        <v>0</v>
      </c>
      <c r="BK109" s="91" cm="1">
        <f t="array" ref="BK109">INDEX(Appendix!$G$4:$J$8,_xlfn.IFS(BI109&lt;55,1,BI109&lt;60,2,BI109&lt;65,3,BI109&lt;70,4,TRUE,5),MATCH(YEAR($F$17),Appendix!$G$3:$L$3,0))</f>
        <v>0</v>
      </c>
      <c r="BL109" s="92">
        <f t="shared" si="41"/>
        <v>0</v>
      </c>
      <c r="BM109" s="89">
        <f t="shared" si="55"/>
        <v>125</v>
      </c>
      <c r="BN109" s="90">
        <f>IF($P109&gt;'Wage Ceilings '!$C$7+SUMIF('Wage Ceilings '!$B$8:'Wage Ceilings '!$B$11,"&lt;="&amp;$P$17,'Wage Ceilings '!$D$8:'Wage Ceilings '!$D$11),'Wage Ceilings '!$C$7+SUMIF('Wage Ceilings '!$B$8:'Wage Ceilings '!$B$11,"&lt;="&amp;$P$17,'Wage Ceilings '!$D$8:'Wage Ceilings '!$D$11),$P109)</f>
        <v>0</v>
      </c>
      <c r="BO109" s="91" cm="1">
        <f t="array" ref="BO109">INDEX(Appendix!$G$4:$J$8,_xlfn.IFS(BM109&lt;55,1,BM109&lt;60,2,BM109&lt;65,3,BM109&lt;70,4,TRUE,5),MATCH(YEAR($F$17),Appendix!$G$3:$L$3,0))</f>
        <v>0</v>
      </c>
      <c r="BP109" s="92">
        <f t="shared" si="42"/>
        <v>0</v>
      </c>
      <c r="BQ109" s="89">
        <f t="shared" si="56"/>
        <v>125</v>
      </c>
      <c r="BR109" s="90">
        <f>IF($Q109&gt;'Wage Ceilings '!$C$7+SUMIF('Wage Ceilings '!$B$8:'Wage Ceilings '!$B$11,"&lt;="&amp;$Q$17,'Wage Ceilings '!$D$8:'Wage Ceilings '!$D$11),'Wage Ceilings '!$C$7+SUMIF('Wage Ceilings '!$B$8:'Wage Ceilings '!$B$11,"&lt;="&amp;$Q$17,'Wage Ceilings '!$D$8:'Wage Ceilings '!$D$11),$Q109)</f>
        <v>0</v>
      </c>
      <c r="BS109" s="91" cm="1">
        <f t="array" ref="BS109">INDEX(Appendix!$G$4:$J$8,_xlfn.IFS(BQ109&lt;55,1,BQ109&lt;60,2,BQ109&lt;65,3,BQ109&lt;70,4,TRUE,5),MATCH(YEAR($F$17),Appendix!$G$3:$L$3,0))</f>
        <v>0</v>
      </c>
      <c r="BT109" s="92">
        <f t="shared" si="43"/>
        <v>0</v>
      </c>
      <c r="BU109" s="89">
        <f t="shared" si="57"/>
        <v>125</v>
      </c>
      <c r="BV109" s="90">
        <f>IF($R109&gt;'Wage Ceilings '!$C$7+SUMIF('Wage Ceilings '!$B$8:'Wage Ceilings '!$B$11,"&lt;="&amp;$R$17,'Wage Ceilings '!$D$8:'Wage Ceilings '!$D$11),'Wage Ceilings '!$C$7+SUMIF('Wage Ceilings '!$B$8:'Wage Ceilings '!$B$11,"&lt;="&amp;$R$17,'Wage Ceilings '!$D$8:'Wage Ceilings '!$D$11),$R109)</f>
        <v>0</v>
      </c>
      <c r="BW109" s="91" cm="1">
        <f t="array" ref="BW109">INDEX(Appendix!$G$4:$J$8,_xlfn.IFS(BU109&lt;55,1,BU109&lt;60,2,BU109&lt;65,3,BU109&lt;70,4,TRUE,5),MATCH(YEAR($F$17),Appendix!$G$3:$L$3,0))</f>
        <v>0</v>
      </c>
      <c r="BX109" s="92">
        <f t="shared" si="44"/>
        <v>0</v>
      </c>
      <c r="BY109" s="89" t="str">
        <f t="shared" si="58"/>
        <v>NA</v>
      </c>
      <c r="BZ109" s="92">
        <f>IF(S109&gt;=('Wage Ceilings '!$C$3-SUM(Z109,AD109,AH109,AL109,AP109,AX109,AT109,BB109,BF109,BJ109,BN109,BR109,BV109)),('Wage Ceilings '!$C$3-SUM(Z109,AD109,AH109,AL109,AP109,AX109,AT109,BB109,BF109,BJ109,BN109,BR109,BV109)),S109)</f>
        <v>0</v>
      </c>
      <c r="CA109" s="91" cm="1">
        <f t="array" ref="CA109">INDEX(Appendix!$G$4:$J$8,_xlfn.IFS(BY109&lt;55,1,BY109&lt;60,2,BY109&lt;65,3,BY109&lt;70,4,TRUE,5),MATCH(YEAR($F$17),Appendix!$G$3:$L$3,0))</f>
        <v>0</v>
      </c>
      <c r="CB109" s="92">
        <f t="shared" si="65"/>
        <v>0</v>
      </c>
      <c r="CC109" s="99"/>
    </row>
    <row r="110" spans="1:81" x14ac:dyDescent="0.2">
      <c r="A110" s="64" t="s">
        <v>158</v>
      </c>
      <c r="B110" s="65"/>
      <c r="C110" s="65"/>
      <c r="D110" s="66"/>
      <c r="E110" s="66"/>
      <c r="F110" s="67"/>
      <c r="G110" s="67"/>
      <c r="H110" s="67"/>
      <c r="I110" s="67"/>
      <c r="J110" s="67"/>
      <c r="K110" s="67"/>
      <c r="L110" s="67"/>
      <c r="M110" s="67"/>
      <c r="N110" s="67"/>
      <c r="O110" s="67"/>
      <c r="P110" s="67"/>
      <c r="Q110" s="67"/>
      <c r="R110" s="67"/>
      <c r="S110" s="67"/>
      <c r="T110" s="57">
        <f t="shared" si="59"/>
        <v>0</v>
      </c>
      <c r="U110" s="57">
        <f t="shared" si="60"/>
        <v>0</v>
      </c>
      <c r="V110" s="58">
        <f t="shared" si="61"/>
        <v>0</v>
      </c>
      <c r="W110" s="58">
        <f t="shared" si="62"/>
        <v>0</v>
      </c>
      <c r="X110" s="58">
        <f t="shared" si="63"/>
        <v>0</v>
      </c>
      <c r="Y110" s="89">
        <f t="shared" si="45"/>
        <v>124</v>
      </c>
      <c r="Z110" s="90">
        <f>IF($F110&gt;'Wage Ceilings '!$C$7+SUMIF('Wage Ceilings '!$B$8:'Wage Ceilings '!$B$11,"&lt;="&amp;$F$17,'Wage Ceilings '!$D$8:'Wage Ceilings '!$D$11),'Wage Ceilings '!$C$7+SUMIF('Wage Ceilings '!$B$8:'Wage Ceilings '!$B$11,"&lt;="&amp;$F$17,'Wage Ceilings '!$D$8:'Wage Ceilings '!$D$11),$F110)</f>
        <v>0</v>
      </c>
      <c r="AA110" s="91" cm="1">
        <f t="array" ref="AA110">INDEX(Appendix!$G$4:$J$8,_xlfn.IFS(Y110&lt;55,1,Y110&lt;60,2,Y110&lt;65,3,Y110&lt;70,4,TRUE,5),MATCH(YEAR($F$17),Appendix!$G$3:$L$3,0))</f>
        <v>0</v>
      </c>
      <c r="AB110" s="92">
        <f t="shared" si="33"/>
        <v>0</v>
      </c>
      <c r="AC110" s="89">
        <f t="shared" si="46"/>
        <v>125</v>
      </c>
      <c r="AD110" s="90">
        <f>IF($G110&gt;'Wage Ceilings '!$C$7+SUMIF('Wage Ceilings '!$B$8:'Wage Ceilings '!$B$11,"&lt;="&amp;$G$17,'Wage Ceilings '!$D$8:'Wage Ceilings '!$D$11),'Wage Ceilings '!$C$7+SUMIF('Wage Ceilings '!$B$8:'Wage Ceilings '!$B$11,"&lt;="&amp;$G$17,'Wage Ceilings '!$D$8:'Wage Ceilings '!$D$11),$G110)</f>
        <v>0</v>
      </c>
      <c r="AE110" s="91" cm="1">
        <f t="array" ref="AE110">INDEX(Appendix!$G$4:$J$8,_xlfn.IFS(AC110&lt;55,1,AC110&lt;60,2,AC110&lt;65,3,AC110&lt;70,4,TRUE,5),MATCH(YEAR($F$17),Appendix!$G$3:$L$3,0))</f>
        <v>0</v>
      </c>
      <c r="AF110" s="92">
        <f t="shared" si="34"/>
        <v>0</v>
      </c>
      <c r="AG110" s="89">
        <f t="shared" si="47"/>
        <v>125</v>
      </c>
      <c r="AH110" s="90">
        <f>IF($H110&gt;'Wage Ceilings '!$C$7+SUMIF('Wage Ceilings '!$B$8:'Wage Ceilings '!$B$11,"&lt;="&amp;$H$17,'Wage Ceilings '!$D$8:'Wage Ceilings '!$D$11),'Wage Ceilings '!$C$7+SUMIF('Wage Ceilings '!$B$8:'Wage Ceilings '!$B$11,"&lt;="&amp;$H$17,'Wage Ceilings '!$D$8:'Wage Ceilings '!$D$11),$H110)</f>
        <v>0</v>
      </c>
      <c r="AI110" s="91" cm="1">
        <f t="array" ref="AI110">INDEX(Appendix!$G$4:$J$8,_xlfn.IFS(AG110&lt;55,1,AG110&lt;60,2,AG110&lt;65,3,AG110&lt;70,4,TRUE,5),MATCH(YEAR($F$17),Appendix!$G$3:$L$3,0))</f>
        <v>0</v>
      </c>
      <c r="AJ110" s="92">
        <f t="shared" si="35"/>
        <v>0</v>
      </c>
      <c r="AK110" s="89">
        <f t="shared" si="48"/>
        <v>125</v>
      </c>
      <c r="AL110" s="90">
        <f>IF($I110&gt;'Wage Ceilings '!$C$7+SUMIF('Wage Ceilings '!$B$8:'Wage Ceilings '!$B$11,"&lt;="&amp;$I$17,'Wage Ceilings '!$D$8:'Wage Ceilings '!$D$11),'Wage Ceilings '!$C$7+SUMIF('Wage Ceilings '!$B$8:'Wage Ceilings '!$B$11,"&lt;="&amp;$I$17,'Wage Ceilings '!$D$8:'Wage Ceilings '!$D$11),$I110)</f>
        <v>0</v>
      </c>
      <c r="AM110" s="91" cm="1">
        <f t="array" ref="AM110">INDEX(Appendix!$G$4:$J$8,_xlfn.IFS(AK110&lt;55,1,AK110&lt;60,2,AK110&lt;65,3,AK110&lt;70,4,TRUE,5),MATCH(YEAR($F$17),Appendix!$G$3:$L$3,0))</f>
        <v>0</v>
      </c>
      <c r="AN110" s="92">
        <f t="shared" si="36"/>
        <v>0</v>
      </c>
      <c r="AO110" s="89">
        <f t="shared" si="49"/>
        <v>125</v>
      </c>
      <c r="AP110" s="90">
        <f>IF($J110&gt;'Wage Ceilings '!$C$7+SUMIF('Wage Ceilings '!$B$8:'Wage Ceilings '!$B$11,"&lt;="&amp;$J$17,'Wage Ceilings '!$D$8:'Wage Ceilings '!$D$11),'Wage Ceilings '!$C$7+SUMIF('Wage Ceilings '!$B$8:'Wage Ceilings '!$B$11,"&lt;="&amp;$J$17,'Wage Ceilings '!$D$8:'Wage Ceilings '!$D$11),$J110)</f>
        <v>0</v>
      </c>
      <c r="AQ110" s="91" cm="1">
        <f t="array" ref="AQ110">INDEX(Appendix!$G$4:$J$8,_xlfn.IFS(AO110&lt;55,1,AO110&lt;60,2,AO110&lt;65,3,AO110&lt;70,4,TRUE,5),MATCH(YEAR($F$17),Appendix!$G$3:$L$3,0))</f>
        <v>0</v>
      </c>
      <c r="AR110" s="92">
        <f t="shared" si="37"/>
        <v>0</v>
      </c>
      <c r="AS110" s="89">
        <f t="shared" si="64"/>
        <v>125</v>
      </c>
      <c r="AT110" s="90">
        <f>IF($K110&gt;'Wage Ceilings '!$C$7+SUMIF('Wage Ceilings '!$B$8:'Wage Ceilings '!$B$11,"&lt;="&amp;$K$17,'Wage Ceilings '!$D$8:'Wage Ceilings '!$D$11),'Wage Ceilings '!$C$7+SUMIF('Wage Ceilings '!$B$8:'Wage Ceilings '!$B$11,"&lt;="&amp;$K$17,'Wage Ceilings '!$D$8:'Wage Ceilings '!$D$11),$K110)</f>
        <v>0</v>
      </c>
      <c r="AU110" s="91" cm="1">
        <f t="array" ref="AU110">INDEX(Appendix!$G$4:$J$8,_xlfn.IFS(AS110&lt;55,1,AS110&lt;60,2,AS110&lt;65,3,AS110&lt;70,4,TRUE,5),MATCH(YEAR($F$17),Appendix!$G$3:$L$3,0))</f>
        <v>0</v>
      </c>
      <c r="AV110" s="92">
        <f t="shared" si="38"/>
        <v>0</v>
      </c>
      <c r="AW110" s="89" t="str">
        <f t="shared" si="50"/>
        <v>NA</v>
      </c>
      <c r="AX110" s="92">
        <f>IF(L110&gt;=('Wage Ceilings '!$C$3-SUM(Z110,AD110,AH110,AL110,AP110,AT110,BB110,BF110,BJ110,BN110,BR110,BV110)),('Wage Ceilings '!$C$3-SUM(Z110,AD110,AH110,AL110,AP110,AT110,BB110,BF110,BJ110,BN110,BR110,BV110)),L110)</f>
        <v>0</v>
      </c>
      <c r="AY110" s="91" cm="1">
        <f t="array" ref="AY110">INDEX(Appendix!$G$4:$J$8,_xlfn.IFS(AW110&lt;55,1,AW110&lt;60,2,AW110&lt;65,3,AW110&lt;70,4,TRUE,5),MATCH(YEAR($F$17),Appendix!$G$3:$L$3,0))</f>
        <v>0</v>
      </c>
      <c r="AZ110" s="92">
        <f t="shared" si="39"/>
        <v>0</v>
      </c>
      <c r="BA110" s="89">
        <f t="shared" si="51"/>
        <v>125</v>
      </c>
      <c r="BB110" s="90">
        <f>IF($M110&gt;'Wage Ceilings '!$C$7+SUMIF('Wage Ceilings '!$B$8:'Wage Ceilings '!$B$11,"&lt;="&amp;$M$17,'Wage Ceilings '!$D$8:'Wage Ceilings '!$D$11),'Wage Ceilings '!$C$7+SUMIF('Wage Ceilings '!$B$8:'Wage Ceilings '!$B$11,"&lt;="&amp;$M$17,'Wage Ceilings '!$D$8:'Wage Ceilings '!$D$11),$M110)</f>
        <v>0</v>
      </c>
      <c r="BC110" s="91" cm="1">
        <f t="array" ref="BC110">INDEX(Appendix!$G$4:$J$8,_xlfn.IFS(BA110&lt;55,1,BA110&lt;60,2,BA110&lt;65,3,BA110&lt;70,4,TRUE,5),MATCH(YEAR($F$17),Appendix!$G$3:$L$3,0))</f>
        <v>0</v>
      </c>
      <c r="BD110" s="92">
        <f t="shared" si="52"/>
        <v>0</v>
      </c>
      <c r="BE110" s="89">
        <f t="shared" si="53"/>
        <v>125</v>
      </c>
      <c r="BF110" s="90">
        <f>IF($N110&gt;'Wage Ceilings '!$C$7+SUMIF('Wage Ceilings '!$B$8:'Wage Ceilings '!$B$11,"&lt;="&amp;$N$17,'Wage Ceilings '!$D$8:'Wage Ceilings '!$D$11),'Wage Ceilings '!$C$7+SUMIF('Wage Ceilings '!$B$8:'Wage Ceilings '!$B$11,"&lt;="&amp;$N$17,'Wage Ceilings '!$D$8:'Wage Ceilings '!$D$11),$N110)</f>
        <v>0</v>
      </c>
      <c r="BG110" s="91" cm="1">
        <f t="array" ref="BG110">INDEX(Appendix!$G$4:$J$8,_xlfn.IFS(BE110&lt;55,1,BE110&lt;60,2,BE110&lt;65,3,BE110&lt;70,4,TRUE,5),MATCH(YEAR($F$17),Appendix!$G$3:$L$3,0))</f>
        <v>0</v>
      </c>
      <c r="BH110" s="92">
        <f t="shared" si="40"/>
        <v>0</v>
      </c>
      <c r="BI110" s="89">
        <f t="shared" si="54"/>
        <v>125</v>
      </c>
      <c r="BJ110" s="90">
        <f>IF($O110&gt;'Wage Ceilings '!$C$7+SUMIF('Wage Ceilings '!$B$8:'Wage Ceilings '!$B$11,"&lt;="&amp;$O$17,'Wage Ceilings '!$D$8:'Wage Ceilings '!$D$11),'Wage Ceilings '!$C$7+SUMIF('Wage Ceilings '!$B$8:'Wage Ceilings '!$B$11,"&lt;="&amp;$O$17,'Wage Ceilings '!$D$8:'Wage Ceilings '!$D$11),$O110)</f>
        <v>0</v>
      </c>
      <c r="BK110" s="91" cm="1">
        <f t="array" ref="BK110">INDEX(Appendix!$G$4:$J$8,_xlfn.IFS(BI110&lt;55,1,BI110&lt;60,2,BI110&lt;65,3,BI110&lt;70,4,TRUE,5),MATCH(YEAR($F$17),Appendix!$G$3:$L$3,0))</f>
        <v>0</v>
      </c>
      <c r="BL110" s="92">
        <f t="shared" si="41"/>
        <v>0</v>
      </c>
      <c r="BM110" s="89">
        <f t="shared" si="55"/>
        <v>125</v>
      </c>
      <c r="BN110" s="90">
        <f>IF($P110&gt;'Wage Ceilings '!$C$7+SUMIF('Wage Ceilings '!$B$8:'Wage Ceilings '!$B$11,"&lt;="&amp;$P$17,'Wage Ceilings '!$D$8:'Wage Ceilings '!$D$11),'Wage Ceilings '!$C$7+SUMIF('Wage Ceilings '!$B$8:'Wage Ceilings '!$B$11,"&lt;="&amp;$P$17,'Wage Ceilings '!$D$8:'Wage Ceilings '!$D$11),$P110)</f>
        <v>0</v>
      </c>
      <c r="BO110" s="91" cm="1">
        <f t="array" ref="BO110">INDEX(Appendix!$G$4:$J$8,_xlfn.IFS(BM110&lt;55,1,BM110&lt;60,2,BM110&lt;65,3,BM110&lt;70,4,TRUE,5),MATCH(YEAR($F$17),Appendix!$G$3:$L$3,0))</f>
        <v>0</v>
      </c>
      <c r="BP110" s="92">
        <f t="shared" si="42"/>
        <v>0</v>
      </c>
      <c r="BQ110" s="89">
        <f t="shared" si="56"/>
        <v>125</v>
      </c>
      <c r="BR110" s="90">
        <f>IF($Q110&gt;'Wage Ceilings '!$C$7+SUMIF('Wage Ceilings '!$B$8:'Wage Ceilings '!$B$11,"&lt;="&amp;$Q$17,'Wage Ceilings '!$D$8:'Wage Ceilings '!$D$11),'Wage Ceilings '!$C$7+SUMIF('Wage Ceilings '!$B$8:'Wage Ceilings '!$B$11,"&lt;="&amp;$Q$17,'Wage Ceilings '!$D$8:'Wage Ceilings '!$D$11),$Q110)</f>
        <v>0</v>
      </c>
      <c r="BS110" s="91" cm="1">
        <f t="array" ref="BS110">INDEX(Appendix!$G$4:$J$8,_xlfn.IFS(BQ110&lt;55,1,BQ110&lt;60,2,BQ110&lt;65,3,BQ110&lt;70,4,TRUE,5),MATCH(YEAR($F$17),Appendix!$G$3:$L$3,0))</f>
        <v>0</v>
      </c>
      <c r="BT110" s="92">
        <f t="shared" si="43"/>
        <v>0</v>
      </c>
      <c r="BU110" s="89">
        <f t="shared" si="57"/>
        <v>125</v>
      </c>
      <c r="BV110" s="90">
        <f>IF($R110&gt;'Wage Ceilings '!$C$7+SUMIF('Wage Ceilings '!$B$8:'Wage Ceilings '!$B$11,"&lt;="&amp;$R$17,'Wage Ceilings '!$D$8:'Wage Ceilings '!$D$11),'Wage Ceilings '!$C$7+SUMIF('Wage Ceilings '!$B$8:'Wage Ceilings '!$B$11,"&lt;="&amp;$R$17,'Wage Ceilings '!$D$8:'Wage Ceilings '!$D$11),$R110)</f>
        <v>0</v>
      </c>
      <c r="BW110" s="91" cm="1">
        <f t="array" ref="BW110">INDEX(Appendix!$G$4:$J$8,_xlfn.IFS(BU110&lt;55,1,BU110&lt;60,2,BU110&lt;65,3,BU110&lt;70,4,TRUE,5),MATCH(YEAR($F$17),Appendix!$G$3:$L$3,0))</f>
        <v>0</v>
      </c>
      <c r="BX110" s="92">
        <f t="shared" si="44"/>
        <v>0</v>
      </c>
      <c r="BY110" s="89" t="str">
        <f t="shared" si="58"/>
        <v>NA</v>
      </c>
      <c r="BZ110" s="92">
        <f>IF(S110&gt;=('Wage Ceilings '!$C$3-SUM(Z110,AD110,AH110,AL110,AP110,AX110,AT110,BB110,BF110,BJ110,BN110,BR110,BV110)),('Wage Ceilings '!$C$3-SUM(Z110,AD110,AH110,AL110,AP110,AX110,AT110,BB110,BF110,BJ110,BN110,BR110,BV110)),S110)</f>
        <v>0</v>
      </c>
      <c r="CA110" s="91" cm="1">
        <f t="array" ref="CA110">INDEX(Appendix!$G$4:$J$8,_xlfn.IFS(BY110&lt;55,1,BY110&lt;60,2,BY110&lt;65,3,BY110&lt;70,4,TRUE,5),MATCH(YEAR($F$17),Appendix!$G$3:$L$3,0))</f>
        <v>0</v>
      </c>
      <c r="CB110" s="92">
        <f t="shared" si="65"/>
        <v>0</v>
      </c>
      <c r="CC110" s="99"/>
    </row>
    <row r="111" spans="1:81" x14ac:dyDescent="0.2">
      <c r="A111" s="64" t="s">
        <v>159</v>
      </c>
      <c r="B111" s="65"/>
      <c r="C111" s="65"/>
      <c r="D111" s="66"/>
      <c r="E111" s="66"/>
      <c r="F111" s="67"/>
      <c r="G111" s="67"/>
      <c r="H111" s="67"/>
      <c r="I111" s="67"/>
      <c r="J111" s="67"/>
      <c r="K111" s="67"/>
      <c r="L111" s="67"/>
      <c r="M111" s="67"/>
      <c r="N111" s="67"/>
      <c r="O111" s="67"/>
      <c r="P111" s="67"/>
      <c r="Q111" s="67"/>
      <c r="R111" s="67"/>
      <c r="S111" s="67"/>
      <c r="T111" s="57">
        <f t="shared" si="59"/>
        <v>0</v>
      </c>
      <c r="U111" s="57">
        <f t="shared" si="60"/>
        <v>0</v>
      </c>
      <c r="V111" s="58">
        <f t="shared" si="61"/>
        <v>0</v>
      </c>
      <c r="W111" s="58">
        <f t="shared" si="62"/>
        <v>0</v>
      </c>
      <c r="X111" s="58">
        <f t="shared" si="63"/>
        <v>0</v>
      </c>
      <c r="Y111" s="89">
        <f t="shared" si="45"/>
        <v>124</v>
      </c>
      <c r="Z111" s="90">
        <f>IF($F111&gt;'Wage Ceilings '!$C$7+SUMIF('Wage Ceilings '!$B$8:'Wage Ceilings '!$B$11,"&lt;="&amp;$F$17,'Wage Ceilings '!$D$8:'Wage Ceilings '!$D$11),'Wage Ceilings '!$C$7+SUMIF('Wage Ceilings '!$B$8:'Wage Ceilings '!$B$11,"&lt;="&amp;$F$17,'Wage Ceilings '!$D$8:'Wage Ceilings '!$D$11),$F111)</f>
        <v>0</v>
      </c>
      <c r="AA111" s="91" cm="1">
        <f t="array" ref="AA111">INDEX(Appendix!$G$4:$J$8,_xlfn.IFS(Y111&lt;55,1,Y111&lt;60,2,Y111&lt;65,3,Y111&lt;70,4,TRUE,5),MATCH(YEAR($F$17),Appendix!$G$3:$L$3,0))</f>
        <v>0</v>
      </c>
      <c r="AB111" s="92">
        <f t="shared" si="33"/>
        <v>0</v>
      </c>
      <c r="AC111" s="89">
        <f t="shared" si="46"/>
        <v>125</v>
      </c>
      <c r="AD111" s="90">
        <f>IF($G111&gt;'Wage Ceilings '!$C$7+SUMIF('Wage Ceilings '!$B$8:'Wage Ceilings '!$B$11,"&lt;="&amp;$G$17,'Wage Ceilings '!$D$8:'Wage Ceilings '!$D$11),'Wage Ceilings '!$C$7+SUMIF('Wage Ceilings '!$B$8:'Wage Ceilings '!$B$11,"&lt;="&amp;$G$17,'Wage Ceilings '!$D$8:'Wage Ceilings '!$D$11),$G111)</f>
        <v>0</v>
      </c>
      <c r="AE111" s="91" cm="1">
        <f t="array" ref="AE111">INDEX(Appendix!$G$4:$J$8,_xlfn.IFS(AC111&lt;55,1,AC111&lt;60,2,AC111&lt;65,3,AC111&lt;70,4,TRUE,5),MATCH(YEAR($F$17),Appendix!$G$3:$L$3,0))</f>
        <v>0</v>
      </c>
      <c r="AF111" s="92">
        <f t="shared" si="34"/>
        <v>0</v>
      </c>
      <c r="AG111" s="89">
        <f t="shared" si="47"/>
        <v>125</v>
      </c>
      <c r="AH111" s="90">
        <f>IF($H111&gt;'Wage Ceilings '!$C$7+SUMIF('Wage Ceilings '!$B$8:'Wage Ceilings '!$B$11,"&lt;="&amp;$H$17,'Wage Ceilings '!$D$8:'Wage Ceilings '!$D$11),'Wage Ceilings '!$C$7+SUMIF('Wage Ceilings '!$B$8:'Wage Ceilings '!$B$11,"&lt;="&amp;$H$17,'Wage Ceilings '!$D$8:'Wage Ceilings '!$D$11),$H111)</f>
        <v>0</v>
      </c>
      <c r="AI111" s="91" cm="1">
        <f t="array" ref="AI111">INDEX(Appendix!$G$4:$J$8,_xlfn.IFS(AG111&lt;55,1,AG111&lt;60,2,AG111&lt;65,3,AG111&lt;70,4,TRUE,5),MATCH(YEAR($F$17),Appendix!$G$3:$L$3,0))</f>
        <v>0</v>
      </c>
      <c r="AJ111" s="92">
        <f t="shared" si="35"/>
        <v>0</v>
      </c>
      <c r="AK111" s="89">
        <f t="shared" si="48"/>
        <v>125</v>
      </c>
      <c r="AL111" s="90">
        <f>IF($I111&gt;'Wage Ceilings '!$C$7+SUMIF('Wage Ceilings '!$B$8:'Wage Ceilings '!$B$11,"&lt;="&amp;$I$17,'Wage Ceilings '!$D$8:'Wage Ceilings '!$D$11),'Wage Ceilings '!$C$7+SUMIF('Wage Ceilings '!$B$8:'Wage Ceilings '!$B$11,"&lt;="&amp;$I$17,'Wage Ceilings '!$D$8:'Wage Ceilings '!$D$11),$I111)</f>
        <v>0</v>
      </c>
      <c r="AM111" s="91" cm="1">
        <f t="array" ref="AM111">INDEX(Appendix!$G$4:$J$8,_xlfn.IFS(AK111&lt;55,1,AK111&lt;60,2,AK111&lt;65,3,AK111&lt;70,4,TRUE,5),MATCH(YEAR($F$17),Appendix!$G$3:$L$3,0))</f>
        <v>0</v>
      </c>
      <c r="AN111" s="92">
        <f t="shared" si="36"/>
        <v>0</v>
      </c>
      <c r="AO111" s="89">
        <f t="shared" si="49"/>
        <v>125</v>
      </c>
      <c r="AP111" s="90">
        <f>IF($J111&gt;'Wage Ceilings '!$C$7+SUMIF('Wage Ceilings '!$B$8:'Wage Ceilings '!$B$11,"&lt;="&amp;$J$17,'Wage Ceilings '!$D$8:'Wage Ceilings '!$D$11),'Wage Ceilings '!$C$7+SUMIF('Wage Ceilings '!$B$8:'Wage Ceilings '!$B$11,"&lt;="&amp;$J$17,'Wage Ceilings '!$D$8:'Wage Ceilings '!$D$11),$J111)</f>
        <v>0</v>
      </c>
      <c r="AQ111" s="91" cm="1">
        <f t="array" ref="AQ111">INDEX(Appendix!$G$4:$J$8,_xlfn.IFS(AO111&lt;55,1,AO111&lt;60,2,AO111&lt;65,3,AO111&lt;70,4,TRUE,5),MATCH(YEAR($F$17),Appendix!$G$3:$L$3,0))</f>
        <v>0</v>
      </c>
      <c r="AR111" s="92">
        <f t="shared" si="37"/>
        <v>0</v>
      </c>
      <c r="AS111" s="89">
        <f t="shared" si="64"/>
        <v>125</v>
      </c>
      <c r="AT111" s="90">
        <f>IF($K111&gt;'Wage Ceilings '!$C$7+SUMIF('Wage Ceilings '!$B$8:'Wage Ceilings '!$B$11,"&lt;="&amp;$K$17,'Wage Ceilings '!$D$8:'Wage Ceilings '!$D$11),'Wage Ceilings '!$C$7+SUMIF('Wage Ceilings '!$B$8:'Wage Ceilings '!$B$11,"&lt;="&amp;$K$17,'Wage Ceilings '!$D$8:'Wage Ceilings '!$D$11),$K111)</f>
        <v>0</v>
      </c>
      <c r="AU111" s="91" cm="1">
        <f t="array" ref="AU111">INDEX(Appendix!$G$4:$J$8,_xlfn.IFS(AS111&lt;55,1,AS111&lt;60,2,AS111&lt;65,3,AS111&lt;70,4,TRUE,5),MATCH(YEAR($F$17),Appendix!$G$3:$L$3,0))</f>
        <v>0</v>
      </c>
      <c r="AV111" s="92">
        <f t="shared" si="38"/>
        <v>0</v>
      </c>
      <c r="AW111" s="89" t="str">
        <f t="shared" si="50"/>
        <v>NA</v>
      </c>
      <c r="AX111" s="92">
        <f>IF(L111&gt;=('Wage Ceilings '!$C$3-SUM(Z111,AD111,AH111,AL111,AP111,AT111,BB111,BF111,BJ111,BN111,BR111,BV111)),('Wage Ceilings '!$C$3-SUM(Z111,AD111,AH111,AL111,AP111,AT111,BB111,BF111,BJ111,BN111,BR111,BV111)),L111)</f>
        <v>0</v>
      </c>
      <c r="AY111" s="91" cm="1">
        <f t="array" ref="AY111">INDEX(Appendix!$G$4:$J$8,_xlfn.IFS(AW111&lt;55,1,AW111&lt;60,2,AW111&lt;65,3,AW111&lt;70,4,TRUE,5),MATCH(YEAR($F$17),Appendix!$G$3:$L$3,0))</f>
        <v>0</v>
      </c>
      <c r="AZ111" s="92">
        <f t="shared" si="39"/>
        <v>0</v>
      </c>
      <c r="BA111" s="89">
        <f t="shared" si="51"/>
        <v>125</v>
      </c>
      <c r="BB111" s="90">
        <f>IF($M111&gt;'Wage Ceilings '!$C$7+SUMIF('Wage Ceilings '!$B$8:'Wage Ceilings '!$B$11,"&lt;="&amp;$M$17,'Wage Ceilings '!$D$8:'Wage Ceilings '!$D$11),'Wage Ceilings '!$C$7+SUMIF('Wage Ceilings '!$B$8:'Wage Ceilings '!$B$11,"&lt;="&amp;$M$17,'Wage Ceilings '!$D$8:'Wage Ceilings '!$D$11),$M111)</f>
        <v>0</v>
      </c>
      <c r="BC111" s="91" cm="1">
        <f t="array" ref="BC111">INDEX(Appendix!$G$4:$J$8,_xlfn.IFS(BA111&lt;55,1,BA111&lt;60,2,BA111&lt;65,3,BA111&lt;70,4,TRUE,5),MATCH(YEAR($F$17),Appendix!$G$3:$L$3,0))</f>
        <v>0</v>
      </c>
      <c r="BD111" s="92">
        <f t="shared" si="52"/>
        <v>0</v>
      </c>
      <c r="BE111" s="89">
        <f t="shared" si="53"/>
        <v>125</v>
      </c>
      <c r="BF111" s="90">
        <f>IF($N111&gt;'Wage Ceilings '!$C$7+SUMIF('Wage Ceilings '!$B$8:'Wage Ceilings '!$B$11,"&lt;="&amp;$N$17,'Wage Ceilings '!$D$8:'Wage Ceilings '!$D$11),'Wage Ceilings '!$C$7+SUMIF('Wage Ceilings '!$B$8:'Wage Ceilings '!$B$11,"&lt;="&amp;$N$17,'Wage Ceilings '!$D$8:'Wage Ceilings '!$D$11),$N111)</f>
        <v>0</v>
      </c>
      <c r="BG111" s="91" cm="1">
        <f t="array" ref="BG111">INDEX(Appendix!$G$4:$J$8,_xlfn.IFS(BE111&lt;55,1,BE111&lt;60,2,BE111&lt;65,3,BE111&lt;70,4,TRUE,5),MATCH(YEAR($F$17),Appendix!$G$3:$L$3,0))</f>
        <v>0</v>
      </c>
      <c r="BH111" s="92">
        <f t="shared" si="40"/>
        <v>0</v>
      </c>
      <c r="BI111" s="89">
        <f t="shared" si="54"/>
        <v>125</v>
      </c>
      <c r="BJ111" s="90">
        <f>IF($O111&gt;'Wage Ceilings '!$C$7+SUMIF('Wage Ceilings '!$B$8:'Wage Ceilings '!$B$11,"&lt;="&amp;$O$17,'Wage Ceilings '!$D$8:'Wage Ceilings '!$D$11),'Wage Ceilings '!$C$7+SUMIF('Wage Ceilings '!$B$8:'Wage Ceilings '!$B$11,"&lt;="&amp;$O$17,'Wage Ceilings '!$D$8:'Wage Ceilings '!$D$11),$O111)</f>
        <v>0</v>
      </c>
      <c r="BK111" s="91" cm="1">
        <f t="array" ref="BK111">INDEX(Appendix!$G$4:$J$8,_xlfn.IFS(BI111&lt;55,1,BI111&lt;60,2,BI111&lt;65,3,BI111&lt;70,4,TRUE,5),MATCH(YEAR($F$17),Appendix!$G$3:$L$3,0))</f>
        <v>0</v>
      </c>
      <c r="BL111" s="92">
        <f t="shared" si="41"/>
        <v>0</v>
      </c>
      <c r="BM111" s="89">
        <f t="shared" si="55"/>
        <v>125</v>
      </c>
      <c r="BN111" s="90">
        <f>IF($P111&gt;'Wage Ceilings '!$C$7+SUMIF('Wage Ceilings '!$B$8:'Wage Ceilings '!$B$11,"&lt;="&amp;$P$17,'Wage Ceilings '!$D$8:'Wage Ceilings '!$D$11),'Wage Ceilings '!$C$7+SUMIF('Wage Ceilings '!$B$8:'Wage Ceilings '!$B$11,"&lt;="&amp;$P$17,'Wage Ceilings '!$D$8:'Wage Ceilings '!$D$11),$P111)</f>
        <v>0</v>
      </c>
      <c r="BO111" s="91" cm="1">
        <f t="array" ref="BO111">INDEX(Appendix!$G$4:$J$8,_xlfn.IFS(BM111&lt;55,1,BM111&lt;60,2,BM111&lt;65,3,BM111&lt;70,4,TRUE,5),MATCH(YEAR($F$17),Appendix!$G$3:$L$3,0))</f>
        <v>0</v>
      </c>
      <c r="BP111" s="92">
        <f t="shared" si="42"/>
        <v>0</v>
      </c>
      <c r="BQ111" s="89">
        <f t="shared" si="56"/>
        <v>125</v>
      </c>
      <c r="BR111" s="90">
        <f>IF($Q111&gt;'Wage Ceilings '!$C$7+SUMIF('Wage Ceilings '!$B$8:'Wage Ceilings '!$B$11,"&lt;="&amp;$Q$17,'Wage Ceilings '!$D$8:'Wage Ceilings '!$D$11),'Wage Ceilings '!$C$7+SUMIF('Wage Ceilings '!$B$8:'Wage Ceilings '!$B$11,"&lt;="&amp;$Q$17,'Wage Ceilings '!$D$8:'Wage Ceilings '!$D$11),$Q111)</f>
        <v>0</v>
      </c>
      <c r="BS111" s="91" cm="1">
        <f t="array" ref="BS111">INDEX(Appendix!$G$4:$J$8,_xlfn.IFS(BQ111&lt;55,1,BQ111&lt;60,2,BQ111&lt;65,3,BQ111&lt;70,4,TRUE,5),MATCH(YEAR($F$17),Appendix!$G$3:$L$3,0))</f>
        <v>0</v>
      </c>
      <c r="BT111" s="92">
        <f t="shared" si="43"/>
        <v>0</v>
      </c>
      <c r="BU111" s="89">
        <f t="shared" si="57"/>
        <v>125</v>
      </c>
      <c r="BV111" s="90">
        <f>IF($R111&gt;'Wage Ceilings '!$C$7+SUMIF('Wage Ceilings '!$B$8:'Wage Ceilings '!$B$11,"&lt;="&amp;$R$17,'Wage Ceilings '!$D$8:'Wage Ceilings '!$D$11),'Wage Ceilings '!$C$7+SUMIF('Wage Ceilings '!$B$8:'Wage Ceilings '!$B$11,"&lt;="&amp;$R$17,'Wage Ceilings '!$D$8:'Wage Ceilings '!$D$11),$R111)</f>
        <v>0</v>
      </c>
      <c r="BW111" s="91" cm="1">
        <f t="array" ref="BW111">INDEX(Appendix!$G$4:$J$8,_xlfn.IFS(BU111&lt;55,1,BU111&lt;60,2,BU111&lt;65,3,BU111&lt;70,4,TRUE,5),MATCH(YEAR($F$17),Appendix!$G$3:$L$3,0))</f>
        <v>0</v>
      </c>
      <c r="BX111" s="92">
        <f t="shared" si="44"/>
        <v>0</v>
      </c>
      <c r="BY111" s="89" t="str">
        <f t="shared" si="58"/>
        <v>NA</v>
      </c>
      <c r="BZ111" s="92">
        <f>IF(S111&gt;=('Wage Ceilings '!$C$3-SUM(Z111,AD111,AH111,AL111,AP111,AX111,AT111,BB111,BF111,BJ111,BN111,BR111,BV111)),('Wage Ceilings '!$C$3-SUM(Z111,AD111,AH111,AL111,AP111,AX111,AT111,BB111,BF111,BJ111,BN111,BR111,BV111)),S111)</f>
        <v>0</v>
      </c>
      <c r="CA111" s="91" cm="1">
        <f t="array" ref="CA111">INDEX(Appendix!$G$4:$J$8,_xlfn.IFS(BY111&lt;55,1,BY111&lt;60,2,BY111&lt;65,3,BY111&lt;70,4,TRUE,5),MATCH(YEAR($F$17),Appendix!$G$3:$L$3,0))</f>
        <v>0</v>
      </c>
      <c r="CB111" s="92">
        <f t="shared" si="65"/>
        <v>0</v>
      </c>
      <c r="CC111" s="99"/>
    </row>
    <row r="112" spans="1:81" x14ac:dyDescent="0.2">
      <c r="A112" s="64" t="s">
        <v>160</v>
      </c>
      <c r="B112" s="65"/>
      <c r="C112" s="65"/>
      <c r="D112" s="66"/>
      <c r="E112" s="66"/>
      <c r="F112" s="67"/>
      <c r="G112" s="67"/>
      <c r="H112" s="67"/>
      <c r="I112" s="67"/>
      <c r="J112" s="67"/>
      <c r="K112" s="67"/>
      <c r="L112" s="67"/>
      <c r="M112" s="67"/>
      <c r="N112" s="67"/>
      <c r="O112" s="67"/>
      <c r="P112" s="67"/>
      <c r="Q112" s="67"/>
      <c r="R112" s="67"/>
      <c r="S112" s="67"/>
      <c r="T112" s="57">
        <f t="shared" si="59"/>
        <v>0</v>
      </c>
      <c r="U112" s="57">
        <f t="shared" si="60"/>
        <v>0</v>
      </c>
      <c r="V112" s="58">
        <f t="shared" si="61"/>
        <v>0</v>
      </c>
      <c r="W112" s="58">
        <f t="shared" si="62"/>
        <v>0</v>
      </c>
      <c r="X112" s="58">
        <f t="shared" si="63"/>
        <v>0</v>
      </c>
      <c r="Y112" s="89">
        <f t="shared" si="45"/>
        <v>124</v>
      </c>
      <c r="Z112" s="90">
        <f>IF($F112&gt;'Wage Ceilings '!$C$7+SUMIF('Wage Ceilings '!$B$8:'Wage Ceilings '!$B$11,"&lt;="&amp;$F$17,'Wage Ceilings '!$D$8:'Wage Ceilings '!$D$11),'Wage Ceilings '!$C$7+SUMIF('Wage Ceilings '!$B$8:'Wage Ceilings '!$B$11,"&lt;="&amp;$F$17,'Wage Ceilings '!$D$8:'Wage Ceilings '!$D$11),$F112)</f>
        <v>0</v>
      </c>
      <c r="AA112" s="91" cm="1">
        <f t="array" ref="AA112">INDEX(Appendix!$G$4:$J$8,_xlfn.IFS(Y112&lt;55,1,Y112&lt;60,2,Y112&lt;65,3,Y112&lt;70,4,TRUE,5),MATCH(YEAR($F$17),Appendix!$G$3:$L$3,0))</f>
        <v>0</v>
      </c>
      <c r="AB112" s="92">
        <f t="shared" si="33"/>
        <v>0</v>
      </c>
      <c r="AC112" s="89">
        <f t="shared" si="46"/>
        <v>125</v>
      </c>
      <c r="AD112" s="90">
        <f>IF($G112&gt;'Wage Ceilings '!$C$7+SUMIF('Wage Ceilings '!$B$8:'Wage Ceilings '!$B$11,"&lt;="&amp;$G$17,'Wage Ceilings '!$D$8:'Wage Ceilings '!$D$11),'Wage Ceilings '!$C$7+SUMIF('Wage Ceilings '!$B$8:'Wage Ceilings '!$B$11,"&lt;="&amp;$G$17,'Wage Ceilings '!$D$8:'Wage Ceilings '!$D$11),$G112)</f>
        <v>0</v>
      </c>
      <c r="AE112" s="91" cm="1">
        <f t="array" ref="AE112">INDEX(Appendix!$G$4:$J$8,_xlfn.IFS(AC112&lt;55,1,AC112&lt;60,2,AC112&lt;65,3,AC112&lt;70,4,TRUE,5),MATCH(YEAR($F$17),Appendix!$G$3:$L$3,0))</f>
        <v>0</v>
      </c>
      <c r="AF112" s="92">
        <f t="shared" si="34"/>
        <v>0</v>
      </c>
      <c r="AG112" s="89">
        <f t="shared" si="47"/>
        <v>125</v>
      </c>
      <c r="AH112" s="90">
        <f>IF($H112&gt;'Wage Ceilings '!$C$7+SUMIF('Wage Ceilings '!$B$8:'Wage Ceilings '!$B$11,"&lt;="&amp;$H$17,'Wage Ceilings '!$D$8:'Wage Ceilings '!$D$11),'Wage Ceilings '!$C$7+SUMIF('Wage Ceilings '!$B$8:'Wage Ceilings '!$B$11,"&lt;="&amp;$H$17,'Wage Ceilings '!$D$8:'Wage Ceilings '!$D$11),$H112)</f>
        <v>0</v>
      </c>
      <c r="AI112" s="91" cm="1">
        <f t="array" ref="AI112">INDEX(Appendix!$G$4:$J$8,_xlfn.IFS(AG112&lt;55,1,AG112&lt;60,2,AG112&lt;65,3,AG112&lt;70,4,TRUE,5),MATCH(YEAR($F$17),Appendix!$G$3:$L$3,0))</f>
        <v>0</v>
      </c>
      <c r="AJ112" s="92">
        <f t="shared" si="35"/>
        <v>0</v>
      </c>
      <c r="AK112" s="89">
        <f t="shared" si="48"/>
        <v>125</v>
      </c>
      <c r="AL112" s="90">
        <f>IF($I112&gt;'Wage Ceilings '!$C$7+SUMIF('Wage Ceilings '!$B$8:'Wage Ceilings '!$B$11,"&lt;="&amp;$I$17,'Wage Ceilings '!$D$8:'Wage Ceilings '!$D$11),'Wage Ceilings '!$C$7+SUMIF('Wage Ceilings '!$B$8:'Wage Ceilings '!$B$11,"&lt;="&amp;$I$17,'Wage Ceilings '!$D$8:'Wage Ceilings '!$D$11),$I112)</f>
        <v>0</v>
      </c>
      <c r="AM112" s="91" cm="1">
        <f t="array" ref="AM112">INDEX(Appendix!$G$4:$J$8,_xlfn.IFS(AK112&lt;55,1,AK112&lt;60,2,AK112&lt;65,3,AK112&lt;70,4,TRUE,5),MATCH(YEAR($F$17),Appendix!$G$3:$L$3,0))</f>
        <v>0</v>
      </c>
      <c r="AN112" s="92">
        <f t="shared" si="36"/>
        <v>0</v>
      </c>
      <c r="AO112" s="89">
        <f t="shared" si="49"/>
        <v>125</v>
      </c>
      <c r="AP112" s="90">
        <f>IF($J112&gt;'Wage Ceilings '!$C$7+SUMIF('Wage Ceilings '!$B$8:'Wage Ceilings '!$B$11,"&lt;="&amp;$J$17,'Wage Ceilings '!$D$8:'Wage Ceilings '!$D$11),'Wage Ceilings '!$C$7+SUMIF('Wage Ceilings '!$B$8:'Wage Ceilings '!$B$11,"&lt;="&amp;$J$17,'Wage Ceilings '!$D$8:'Wage Ceilings '!$D$11),$J112)</f>
        <v>0</v>
      </c>
      <c r="AQ112" s="91" cm="1">
        <f t="array" ref="AQ112">INDEX(Appendix!$G$4:$J$8,_xlfn.IFS(AO112&lt;55,1,AO112&lt;60,2,AO112&lt;65,3,AO112&lt;70,4,TRUE,5),MATCH(YEAR($F$17),Appendix!$G$3:$L$3,0))</f>
        <v>0</v>
      </c>
      <c r="AR112" s="92">
        <f t="shared" si="37"/>
        <v>0</v>
      </c>
      <c r="AS112" s="89">
        <f t="shared" si="64"/>
        <v>125</v>
      </c>
      <c r="AT112" s="90">
        <f>IF($K112&gt;'Wage Ceilings '!$C$7+SUMIF('Wage Ceilings '!$B$8:'Wage Ceilings '!$B$11,"&lt;="&amp;$K$17,'Wage Ceilings '!$D$8:'Wage Ceilings '!$D$11),'Wage Ceilings '!$C$7+SUMIF('Wage Ceilings '!$B$8:'Wage Ceilings '!$B$11,"&lt;="&amp;$K$17,'Wage Ceilings '!$D$8:'Wage Ceilings '!$D$11),$K112)</f>
        <v>0</v>
      </c>
      <c r="AU112" s="91" cm="1">
        <f t="array" ref="AU112">INDEX(Appendix!$G$4:$J$8,_xlfn.IFS(AS112&lt;55,1,AS112&lt;60,2,AS112&lt;65,3,AS112&lt;70,4,TRUE,5),MATCH(YEAR($F$17),Appendix!$G$3:$L$3,0))</f>
        <v>0</v>
      </c>
      <c r="AV112" s="92">
        <f t="shared" si="38"/>
        <v>0</v>
      </c>
      <c r="AW112" s="89" t="str">
        <f t="shared" si="50"/>
        <v>NA</v>
      </c>
      <c r="AX112" s="92">
        <f>IF(L112&gt;=('Wage Ceilings '!$C$3-SUM(Z112,AD112,AH112,AL112,AP112,AT112,BB112,BF112,BJ112,BN112,BR112,BV112)),('Wage Ceilings '!$C$3-SUM(Z112,AD112,AH112,AL112,AP112,AT112,BB112,BF112,BJ112,BN112,BR112,BV112)),L112)</f>
        <v>0</v>
      </c>
      <c r="AY112" s="91" cm="1">
        <f t="array" ref="AY112">INDEX(Appendix!$G$4:$J$8,_xlfn.IFS(AW112&lt;55,1,AW112&lt;60,2,AW112&lt;65,3,AW112&lt;70,4,TRUE,5),MATCH(YEAR($F$17),Appendix!$G$3:$L$3,0))</f>
        <v>0</v>
      </c>
      <c r="AZ112" s="92">
        <f t="shared" si="39"/>
        <v>0</v>
      </c>
      <c r="BA112" s="89">
        <f t="shared" si="51"/>
        <v>125</v>
      </c>
      <c r="BB112" s="90">
        <f>IF($M112&gt;'Wage Ceilings '!$C$7+SUMIF('Wage Ceilings '!$B$8:'Wage Ceilings '!$B$11,"&lt;="&amp;$M$17,'Wage Ceilings '!$D$8:'Wage Ceilings '!$D$11),'Wage Ceilings '!$C$7+SUMIF('Wage Ceilings '!$B$8:'Wage Ceilings '!$B$11,"&lt;="&amp;$M$17,'Wage Ceilings '!$D$8:'Wage Ceilings '!$D$11),$M112)</f>
        <v>0</v>
      </c>
      <c r="BC112" s="91" cm="1">
        <f t="array" ref="BC112">INDEX(Appendix!$G$4:$J$8,_xlfn.IFS(BA112&lt;55,1,BA112&lt;60,2,BA112&lt;65,3,BA112&lt;70,4,TRUE,5),MATCH(YEAR($F$17),Appendix!$G$3:$L$3,0))</f>
        <v>0</v>
      </c>
      <c r="BD112" s="92">
        <f t="shared" si="52"/>
        <v>0</v>
      </c>
      <c r="BE112" s="89">
        <f t="shared" si="53"/>
        <v>125</v>
      </c>
      <c r="BF112" s="90">
        <f>IF($N112&gt;'Wage Ceilings '!$C$7+SUMIF('Wage Ceilings '!$B$8:'Wage Ceilings '!$B$11,"&lt;="&amp;$N$17,'Wage Ceilings '!$D$8:'Wage Ceilings '!$D$11),'Wage Ceilings '!$C$7+SUMIF('Wage Ceilings '!$B$8:'Wage Ceilings '!$B$11,"&lt;="&amp;$N$17,'Wage Ceilings '!$D$8:'Wage Ceilings '!$D$11),$N112)</f>
        <v>0</v>
      </c>
      <c r="BG112" s="91" cm="1">
        <f t="array" ref="BG112">INDEX(Appendix!$G$4:$J$8,_xlfn.IFS(BE112&lt;55,1,BE112&lt;60,2,BE112&lt;65,3,BE112&lt;70,4,TRUE,5),MATCH(YEAR($F$17),Appendix!$G$3:$L$3,0))</f>
        <v>0</v>
      </c>
      <c r="BH112" s="92">
        <f t="shared" si="40"/>
        <v>0</v>
      </c>
      <c r="BI112" s="89">
        <f t="shared" si="54"/>
        <v>125</v>
      </c>
      <c r="BJ112" s="90">
        <f>IF($O112&gt;'Wage Ceilings '!$C$7+SUMIF('Wage Ceilings '!$B$8:'Wage Ceilings '!$B$11,"&lt;="&amp;$O$17,'Wage Ceilings '!$D$8:'Wage Ceilings '!$D$11),'Wage Ceilings '!$C$7+SUMIF('Wage Ceilings '!$B$8:'Wage Ceilings '!$B$11,"&lt;="&amp;$O$17,'Wage Ceilings '!$D$8:'Wage Ceilings '!$D$11),$O112)</f>
        <v>0</v>
      </c>
      <c r="BK112" s="91" cm="1">
        <f t="array" ref="BK112">INDEX(Appendix!$G$4:$J$8,_xlfn.IFS(BI112&lt;55,1,BI112&lt;60,2,BI112&lt;65,3,BI112&lt;70,4,TRUE,5),MATCH(YEAR($F$17),Appendix!$G$3:$L$3,0))</f>
        <v>0</v>
      </c>
      <c r="BL112" s="92">
        <f t="shared" si="41"/>
        <v>0</v>
      </c>
      <c r="BM112" s="89">
        <f t="shared" si="55"/>
        <v>125</v>
      </c>
      <c r="BN112" s="90">
        <f>IF($P112&gt;'Wage Ceilings '!$C$7+SUMIF('Wage Ceilings '!$B$8:'Wage Ceilings '!$B$11,"&lt;="&amp;$P$17,'Wage Ceilings '!$D$8:'Wage Ceilings '!$D$11),'Wage Ceilings '!$C$7+SUMIF('Wage Ceilings '!$B$8:'Wage Ceilings '!$B$11,"&lt;="&amp;$P$17,'Wage Ceilings '!$D$8:'Wage Ceilings '!$D$11),$P112)</f>
        <v>0</v>
      </c>
      <c r="BO112" s="91" cm="1">
        <f t="array" ref="BO112">INDEX(Appendix!$G$4:$J$8,_xlfn.IFS(BM112&lt;55,1,BM112&lt;60,2,BM112&lt;65,3,BM112&lt;70,4,TRUE,5),MATCH(YEAR($F$17),Appendix!$G$3:$L$3,0))</f>
        <v>0</v>
      </c>
      <c r="BP112" s="92">
        <f t="shared" si="42"/>
        <v>0</v>
      </c>
      <c r="BQ112" s="89">
        <f t="shared" si="56"/>
        <v>125</v>
      </c>
      <c r="BR112" s="90">
        <f>IF($Q112&gt;'Wage Ceilings '!$C$7+SUMIF('Wage Ceilings '!$B$8:'Wage Ceilings '!$B$11,"&lt;="&amp;$Q$17,'Wage Ceilings '!$D$8:'Wage Ceilings '!$D$11),'Wage Ceilings '!$C$7+SUMIF('Wage Ceilings '!$B$8:'Wage Ceilings '!$B$11,"&lt;="&amp;$Q$17,'Wage Ceilings '!$D$8:'Wage Ceilings '!$D$11),$Q112)</f>
        <v>0</v>
      </c>
      <c r="BS112" s="91" cm="1">
        <f t="array" ref="BS112">INDEX(Appendix!$G$4:$J$8,_xlfn.IFS(BQ112&lt;55,1,BQ112&lt;60,2,BQ112&lt;65,3,BQ112&lt;70,4,TRUE,5),MATCH(YEAR($F$17),Appendix!$G$3:$L$3,0))</f>
        <v>0</v>
      </c>
      <c r="BT112" s="92">
        <f t="shared" si="43"/>
        <v>0</v>
      </c>
      <c r="BU112" s="89">
        <f t="shared" si="57"/>
        <v>125</v>
      </c>
      <c r="BV112" s="90">
        <f>IF($R112&gt;'Wage Ceilings '!$C$7+SUMIF('Wage Ceilings '!$B$8:'Wage Ceilings '!$B$11,"&lt;="&amp;$R$17,'Wage Ceilings '!$D$8:'Wage Ceilings '!$D$11),'Wage Ceilings '!$C$7+SUMIF('Wage Ceilings '!$B$8:'Wage Ceilings '!$B$11,"&lt;="&amp;$R$17,'Wage Ceilings '!$D$8:'Wage Ceilings '!$D$11),$R112)</f>
        <v>0</v>
      </c>
      <c r="BW112" s="91" cm="1">
        <f t="array" ref="BW112">INDEX(Appendix!$G$4:$J$8,_xlfn.IFS(BU112&lt;55,1,BU112&lt;60,2,BU112&lt;65,3,BU112&lt;70,4,TRUE,5),MATCH(YEAR($F$17),Appendix!$G$3:$L$3,0))</f>
        <v>0</v>
      </c>
      <c r="BX112" s="92">
        <f t="shared" si="44"/>
        <v>0</v>
      </c>
      <c r="BY112" s="89" t="str">
        <f t="shared" si="58"/>
        <v>NA</v>
      </c>
      <c r="BZ112" s="92">
        <f>IF(S112&gt;=('Wage Ceilings '!$C$3-SUM(Z112,AD112,AH112,AL112,AP112,AX112,AT112,BB112,BF112,BJ112,BN112,BR112,BV112)),('Wage Ceilings '!$C$3-SUM(Z112,AD112,AH112,AL112,AP112,AX112,AT112,BB112,BF112,BJ112,BN112,BR112,BV112)),S112)</f>
        <v>0</v>
      </c>
      <c r="CA112" s="91" cm="1">
        <f t="array" ref="CA112">INDEX(Appendix!$G$4:$J$8,_xlfn.IFS(BY112&lt;55,1,BY112&lt;60,2,BY112&lt;65,3,BY112&lt;70,4,TRUE,5),MATCH(YEAR($F$17),Appendix!$G$3:$L$3,0))</f>
        <v>0</v>
      </c>
      <c r="CB112" s="92">
        <f t="shared" si="65"/>
        <v>0</v>
      </c>
      <c r="CC112" s="99"/>
    </row>
    <row r="113" spans="1:81" x14ac:dyDescent="0.2">
      <c r="A113" s="64" t="s">
        <v>161</v>
      </c>
      <c r="B113" s="65"/>
      <c r="C113" s="65"/>
      <c r="D113" s="66"/>
      <c r="E113" s="66"/>
      <c r="F113" s="67"/>
      <c r="G113" s="67"/>
      <c r="H113" s="67"/>
      <c r="I113" s="67"/>
      <c r="J113" s="67"/>
      <c r="K113" s="67"/>
      <c r="L113" s="67"/>
      <c r="M113" s="67"/>
      <c r="N113" s="67"/>
      <c r="O113" s="67"/>
      <c r="P113" s="67"/>
      <c r="Q113" s="67"/>
      <c r="R113" s="67"/>
      <c r="S113" s="67"/>
      <c r="T113" s="57">
        <f t="shared" si="59"/>
        <v>0</v>
      </c>
      <c r="U113" s="57">
        <f t="shared" si="60"/>
        <v>0</v>
      </c>
      <c r="V113" s="58">
        <f t="shared" si="61"/>
        <v>0</v>
      </c>
      <c r="W113" s="58">
        <f t="shared" si="62"/>
        <v>0</v>
      </c>
      <c r="X113" s="58">
        <f t="shared" si="63"/>
        <v>0</v>
      </c>
      <c r="Y113" s="89">
        <f t="shared" si="45"/>
        <v>124</v>
      </c>
      <c r="Z113" s="90">
        <f>IF($F113&gt;'Wage Ceilings '!$C$7+SUMIF('Wage Ceilings '!$B$8:'Wage Ceilings '!$B$11,"&lt;="&amp;$F$17,'Wage Ceilings '!$D$8:'Wage Ceilings '!$D$11),'Wage Ceilings '!$C$7+SUMIF('Wage Ceilings '!$B$8:'Wage Ceilings '!$B$11,"&lt;="&amp;$F$17,'Wage Ceilings '!$D$8:'Wage Ceilings '!$D$11),$F113)</f>
        <v>0</v>
      </c>
      <c r="AA113" s="91" cm="1">
        <f t="array" ref="AA113">INDEX(Appendix!$G$4:$J$8,_xlfn.IFS(Y113&lt;55,1,Y113&lt;60,2,Y113&lt;65,3,Y113&lt;70,4,TRUE,5),MATCH(YEAR($F$17),Appendix!$G$3:$L$3,0))</f>
        <v>0</v>
      </c>
      <c r="AB113" s="92">
        <f t="shared" si="33"/>
        <v>0</v>
      </c>
      <c r="AC113" s="89">
        <f t="shared" si="46"/>
        <v>125</v>
      </c>
      <c r="AD113" s="90">
        <f>IF($G113&gt;'Wage Ceilings '!$C$7+SUMIF('Wage Ceilings '!$B$8:'Wage Ceilings '!$B$11,"&lt;="&amp;$G$17,'Wage Ceilings '!$D$8:'Wage Ceilings '!$D$11),'Wage Ceilings '!$C$7+SUMIF('Wage Ceilings '!$B$8:'Wage Ceilings '!$B$11,"&lt;="&amp;$G$17,'Wage Ceilings '!$D$8:'Wage Ceilings '!$D$11),$G113)</f>
        <v>0</v>
      </c>
      <c r="AE113" s="91" cm="1">
        <f t="array" ref="AE113">INDEX(Appendix!$G$4:$J$8,_xlfn.IFS(AC113&lt;55,1,AC113&lt;60,2,AC113&lt;65,3,AC113&lt;70,4,TRUE,5),MATCH(YEAR($F$17),Appendix!$G$3:$L$3,0))</f>
        <v>0</v>
      </c>
      <c r="AF113" s="92">
        <f t="shared" si="34"/>
        <v>0</v>
      </c>
      <c r="AG113" s="89">
        <f t="shared" si="47"/>
        <v>125</v>
      </c>
      <c r="AH113" s="90">
        <f>IF($H113&gt;'Wage Ceilings '!$C$7+SUMIF('Wage Ceilings '!$B$8:'Wage Ceilings '!$B$11,"&lt;="&amp;$H$17,'Wage Ceilings '!$D$8:'Wage Ceilings '!$D$11),'Wage Ceilings '!$C$7+SUMIF('Wage Ceilings '!$B$8:'Wage Ceilings '!$B$11,"&lt;="&amp;$H$17,'Wage Ceilings '!$D$8:'Wage Ceilings '!$D$11),$H113)</f>
        <v>0</v>
      </c>
      <c r="AI113" s="91" cm="1">
        <f t="array" ref="AI113">INDEX(Appendix!$G$4:$J$8,_xlfn.IFS(AG113&lt;55,1,AG113&lt;60,2,AG113&lt;65,3,AG113&lt;70,4,TRUE,5),MATCH(YEAR($F$17),Appendix!$G$3:$L$3,0))</f>
        <v>0</v>
      </c>
      <c r="AJ113" s="92">
        <f t="shared" si="35"/>
        <v>0</v>
      </c>
      <c r="AK113" s="89">
        <f t="shared" si="48"/>
        <v>125</v>
      </c>
      <c r="AL113" s="90">
        <f>IF($I113&gt;'Wage Ceilings '!$C$7+SUMIF('Wage Ceilings '!$B$8:'Wage Ceilings '!$B$11,"&lt;="&amp;$I$17,'Wage Ceilings '!$D$8:'Wage Ceilings '!$D$11),'Wage Ceilings '!$C$7+SUMIF('Wage Ceilings '!$B$8:'Wage Ceilings '!$B$11,"&lt;="&amp;$I$17,'Wage Ceilings '!$D$8:'Wage Ceilings '!$D$11),$I113)</f>
        <v>0</v>
      </c>
      <c r="AM113" s="91" cm="1">
        <f t="array" ref="AM113">INDEX(Appendix!$G$4:$J$8,_xlfn.IFS(AK113&lt;55,1,AK113&lt;60,2,AK113&lt;65,3,AK113&lt;70,4,TRUE,5),MATCH(YEAR($F$17),Appendix!$G$3:$L$3,0))</f>
        <v>0</v>
      </c>
      <c r="AN113" s="92">
        <f t="shared" si="36"/>
        <v>0</v>
      </c>
      <c r="AO113" s="89">
        <f t="shared" si="49"/>
        <v>125</v>
      </c>
      <c r="AP113" s="90">
        <f>IF($J113&gt;'Wage Ceilings '!$C$7+SUMIF('Wage Ceilings '!$B$8:'Wage Ceilings '!$B$11,"&lt;="&amp;$J$17,'Wage Ceilings '!$D$8:'Wage Ceilings '!$D$11),'Wage Ceilings '!$C$7+SUMIF('Wage Ceilings '!$B$8:'Wage Ceilings '!$B$11,"&lt;="&amp;$J$17,'Wage Ceilings '!$D$8:'Wage Ceilings '!$D$11),$J113)</f>
        <v>0</v>
      </c>
      <c r="AQ113" s="91" cm="1">
        <f t="array" ref="AQ113">INDEX(Appendix!$G$4:$J$8,_xlfn.IFS(AO113&lt;55,1,AO113&lt;60,2,AO113&lt;65,3,AO113&lt;70,4,TRUE,5),MATCH(YEAR($F$17),Appendix!$G$3:$L$3,0))</f>
        <v>0</v>
      </c>
      <c r="AR113" s="92">
        <f t="shared" si="37"/>
        <v>0</v>
      </c>
      <c r="AS113" s="89">
        <f t="shared" si="64"/>
        <v>125</v>
      </c>
      <c r="AT113" s="90">
        <f>IF($K113&gt;'Wage Ceilings '!$C$7+SUMIF('Wage Ceilings '!$B$8:'Wage Ceilings '!$B$11,"&lt;="&amp;$K$17,'Wage Ceilings '!$D$8:'Wage Ceilings '!$D$11),'Wage Ceilings '!$C$7+SUMIF('Wage Ceilings '!$B$8:'Wage Ceilings '!$B$11,"&lt;="&amp;$K$17,'Wage Ceilings '!$D$8:'Wage Ceilings '!$D$11),$K113)</f>
        <v>0</v>
      </c>
      <c r="AU113" s="91" cm="1">
        <f t="array" ref="AU113">INDEX(Appendix!$G$4:$J$8,_xlfn.IFS(AS113&lt;55,1,AS113&lt;60,2,AS113&lt;65,3,AS113&lt;70,4,TRUE,5),MATCH(YEAR($F$17),Appendix!$G$3:$L$3,0))</f>
        <v>0</v>
      </c>
      <c r="AV113" s="92">
        <f t="shared" si="38"/>
        <v>0</v>
      </c>
      <c r="AW113" s="89" t="str">
        <f t="shared" si="50"/>
        <v>NA</v>
      </c>
      <c r="AX113" s="92">
        <f>IF(L113&gt;=('Wage Ceilings '!$C$3-SUM(Z113,AD113,AH113,AL113,AP113,AT113,BB113,BF113,BJ113,BN113,BR113,BV113)),('Wage Ceilings '!$C$3-SUM(Z113,AD113,AH113,AL113,AP113,AT113,BB113,BF113,BJ113,BN113,BR113,BV113)),L113)</f>
        <v>0</v>
      </c>
      <c r="AY113" s="91" cm="1">
        <f t="array" ref="AY113">INDEX(Appendix!$G$4:$J$8,_xlfn.IFS(AW113&lt;55,1,AW113&lt;60,2,AW113&lt;65,3,AW113&lt;70,4,TRUE,5),MATCH(YEAR($F$17),Appendix!$G$3:$L$3,0))</f>
        <v>0</v>
      </c>
      <c r="AZ113" s="92">
        <f t="shared" si="39"/>
        <v>0</v>
      </c>
      <c r="BA113" s="89">
        <f t="shared" si="51"/>
        <v>125</v>
      </c>
      <c r="BB113" s="90">
        <f>IF($M113&gt;'Wage Ceilings '!$C$7+SUMIF('Wage Ceilings '!$B$8:'Wage Ceilings '!$B$11,"&lt;="&amp;$M$17,'Wage Ceilings '!$D$8:'Wage Ceilings '!$D$11),'Wage Ceilings '!$C$7+SUMIF('Wage Ceilings '!$B$8:'Wage Ceilings '!$B$11,"&lt;="&amp;$M$17,'Wage Ceilings '!$D$8:'Wage Ceilings '!$D$11),$M113)</f>
        <v>0</v>
      </c>
      <c r="BC113" s="91" cm="1">
        <f t="array" ref="BC113">INDEX(Appendix!$G$4:$J$8,_xlfn.IFS(BA113&lt;55,1,BA113&lt;60,2,BA113&lt;65,3,BA113&lt;70,4,TRUE,5),MATCH(YEAR($F$17),Appendix!$G$3:$L$3,0))</f>
        <v>0</v>
      </c>
      <c r="BD113" s="92">
        <f t="shared" si="52"/>
        <v>0</v>
      </c>
      <c r="BE113" s="89">
        <f t="shared" si="53"/>
        <v>125</v>
      </c>
      <c r="BF113" s="90">
        <f>IF($N113&gt;'Wage Ceilings '!$C$7+SUMIF('Wage Ceilings '!$B$8:'Wage Ceilings '!$B$11,"&lt;="&amp;$N$17,'Wage Ceilings '!$D$8:'Wage Ceilings '!$D$11),'Wage Ceilings '!$C$7+SUMIF('Wage Ceilings '!$B$8:'Wage Ceilings '!$B$11,"&lt;="&amp;$N$17,'Wage Ceilings '!$D$8:'Wage Ceilings '!$D$11),$N113)</f>
        <v>0</v>
      </c>
      <c r="BG113" s="91" cm="1">
        <f t="array" ref="BG113">INDEX(Appendix!$G$4:$J$8,_xlfn.IFS(BE113&lt;55,1,BE113&lt;60,2,BE113&lt;65,3,BE113&lt;70,4,TRUE,5),MATCH(YEAR($F$17),Appendix!$G$3:$L$3,0))</f>
        <v>0</v>
      </c>
      <c r="BH113" s="92">
        <f t="shared" si="40"/>
        <v>0</v>
      </c>
      <c r="BI113" s="89">
        <f t="shared" si="54"/>
        <v>125</v>
      </c>
      <c r="BJ113" s="90">
        <f>IF($O113&gt;'Wage Ceilings '!$C$7+SUMIF('Wage Ceilings '!$B$8:'Wage Ceilings '!$B$11,"&lt;="&amp;$O$17,'Wage Ceilings '!$D$8:'Wage Ceilings '!$D$11),'Wage Ceilings '!$C$7+SUMIF('Wage Ceilings '!$B$8:'Wage Ceilings '!$B$11,"&lt;="&amp;$O$17,'Wage Ceilings '!$D$8:'Wage Ceilings '!$D$11),$O113)</f>
        <v>0</v>
      </c>
      <c r="BK113" s="91" cm="1">
        <f t="array" ref="BK113">INDEX(Appendix!$G$4:$J$8,_xlfn.IFS(BI113&lt;55,1,BI113&lt;60,2,BI113&lt;65,3,BI113&lt;70,4,TRUE,5),MATCH(YEAR($F$17),Appendix!$G$3:$L$3,0))</f>
        <v>0</v>
      </c>
      <c r="BL113" s="92">
        <f t="shared" si="41"/>
        <v>0</v>
      </c>
      <c r="BM113" s="89">
        <f t="shared" si="55"/>
        <v>125</v>
      </c>
      <c r="BN113" s="90">
        <f>IF($P113&gt;'Wage Ceilings '!$C$7+SUMIF('Wage Ceilings '!$B$8:'Wage Ceilings '!$B$11,"&lt;="&amp;$P$17,'Wage Ceilings '!$D$8:'Wage Ceilings '!$D$11),'Wage Ceilings '!$C$7+SUMIF('Wage Ceilings '!$B$8:'Wage Ceilings '!$B$11,"&lt;="&amp;$P$17,'Wage Ceilings '!$D$8:'Wage Ceilings '!$D$11),$P113)</f>
        <v>0</v>
      </c>
      <c r="BO113" s="91" cm="1">
        <f t="array" ref="BO113">INDEX(Appendix!$G$4:$J$8,_xlfn.IFS(BM113&lt;55,1,BM113&lt;60,2,BM113&lt;65,3,BM113&lt;70,4,TRUE,5),MATCH(YEAR($F$17),Appendix!$G$3:$L$3,0))</f>
        <v>0</v>
      </c>
      <c r="BP113" s="92">
        <f t="shared" si="42"/>
        <v>0</v>
      </c>
      <c r="BQ113" s="89">
        <f t="shared" si="56"/>
        <v>125</v>
      </c>
      <c r="BR113" s="90">
        <f>IF($Q113&gt;'Wage Ceilings '!$C$7+SUMIF('Wage Ceilings '!$B$8:'Wage Ceilings '!$B$11,"&lt;="&amp;$Q$17,'Wage Ceilings '!$D$8:'Wage Ceilings '!$D$11),'Wage Ceilings '!$C$7+SUMIF('Wage Ceilings '!$B$8:'Wage Ceilings '!$B$11,"&lt;="&amp;$Q$17,'Wage Ceilings '!$D$8:'Wage Ceilings '!$D$11),$Q113)</f>
        <v>0</v>
      </c>
      <c r="BS113" s="91" cm="1">
        <f t="array" ref="BS113">INDEX(Appendix!$G$4:$J$8,_xlfn.IFS(BQ113&lt;55,1,BQ113&lt;60,2,BQ113&lt;65,3,BQ113&lt;70,4,TRUE,5),MATCH(YEAR($F$17),Appendix!$G$3:$L$3,0))</f>
        <v>0</v>
      </c>
      <c r="BT113" s="92">
        <f t="shared" si="43"/>
        <v>0</v>
      </c>
      <c r="BU113" s="89">
        <f t="shared" si="57"/>
        <v>125</v>
      </c>
      <c r="BV113" s="90">
        <f>IF($R113&gt;'Wage Ceilings '!$C$7+SUMIF('Wage Ceilings '!$B$8:'Wage Ceilings '!$B$11,"&lt;="&amp;$R$17,'Wage Ceilings '!$D$8:'Wage Ceilings '!$D$11),'Wage Ceilings '!$C$7+SUMIF('Wage Ceilings '!$B$8:'Wage Ceilings '!$B$11,"&lt;="&amp;$R$17,'Wage Ceilings '!$D$8:'Wage Ceilings '!$D$11),$R113)</f>
        <v>0</v>
      </c>
      <c r="BW113" s="91" cm="1">
        <f t="array" ref="BW113">INDEX(Appendix!$G$4:$J$8,_xlfn.IFS(BU113&lt;55,1,BU113&lt;60,2,BU113&lt;65,3,BU113&lt;70,4,TRUE,5),MATCH(YEAR($F$17),Appendix!$G$3:$L$3,0))</f>
        <v>0</v>
      </c>
      <c r="BX113" s="92">
        <f t="shared" si="44"/>
        <v>0</v>
      </c>
      <c r="BY113" s="89" t="str">
        <f t="shared" si="58"/>
        <v>NA</v>
      </c>
      <c r="BZ113" s="92">
        <f>IF(S113&gt;=('Wage Ceilings '!$C$3-SUM(Z113,AD113,AH113,AL113,AP113,AX113,AT113,BB113,BF113,BJ113,BN113,BR113,BV113)),('Wage Ceilings '!$C$3-SUM(Z113,AD113,AH113,AL113,AP113,AX113,AT113,BB113,BF113,BJ113,BN113,BR113,BV113)),S113)</f>
        <v>0</v>
      </c>
      <c r="CA113" s="91" cm="1">
        <f t="array" ref="CA113">INDEX(Appendix!$G$4:$J$8,_xlfn.IFS(BY113&lt;55,1,BY113&lt;60,2,BY113&lt;65,3,BY113&lt;70,4,TRUE,5),MATCH(YEAR($F$17),Appendix!$G$3:$L$3,0))</f>
        <v>0</v>
      </c>
      <c r="CB113" s="92">
        <f t="shared" si="65"/>
        <v>0</v>
      </c>
      <c r="CC113" s="99"/>
    </row>
    <row r="114" spans="1:81" x14ac:dyDescent="0.2">
      <c r="A114" s="64" t="s">
        <v>162</v>
      </c>
      <c r="B114" s="65"/>
      <c r="C114" s="65"/>
      <c r="D114" s="66"/>
      <c r="E114" s="66"/>
      <c r="F114" s="67"/>
      <c r="G114" s="67"/>
      <c r="H114" s="67"/>
      <c r="I114" s="67"/>
      <c r="J114" s="67"/>
      <c r="K114" s="67"/>
      <c r="L114" s="67"/>
      <c r="M114" s="67"/>
      <c r="N114" s="67"/>
      <c r="O114" s="67"/>
      <c r="P114" s="67"/>
      <c r="Q114" s="67"/>
      <c r="R114" s="67"/>
      <c r="S114" s="67"/>
      <c r="T114" s="57">
        <f t="shared" si="59"/>
        <v>0</v>
      </c>
      <c r="U114" s="57">
        <f t="shared" si="60"/>
        <v>0</v>
      </c>
      <c r="V114" s="58">
        <f t="shared" si="61"/>
        <v>0</v>
      </c>
      <c r="W114" s="58">
        <f t="shared" si="62"/>
        <v>0</v>
      </c>
      <c r="X114" s="58">
        <f t="shared" si="63"/>
        <v>0</v>
      </c>
      <c r="Y114" s="89">
        <f t="shared" si="45"/>
        <v>124</v>
      </c>
      <c r="Z114" s="90">
        <f>IF($F114&gt;'Wage Ceilings '!$C$7+SUMIF('Wage Ceilings '!$B$8:'Wage Ceilings '!$B$11,"&lt;="&amp;$F$17,'Wage Ceilings '!$D$8:'Wage Ceilings '!$D$11),'Wage Ceilings '!$C$7+SUMIF('Wage Ceilings '!$B$8:'Wage Ceilings '!$B$11,"&lt;="&amp;$F$17,'Wage Ceilings '!$D$8:'Wage Ceilings '!$D$11),$F114)</f>
        <v>0</v>
      </c>
      <c r="AA114" s="91" cm="1">
        <f t="array" ref="AA114">INDEX(Appendix!$G$4:$J$8,_xlfn.IFS(Y114&lt;55,1,Y114&lt;60,2,Y114&lt;65,3,Y114&lt;70,4,TRUE,5),MATCH(YEAR($F$17),Appendix!$G$3:$L$3,0))</f>
        <v>0</v>
      </c>
      <c r="AB114" s="92">
        <f t="shared" si="33"/>
        <v>0</v>
      </c>
      <c r="AC114" s="89">
        <f t="shared" si="46"/>
        <v>125</v>
      </c>
      <c r="AD114" s="90">
        <f>IF($G114&gt;'Wage Ceilings '!$C$7+SUMIF('Wage Ceilings '!$B$8:'Wage Ceilings '!$B$11,"&lt;="&amp;$G$17,'Wage Ceilings '!$D$8:'Wage Ceilings '!$D$11),'Wage Ceilings '!$C$7+SUMIF('Wage Ceilings '!$B$8:'Wage Ceilings '!$B$11,"&lt;="&amp;$G$17,'Wage Ceilings '!$D$8:'Wage Ceilings '!$D$11),$G114)</f>
        <v>0</v>
      </c>
      <c r="AE114" s="91" cm="1">
        <f t="array" ref="AE114">INDEX(Appendix!$G$4:$J$8,_xlfn.IFS(AC114&lt;55,1,AC114&lt;60,2,AC114&lt;65,3,AC114&lt;70,4,TRUE,5),MATCH(YEAR($F$17),Appendix!$G$3:$L$3,0))</f>
        <v>0</v>
      </c>
      <c r="AF114" s="92">
        <f t="shared" si="34"/>
        <v>0</v>
      </c>
      <c r="AG114" s="89">
        <f t="shared" si="47"/>
        <v>125</v>
      </c>
      <c r="AH114" s="90">
        <f>IF($H114&gt;'Wage Ceilings '!$C$7+SUMIF('Wage Ceilings '!$B$8:'Wage Ceilings '!$B$11,"&lt;="&amp;$H$17,'Wage Ceilings '!$D$8:'Wage Ceilings '!$D$11),'Wage Ceilings '!$C$7+SUMIF('Wage Ceilings '!$B$8:'Wage Ceilings '!$B$11,"&lt;="&amp;$H$17,'Wage Ceilings '!$D$8:'Wage Ceilings '!$D$11),$H114)</f>
        <v>0</v>
      </c>
      <c r="AI114" s="91" cm="1">
        <f t="array" ref="AI114">INDEX(Appendix!$G$4:$J$8,_xlfn.IFS(AG114&lt;55,1,AG114&lt;60,2,AG114&lt;65,3,AG114&lt;70,4,TRUE,5),MATCH(YEAR($F$17),Appendix!$G$3:$L$3,0))</f>
        <v>0</v>
      </c>
      <c r="AJ114" s="92">
        <f t="shared" si="35"/>
        <v>0</v>
      </c>
      <c r="AK114" s="89">
        <f t="shared" si="48"/>
        <v>125</v>
      </c>
      <c r="AL114" s="90">
        <f>IF($I114&gt;'Wage Ceilings '!$C$7+SUMIF('Wage Ceilings '!$B$8:'Wage Ceilings '!$B$11,"&lt;="&amp;$I$17,'Wage Ceilings '!$D$8:'Wage Ceilings '!$D$11),'Wage Ceilings '!$C$7+SUMIF('Wage Ceilings '!$B$8:'Wage Ceilings '!$B$11,"&lt;="&amp;$I$17,'Wage Ceilings '!$D$8:'Wage Ceilings '!$D$11),$I114)</f>
        <v>0</v>
      </c>
      <c r="AM114" s="91" cm="1">
        <f t="array" ref="AM114">INDEX(Appendix!$G$4:$J$8,_xlfn.IFS(AK114&lt;55,1,AK114&lt;60,2,AK114&lt;65,3,AK114&lt;70,4,TRUE,5),MATCH(YEAR($F$17),Appendix!$G$3:$L$3,0))</f>
        <v>0</v>
      </c>
      <c r="AN114" s="92">
        <f t="shared" si="36"/>
        <v>0</v>
      </c>
      <c r="AO114" s="89">
        <f t="shared" si="49"/>
        <v>125</v>
      </c>
      <c r="AP114" s="90">
        <f>IF($J114&gt;'Wage Ceilings '!$C$7+SUMIF('Wage Ceilings '!$B$8:'Wage Ceilings '!$B$11,"&lt;="&amp;$J$17,'Wage Ceilings '!$D$8:'Wage Ceilings '!$D$11),'Wage Ceilings '!$C$7+SUMIF('Wage Ceilings '!$B$8:'Wage Ceilings '!$B$11,"&lt;="&amp;$J$17,'Wage Ceilings '!$D$8:'Wage Ceilings '!$D$11),$J114)</f>
        <v>0</v>
      </c>
      <c r="AQ114" s="91" cm="1">
        <f t="array" ref="AQ114">INDEX(Appendix!$G$4:$J$8,_xlfn.IFS(AO114&lt;55,1,AO114&lt;60,2,AO114&lt;65,3,AO114&lt;70,4,TRUE,5),MATCH(YEAR($F$17),Appendix!$G$3:$L$3,0))</f>
        <v>0</v>
      </c>
      <c r="AR114" s="92">
        <f t="shared" si="37"/>
        <v>0</v>
      </c>
      <c r="AS114" s="89">
        <f t="shared" si="64"/>
        <v>125</v>
      </c>
      <c r="AT114" s="90">
        <f>IF($K114&gt;'Wage Ceilings '!$C$7+SUMIF('Wage Ceilings '!$B$8:'Wage Ceilings '!$B$11,"&lt;="&amp;$K$17,'Wage Ceilings '!$D$8:'Wage Ceilings '!$D$11),'Wage Ceilings '!$C$7+SUMIF('Wage Ceilings '!$B$8:'Wage Ceilings '!$B$11,"&lt;="&amp;$K$17,'Wage Ceilings '!$D$8:'Wage Ceilings '!$D$11),$K114)</f>
        <v>0</v>
      </c>
      <c r="AU114" s="91" cm="1">
        <f t="array" ref="AU114">INDEX(Appendix!$G$4:$J$8,_xlfn.IFS(AS114&lt;55,1,AS114&lt;60,2,AS114&lt;65,3,AS114&lt;70,4,TRUE,5),MATCH(YEAR($F$17),Appendix!$G$3:$L$3,0))</f>
        <v>0</v>
      </c>
      <c r="AV114" s="92">
        <f t="shared" si="38"/>
        <v>0</v>
      </c>
      <c r="AW114" s="89" t="str">
        <f t="shared" si="50"/>
        <v>NA</v>
      </c>
      <c r="AX114" s="92">
        <f>IF(L114&gt;=('Wage Ceilings '!$C$3-SUM(Z114,AD114,AH114,AL114,AP114,AT114,BB114,BF114,BJ114,BN114,BR114,BV114)),('Wage Ceilings '!$C$3-SUM(Z114,AD114,AH114,AL114,AP114,AT114,BB114,BF114,BJ114,BN114,BR114,BV114)),L114)</f>
        <v>0</v>
      </c>
      <c r="AY114" s="91" cm="1">
        <f t="array" ref="AY114">INDEX(Appendix!$G$4:$J$8,_xlfn.IFS(AW114&lt;55,1,AW114&lt;60,2,AW114&lt;65,3,AW114&lt;70,4,TRUE,5),MATCH(YEAR($F$17),Appendix!$G$3:$L$3,0))</f>
        <v>0</v>
      </c>
      <c r="AZ114" s="92">
        <f t="shared" si="39"/>
        <v>0</v>
      </c>
      <c r="BA114" s="89">
        <f t="shared" si="51"/>
        <v>125</v>
      </c>
      <c r="BB114" s="90">
        <f>IF($M114&gt;'Wage Ceilings '!$C$7+SUMIF('Wage Ceilings '!$B$8:'Wage Ceilings '!$B$11,"&lt;="&amp;$M$17,'Wage Ceilings '!$D$8:'Wage Ceilings '!$D$11),'Wage Ceilings '!$C$7+SUMIF('Wage Ceilings '!$B$8:'Wage Ceilings '!$B$11,"&lt;="&amp;$M$17,'Wage Ceilings '!$D$8:'Wage Ceilings '!$D$11),$M114)</f>
        <v>0</v>
      </c>
      <c r="BC114" s="91" cm="1">
        <f t="array" ref="BC114">INDEX(Appendix!$G$4:$J$8,_xlfn.IFS(BA114&lt;55,1,BA114&lt;60,2,BA114&lt;65,3,BA114&lt;70,4,TRUE,5),MATCH(YEAR($F$17),Appendix!$G$3:$L$3,0))</f>
        <v>0</v>
      </c>
      <c r="BD114" s="92">
        <f t="shared" si="52"/>
        <v>0</v>
      </c>
      <c r="BE114" s="89">
        <f t="shared" si="53"/>
        <v>125</v>
      </c>
      <c r="BF114" s="90">
        <f>IF($N114&gt;'Wage Ceilings '!$C$7+SUMIF('Wage Ceilings '!$B$8:'Wage Ceilings '!$B$11,"&lt;="&amp;$N$17,'Wage Ceilings '!$D$8:'Wage Ceilings '!$D$11),'Wage Ceilings '!$C$7+SUMIF('Wage Ceilings '!$B$8:'Wage Ceilings '!$B$11,"&lt;="&amp;$N$17,'Wage Ceilings '!$D$8:'Wage Ceilings '!$D$11),$N114)</f>
        <v>0</v>
      </c>
      <c r="BG114" s="91" cm="1">
        <f t="array" ref="BG114">INDEX(Appendix!$G$4:$J$8,_xlfn.IFS(BE114&lt;55,1,BE114&lt;60,2,BE114&lt;65,3,BE114&lt;70,4,TRUE,5),MATCH(YEAR($F$17),Appendix!$G$3:$L$3,0))</f>
        <v>0</v>
      </c>
      <c r="BH114" s="92">
        <f t="shared" si="40"/>
        <v>0</v>
      </c>
      <c r="BI114" s="89">
        <f t="shared" si="54"/>
        <v>125</v>
      </c>
      <c r="BJ114" s="90">
        <f>IF($O114&gt;'Wage Ceilings '!$C$7+SUMIF('Wage Ceilings '!$B$8:'Wage Ceilings '!$B$11,"&lt;="&amp;$O$17,'Wage Ceilings '!$D$8:'Wage Ceilings '!$D$11),'Wage Ceilings '!$C$7+SUMIF('Wage Ceilings '!$B$8:'Wage Ceilings '!$B$11,"&lt;="&amp;$O$17,'Wage Ceilings '!$D$8:'Wage Ceilings '!$D$11),$O114)</f>
        <v>0</v>
      </c>
      <c r="BK114" s="91" cm="1">
        <f t="array" ref="BK114">INDEX(Appendix!$G$4:$J$8,_xlfn.IFS(BI114&lt;55,1,BI114&lt;60,2,BI114&lt;65,3,BI114&lt;70,4,TRUE,5),MATCH(YEAR($F$17),Appendix!$G$3:$L$3,0))</f>
        <v>0</v>
      </c>
      <c r="BL114" s="92">
        <f t="shared" si="41"/>
        <v>0</v>
      </c>
      <c r="BM114" s="89">
        <f t="shared" si="55"/>
        <v>125</v>
      </c>
      <c r="BN114" s="90">
        <f>IF($P114&gt;'Wage Ceilings '!$C$7+SUMIF('Wage Ceilings '!$B$8:'Wage Ceilings '!$B$11,"&lt;="&amp;$P$17,'Wage Ceilings '!$D$8:'Wage Ceilings '!$D$11),'Wage Ceilings '!$C$7+SUMIF('Wage Ceilings '!$B$8:'Wage Ceilings '!$B$11,"&lt;="&amp;$P$17,'Wage Ceilings '!$D$8:'Wage Ceilings '!$D$11),$P114)</f>
        <v>0</v>
      </c>
      <c r="BO114" s="91" cm="1">
        <f t="array" ref="BO114">INDEX(Appendix!$G$4:$J$8,_xlfn.IFS(BM114&lt;55,1,BM114&lt;60,2,BM114&lt;65,3,BM114&lt;70,4,TRUE,5),MATCH(YEAR($F$17),Appendix!$G$3:$L$3,0))</f>
        <v>0</v>
      </c>
      <c r="BP114" s="92">
        <f t="shared" si="42"/>
        <v>0</v>
      </c>
      <c r="BQ114" s="89">
        <f t="shared" si="56"/>
        <v>125</v>
      </c>
      <c r="BR114" s="90">
        <f>IF($Q114&gt;'Wage Ceilings '!$C$7+SUMIF('Wage Ceilings '!$B$8:'Wage Ceilings '!$B$11,"&lt;="&amp;$Q$17,'Wage Ceilings '!$D$8:'Wage Ceilings '!$D$11),'Wage Ceilings '!$C$7+SUMIF('Wage Ceilings '!$B$8:'Wage Ceilings '!$B$11,"&lt;="&amp;$Q$17,'Wage Ceilings '!$D$8:'Wage Ceilings '!$D$11),$Q114)</f>
        <v>0</v>
      </c>
      <c r="BS114" s="91" cm="1">
        <f t="array" ref="BS114">INDEX(Appendix!$G$4:$J$8,_xlfn.IFS(BQ114&lt;55,1,BQ114&lt;60,2,BQ114&lt;65,3,BQ114&lt;70,4,TRUE,5),MATCH(YEAR($F$17),Appendix!$G$3:$L$3,0))</f>
        <v>0</v>
      </c>
      <c r="BT114" s="92">
        <f t="shared" si="43"/>
        <v>0</v>
      </c>
      <c r="BU114" s="89">
        <f t="shared" si="57"/>
        <v>125</v>
      </c>
      <c r="BV114" s="90">
        <f>IF($R114&gt;'Wage Ceilings '!$C$7+SUMIF('Wage Ceilings '!$B$8:'Wage Ceilings '!$B$11,"&lt;="&amp;$R$17,'Wage Ceilings '!$D$8:'Wage Ceilings '!$D$11),'Wage Ceilings '!$C$7+SUMIF('Wage Ceilings '!$B$8:'Wage Ceilings '!$B$11,"&lt;="&amp;$R$17,'Wage Ceilings '!$D$8:'Wage Ceilings '!$D$11),$R114)</f>
        <v>0</v>
      </c>
      <c r="BW114" s="91" cm="1">
        <f t="array" ref="BW114">INDEX(Appendix!$G$4:$J$8,_xlfn.IFS(BU114&lt;55,1,BU114&lt;60,2,BU114&lt;65,3,BU114&lt;70,4,TRUE,5),MATCH(YEAR($F$17),Appendix!$G$3:$L$3,0))</f>
        <v>0</v>
      </c>
      <c r="BX114" s="92">
        <f t="shared" si="44"/>
        <v>0</v>
      </c>
      <c r="BY114" s="89" t="str">
        <f t="shared" si="58"/>
        <v>NA</v>
      </c>
      <c r="BZ114" s="92">
        <f>IF(S114&gt;=('Wage Ceilings '!$C$3-SUM(Z114,AD114,AH114,AL114,AP114,AX114,AT114,BB114,BF114,BJ114,BN114,BR114,BV114)),('Wage Ceilings '!$C$3-SUM(Z114,AD114,AH114,AL114,AP114,AX114,AT114,BB114,BF114,BJ114,BN114,BR114,BV114)),S114)</f>
        <v>0</v>
      </c>
      <c r="CA114" s="91" cm="1">
        <f t="array" ref="CA114">INDEX(Appendix!$G$4:$J$8,_xlfn.IFS(BY114&lt;55,1,BY114&lt;60,2,BY114&lt;65,3,BY114&lt;70,4,TRUE,5),MATCH(YEAR($F$17),Appendix!$G$3:$L$3,0))</f>
        <v>0</v>
      </c>
      <c r="CB114" s="92">
        <f t="shared" si="65"/>
        <v>0</v>
      </c>
      <c r="CC114" s="99"/>
    </row>
    <row r="115" spans="1:81" x14ac:dyDescent="0.2">
      <c r="A115" s="64" t="s">
        <v>163</v>
      </c>
      <c r="B115" s="65"/>
      <c r="C115" s="65"/>
      <c r="D115" s="66"/>
      <c r="E115" s="66"/>
      <c r="F115" s="67"/>
      <c r="G115" s="67"/>
      <c r="H115" s="67"/>
      <c r="I115" s="67"/>
      <c r="J115" s="67"/>
      <c r="K115" s="67"/>
      <c r="L115" s="67"/>
      <c r="M115" s="67"/>
      <c r="N115" s="67"/>
      <c r="O115" s="67"/>
      <c r="P115" s="67"/>
      <c r="Q115" s="67"/>
      <c r="R115" s="67"/>
      <c r="S115" s="67"/>
      <c r="T115" s="57">
        <f t="shared" si="59"/>
        <v>0</v>
      </c>
      <c r="U115" s="57">
        <f t="shared" si="60"/>
        <v>0</v>
      </c>
      <c r="V115" s="58">
        <f t="shared" si="61"/>
        <v>0</v>
      </c>
      <c r="W115" s="58">
        <f t="shared" si="62"/>
        <v>0</v>
      </c>
      <c r="X115" s="58">
        <f t="shared" si="63"/>
        <v>0</v>
      </c>
      <c r="Y115" s="89">
        <f t="shared" si="45"/>
        <v>124</v>
      </c>
      <c r="Z115" s="90">
        <f>IF($F115&gt;'Wage Ceilings '!$C$7+SUMIF('Wage Ceilings '!$B$8:'Wage Ceilings '!$B$11,"&lt;="&amp;$F$17,'Wage Ceilings '!$D$8:'Wage Ceilings '!$D$11),'Wage Ceilings '!$C$7+SUMIF('Wage Ceilings '!$B$8:'Wage Ceilings '!$B$11,"&lt;="&amp;$F$17,'Wage Ceilings '!$D$8:'Wage Ceilings '!$D$11),$F115)</f>
        <v>0</v>
      </c>
      <c r="AA115" s="91" cm="1">
        <f t="array" ref="AA115">INDEX(Appendix!$G$4:$J$8,_xlfn.IFS(Y115&lt;55,1,Y115&lt;60,2,Y115&lt;65,3,Y115&lt;70,4,TRUE,5),MATCH(YEAR($F$17),Appendix!$G$3:$L$3,0))</f>
        <v>0</v>
      </c>
      <c r="AB115" s="92">
        <f t="shared" si="33"/>
        <v>0</v>
      </c>
      <c r="AC115" s="89">
        <f t="shared" si="46"/>
        <v>125</v>
      </c>
      <c r="AD115" s="90">
        <f>IF($G115&gt;'Wage Ceilings '!$C$7+SUMIF('Wage Ceilings '!$B$8:'Wage Ceilings '!$B$11,"&lt;="&amp;$G$17,'Wage Ceilings '!$D$8:'Wage Ceilings '!$D$11),'Wage Ceilings '!$C$7+SUMIF('Wage Ceilings '!$B$8:'Wage Ceilings '!$B$11,"&lt;="&amp;$G$17,'Wage Ceilings '!$D$8:'Wage Ceilings '!$D$11),$G115)</f>
        <v>0</v>
      </c>
      <c r="AE115" s="91" cm="1">
        <f t="array" ref="AE115">INDEX(Appendix!$G$4:$J$8,_xlfn.IFS(AC115&lt;55,1,AC115&lt;60,2,AC115&lt;65,3,AC115&lt;70,4,TRUE,5),MATCH(YEAR($F$17),Appendix!$G$3:$L$3,0))</f>
        <v>0</v>
      </c>
      <c r="AF115" s="92">
        <f t="shared" si="34"/>
        <v>0</v>
      </c>
      <c r="AG115" s="89">
        <f t="shared" si="47"/>
        <v>125</v>
      </c>
      <c r="AH115" s="90">
        <f>IF($H115&gt;'Wage Ceilings '!$C$7+SUMIF('Wage Ceilings '!$B$8:'Wage Ceilings '!$B$11,"&lt;="&amp;$H$17,'Wage Ceilings '!$D$8:'Wage Ceilings '!$D$11),'Wage Ceilings '!$C$7+SUMIF('Wage Ceilings '!$B$8:'Wage Ceilings '!$B$11,"&lt;="&amp;$H$17,'Wage Ceilings '!$D$8:'Wage Ceilings '!$D$11),$H115)</f>
        <v>0</v>
      </c>
      <c r="AI115" s="91" cm="1">
        <f t="array" ref="AI115">INDEX(Appendix!$G$4:$J$8,_xlfn.IFS(AG115&lt;55,1,AG115&lt;60,2,AG115&lt;65,3,AG115&lt;70,4,TRUE,5),MATCH(YEAR($F$17),Appendix!$G$3:$L$3,0))</f>
        <v>0</v>
      </c>
      <c r="AJ115" s="92">
        <f t="shared" si="35"/>
        <v>0</v>
      </c>
      <c r="AK115" s="89">
        <f t="shared" si="48"/>
        <v>125</v>
      </c>
      <c r="AL115" s="90">
        <f>IF($I115&gt;'Wage Ceilings '!$C$7+SUMIF('Wage Ceilings '!$B$8:'Wage Ceilings '!$B$11,"&lt;="&amp;$I$17,'Wage Ceilings '!$D$8:'Wage Ceilings '!$D$11),'Wage Ceilings '!$C$7+SUMIF('Wage Ceilings '!$B$8:'Wage Ceilings '!$B$11,"&lt;="&amp;$I$17,'Wage Ceilings '!$D$8:'Wage Ceilings '!$D$11),$I115)</f>
        <v>0</v>
      </c>
      <c r="AM115" s="91" cm="1">
        <f t="array" ref="AM115">INDEX(Appendix!$G$4:$J$8,_xlfn.IFS(AK115&lt;55,1,AK115&lt;60,2,AK115&lt;65,3,AK115&lt;70,4,TRUE,5),MATCH(YEAR($F$17),Appendix!$G$3:$L$3,0))</f>
        <v>0</v>
      </c>
      <c r="AN115" s="92">
        <f t="shared" si="36"/>
        <v>0</v>
      </c>
      <c r="AO115" s="89">
        <f t="shared" si="49"/>
        <v>125</v>
      </c>
      <c r="AP115" s="90">
        <f>IF($J115&gt;'Wage Ceilings '!$C$7+SUMIF('Wage Ceilings '!$B$8:'Wage Ceilings '!$B$11,"&lt;="&amp;$J$17,'Wage Ceilings '!$D$8:'Wage Ceilings '!$D$11),'Wage Ceilings '!$C$7+SUMIF('Wage Ceilings '!$B$8:'Wage Ceilings '!$B$11,"&lt;="&amp;$J$17,'Wage Ceilings '!$D$8:'Wage Ceilings '!$D$11),$J115)</f>
        <v>0</v>
      </c>
      <c r="AQ115" s="91" cm="1">
        <f t="array" ref="AQ115">INDEX(Appendix!$G$4:$J$8,_xlfn.IFS(AO115&lt;55,1,AO115&lt;60,2,AO115&lt;65,3,AO115&lt;70,4,TRUE,5),MATCH(YEAR($F$17),Appendix!$G$3:$L$3,0))</f>
        <v>0</v>
      </c>
      <c r="AR115" s="92">
        <f t="shared" si="37"/>
        <v>0</v>
      </c>
      <c r="AS115" s="89">
        <f t="shared" si="64"/>
        <v>125</v>
      </c>
      <c r="AT115" s="90">
        <f>IF($K115&gt;'Wage Ceilings '!$C$7+SUMIF('Wage Ceilings '!$B$8:'Wage Ceilings '!$B$11,"&lt;="&amp;$K$17,'Wage Ceilings '!$D$8:'Wage Ceilings '!$D$11),'Wage Ceilings '!$C$7+SUMIF('Wage Ceilings '!$B$8:'Wage Ceilings '!$B$11,"&lt;="&amp;$K$17,'Wage Ceilings '!$D$8:'Wage Ceilings '!$D$11),$K115)</f>
        <v>0</v>
      </c>
      <c r="AU115" s="91" cm="1">
        <f t="array" ref="AU115">INDEX(Appendix!$G$4:$J$8,_xlfn.IFS(AS115&lt;55,1,AS115&lt;60,2,AS115&lt;65,3,AS115&lt;70,4,TRUE,5),MATCH(YEAR($F$17),Appendix!$G$3:$L$3,0))</f>
        <v>0</v>
      </c>
      <c r="AV115" s="92">
        <f t="shared" si="38"/>
        <v>0</v>
      </c>
      <c r="AW115" s="89" t="str">
        <f t="shared" si="50"/>
        <v>NA</v>
      </c>
      <c r="AX115" s="92">
        <f>IF(L115&gt;=('Wage Ceilings '!$C$3-SUM(Z115,AD115,AH115,AL115,AP115,AT115,BB115,BF115,BJ115,BN115,BR115,BV115)),('Wage Ceilings '!$C$3-SUM(Z115,AD115,AH115,AL115,AP115,AT115,BB115,BF115,BJ115,BN115,BR115,BV115)),L115)</f>
        <v>0</v>
      </c>
      <c r="AY115" s="91" cm="1">
        <f t="array" ref="AY115">INDEX(Appendix!$G$4:$J$8,_xlfn.IFS(AW115&lt;55,1,AW115&lt;60,2,AW115&lt;65,3,AW115&lt;70,4,TRUE,5),MATCH(YEAR($F$17),Appendix!$G$3:$L$3,0))</f>
        <v>0</v>
      </c>
      <c r="AZ115" s="92">
        <f t="shared" si="39"/>
        <v>0</v>
      </c>
      <c r="BA115" s="89">
        <f t="shared" si="51"/>
        <v>125</v>
      </c>
      <c r="BB115" s="90">
        <f>IF($M115&gt;'Wage Ceilings '!$C$7+SUMIF('Wage Ceilings '!$B$8:'Wage Ceilings '!$B$11,"&lt;="&amp;$M$17,'Wage Ceilings '!$D$8:'Wage Ceilings '!$D$11),'Wage Ceilings '!$C$7+SUMIF('Wage Ceilings '!$B$8:'Wage Ceilings '!$B$11,"&lt;="&amp;$M$17,'Wage Ceilings '!$D$8:'Wage Ceilings '!$D$11),$M115)</f>
        <v>0</v>
      </c>
      <c r="BC115" s="91" cm="1">
        <f t="array" ref="BC115">INDEX(Appendix!$G$4:$J$8,_xlfn.IFS(BA115&lt;55,1,BA115&lt;60,2,BA115&lt;65,3,BA115&lt;70,4,TRUE,5),MATCH(YEAR($F$17),Appendix!$G$3:$L$3,0))</f>
        <v>0</v>
      </c>
      <c r="BD115" s="92">
        <f t="shared" si="52"/>
        <v>0</v>
      </c>
      <c r="BE115" s="89">
        <f t="shared" si="53"/>
        <v>125</v>
      </c>
      <c r="BF115" s="90">
        <f>IF($N115&gt;'Wage Ceilings '!$C$7+SUMIF('Wage Ceilings '!$B$8:'Wage Ceilings '!$B$11,"&lt;="&amp;$N$17,'Wage Ceilings '!$D$8:'Wage Ceilings '!$D$11),'Wage Ceilings '!$C$7+SUMIF('Wage Ceilings '!$B$8:'Wage Ceilings '!$B$11,"&lt;="&amp;$N$17,'Wage Ceilings '!$D$8:'Wage Ceilings '!$D$11),$N115)</f>
        <v>0</v>
      </c>
      <c r="BG115" s="91" cm="1">
        <f t="array" ref="BG115">INDEX(Appendix!$G$4:$J$8,_xlfn.IFS(BE115&lt;55,1,BE115&lt;60,2,BE115&lt;65,3,BE115&lt;70,4,TRUE,5),MATCH(YEAR($F$17),Appendix!$G$3:$L$3,0))</f>
        <v>0</v>
      </c>
      <c r="BH115" s="92">
        <f t="shared" si="40"/>
        <v>0</v>
      </c>
      <c r="BI115" s="89">
        <f t="shared" si="54"/>
        <v>125</v>
      </c>
      <c r="BJ115" s="90">
        <f>IF($O115&gt;'Wage Ceilings '!$C$7+SUMIF('Wage Ceilings '!$B$8:'Wage Ceilings '!$B$11,"&lt;="&amp;$O$17,'Wage Ceilings '!$D$8:'Wage Ceilings '!$D$11),'Wage Ceilings '!$C$7+SUMIF('Wage Ceilings '!$B$8:'Wage Ceilings '!$B$11,"&lt;="&amp;$O$17,'Wage Ceilings '!$D$8:'Wage Ceilings '!$D$11),$O115)</f>
        <v>0</v>
      </c>
      <c r="BK115" s="91" cm="1">
        <f t="array" ref="BK115">INDEX(Appendix!$G$4:$J$8,_xlfn.IFS(BI115&lt;55,1,BI115&lt;60,2,BI115&lt;65,3,BI115&lt;70,4,TRUE,5),MATCH(YEAR($F$17),Appendix!$G$3:$L$3,0))</f>
        <v>0</v>
      </c>
      <c r="BL115" s="92">
        <f t="shared" si="41"/>
        <v>0</v>
      </c>
      <c r="BM115" s="89">
        <f t="shared" si="55"/>
        <v>125</v>
      </c>
      <c r="BN115" s="90">
        <f>IF($P115&gt;'Wage Ceilings '!$C$7+SUMIF('Wage Ceilings '!$B$8:'Wage Ceilings '!$B$11,"&lt;="&amp;$P$17,'Wage Ceilings '!$D$8:'Wage Ceilings '!$D$11),'Wage Ceilings '!$C$7+SUMIF('Wage Ceilings '!$B$8:'Wage Ceilings '!$B$11,"&lt;="&amp;$P$17,'Wage Ceilings '!$D$8:'Wage Ceilings '!$D$11),$P115)</f>
        <v>0</v>
      </c>
      <c r="BO115" s="91" cm="1">
        <f t="array" ref="BO115">INDEX(Appendix!$G$4:$J$8,_xlfn.IFS(BM115&lt;55,1,BM115&lt;60,2,BM115&lt;65,3,BM115&lt;70,4,TRUE,5),MATCH(YEAR($F$17),Appendix!$G$3:$L$3,0))</f>
        <v>0</v>
      </c>
      <c r="BP115" s="92">
        <f t="shared" si="42"/>
        <v>0</v>
      </c>
      <c r="BQ115" s="89">
        <f t="shared" si="56"/>
        <v>125</v>
      </c>
      <c r="BR115" s="90">
        <f>IF($Q115&gt;'Wage Ceilings '!$C$7+SUMIF('Wage Ceilings '!$B$8:'Wage Ceilings '!$B$11,"&lt;="&amp;$Q$17,'Wage Ceilings '!$D$8:'Wage Ceilings '!$D$11),'Wage Ceilings '!$C$7+SUMIF('Wage Ceilings '!$B$8:'Wage Ceilings '!$B$11,"&lt;="&amp;$Q$17,'Wage Ceilings '!$D$8:'Wage Ceilings '!$D$11),$Q115)</f>
        <v>0</v>
      </c>
      <c r="BS115" s="91" cm="1">
        <f t="array" ref="BS115">INDEX(Appendix!$G$4:$J$8,_xlfn.IFS(BQ115&lt;55,1,BQ115&lt;60,2,BQ115&lt;65,3,BQ115&lt;70,4,TRUE,5),MATCH(YEAR($F$17),Appendix!$G$3:$L$3,0))</f>
        <v>0</v>
      </c>
      <c r="BT115" s="92">
        <f t="shared" si="43"/>
        <v>0</v>
      </c>
      <c r="BU115" s="89">
        <f t="shared" si="57"/>
        <v>125</v>
      </c>
      <c r="BV115" s="90">
        <f>IF($R115&gt;'Wage Ceilings '!$C$7+SUMIF('Wage Ceilings '!$B$8:'Wage Ceilings '!$B$11,"&lt;="&amp;$R$17,'Wage Ceilings '!$D$8:'Wage Ceilings '!$D$11),'Wage Ceilings '!$C$7+SUMIF('Wage Ceilings '!$B$8:'Wage Ceilings '!$B$11,"&lt;="&amp;$R$17,'Wage Ceilings '!$D$8:'Wage Ceilings '!$D$11),$R115)</f>
        <v>0</v>
      </c>
      <c r="BW115" s="91" cm="1">
        <f t="array" ref="BW115">INDEX(Appendix!$G$4:$J$8,_xlfn.IFS(BU115&lt;55,1,BU115&lt;60,2,BU115&lt;65,3,BU115&lt;70,4,TRUE,5),MATCH(YEAR($F$17),Appendix!$G$3:$L$3,0))</f>
        <v>0</v>
      </c>
      <c r="BX115" s="92">
        <f t="shared" si="44"/>
        <v>0</v>
      </c>
      <c r="BY115" s="89" t="str">
        <f t="shared" si="58"/>
        <v>NA</v>
      </c>
      <c r="BZ115" s="92">
        <f>IF(S115&gt;=('Wage Ceilings '!$C$3-SUM(Z115,AD115,AH115,AL115,AP115,AX115,AT115,BB115,BF115,BJ115,BN115,BR115,BV115)),('Wage Ceilings '!$C$3-SUM(Z115,AD115,AH115,AL115,AP115,AX115,AT115,BB115,BF115,BJ115,BN115,BR115,BV115)),S115)</f>
        <v>0</v>
      </c>
      <c r="CA115" s="91" cm="1">
        <f t="array" ref="CA115">INDEX(Appendix!$G$4:$J$8,_xlfn.IFS(BY115&lt;55,1,BY115&lt;60,2,BY115&lt;65,3,BY115&lt;70,4,TRUE,5),MATCH(YEAR($F$17),Appendix!$G$3:$L$3,0))</f>
        <v>0</v>
      </c>
      <c r="CB115" s="92">
        <f t="shared" si="65"/>
        <v>0</v>
      </c>
      <c r="CC115" s="99"/>
    </row>
    <row r="116" spans="1:81" x14ac:dyDescent="0.2">
      <c r="A116" s="64" t="s">
        <v>164</v>
      </c>
      <c r="B116" s="65"/>
      <c r="C116" s="65"/>
      <c r="D116" s="66"/>
      <c r="E116" s="66"/>
      <c r="F116" s="67"/>
      <c r="G116" s="67"/>
      <c r="H116" s="67"/>
      <c r="I116" s="67"/>
      <c r="J116" s="67"/>
      <c r="K116" s="67"/>
      <c r="L116" s="67"/>
      <c r="M116" s="67"/>
      <c r="N116" s="67"/>
      <c r="O116" s="67"/>
      <c r="P116" s="67"/>
      <c r="Q116" s="67"/>
      <c r="R116" s="67"/>
      <c r="S116" s="67"/>
      <c r="T116" s="57">
        <f t="shared" si="59"/>
        <v>0</v>
      </c>
      <c r="U116" s="57">
        <f t="shared" si="60"/>
        <v>0</v>
      </c>
      <c r="V116" s="58">
        <f t="shared" si="61"/>
        <v>0</v>
      </c>
      <c r="W116" s="58">
        <f t="shared" si="62"/>
        <v>0</v>
      </c>
      <c r="X116" s="58">
        <f t="shared" si="63"/>
        <v>0</v>
      </c>
      <c r="Y116" s="89">
        <f t="shared" si="45"/>
        <v>124</v>
      </c>
      <c r="Z116" s="90">
        <f>IF($F116&gt;'Wage Ceilings '!$C$7+SUMIF('Wage Ceilings '!$B$8:'Wage Ceilings '!$B$11,"&lt;="&amp;$F$17,'Wage Ceilings '!$D$8:'Wage Ceilings '!$D$11),'Wage Ceilings '!$C$7+SUMIF('Wage Ceilings '!$B$8:'Wage Ceilings '!$B$11,"&lt;="&amp;$F$17,'Wage Ceilings '!$D$8:'Wage Ceilings '!$D$11),$F116)</f>
        <v>0</v>
      </c>
      <c r="AA116" s="91" cm="1">
        <f t="array" ref="AA116">INDEX(Appendix!$G$4:$J$8,_xlfn.IFS(Y116&lt;55,1,Y116&lt;60,2,Y116&lt;65,3,Y116&lt;70,4,TRUE,5),MATCH(YEAR($F$17),Appendix!$G$3:$L$3,0))</f>
        <v>0</v>
      </c>
      <c r="AB116" s="92">
        <f t="shared" si="33"/>
        <v>0</v>
      </c>
      <c r="AC116" s="89">
        <f t="shared" si="46"/>
        <v>125</v>
      </c>
      <c r="AD116" s="90">
        <f>IF($G116&gt;'Wage Ceilings '!$C$7+SUMIF('Wage Ceilings '!$B$8:'Wage Ceilings '!$B$11,"&lt;="&amp;$G$17,'Wage Ceilings '!$D$8:'Wage Ceilings '!$D$11),'Wage Ceilings '!$C$7+SUMIF('Wage Ceilings '!$B$8:'Wage Ceilings '!$B$11,"&lt;="&amp;$G$17,'Wage Ceilings '!$D$8:'Wage Ceilings '!$D$11),$G116)</f>
        <v>0</v>
      </c>
      <c r="AE116" s="91" cm="1">
        <f t="array" ref="AE116">INDEX(Appendix!$G$4:$J$8,_xlfn.IFS(AC116&lt;55,1,AC116&lt;60,2,AC116&lt;65,3,AC116&lt;70,4,TRUE,5),MATCH(YEAR($F$17),Appendix!$G$3:$L$3,0))</f>
        <v>0</v>
      </c>
      <c r="AF116" s="92">
        <f t="shared" si="34"/>
        <v>0</v>
      </c>
      <c r="AG116" s="89">
        <f t="shared" si="47"/>
        <v>125</v>
      </c>
      <c r="AH116" s="90">
        <f>IF($H116&gt;'Wage Ceilings '!$C$7+SUMIF('Wage Ceilings '!$B$8:'Wage Ceilings '!$B$11,"&lt;="&amp;$H$17,'Wage Ceilings '!$D$8:'Wage Ceilings '!$D$11),'Wage Ceilings '!$C$7+SUMIF('Wage Ceilings '!$B$8:'Wage Ceilings '!$B$11,"&lt;="&amp;$H$17,'Wage Ceilings '!$D$8:'Wage Ceilings '!$D$11),$H116)</f>
        <v>0</v>
      </c>
      <c r="AI116" s="91" cm="1">
        <f t="array" ref="AI116">INDEX(Appendix!$G$4:$J$8,_xlfn.IFS(AG116&lt;55,1,AG116&lt;60,2,AG116&lt;65,3,AG116&lt;70,4,TRUE,5),MATCH(YEAR($F$17),Appendix!$G$3:$L$3,0))</f>
        <v>0</v>
      </c>
      <c r="AJ116" s="92">
        <f t="shared" si="35"/>
        <v>0</v>
      </c>
      <c r="AK116" s="89">
        <f t="shared" si="48"/>
        <v>125</v>
      </c>
      <c r="AL116" s="90">
        <f>IF($I116&gt;'Wage Ceilings '!$C$7+SUMIF('Wage Ceilings '!$B$8:'Wage Ceilings '!$B$11,"&lt;="&amp;$I$17,'Wage Ceilings '!$D$8:'Wage Ceilings '!$D$11),'Wage Ceilings '!$C$7+SUMIF('Wage Ceilings '!$B$8:'Wage Ceilings '!$B$11,"&lt;="&amp;$I$17,'Wage Ceilings '!$D$8:'Wage Ceilings '!$D$11),$I116)</f>
        <v>0</v>
      </c>
      <c r="AM116" s="91" cm="1">
        <f t="array" ref="AM116">INDEX(Appendix!$G$4:$J$8,_xlfn.IFS(AK116&lt;55,1,AK116&lt;60,2,AK116&lt;65,3,AK116&lt;70,4,TRUE,5),MATCH(YEAR($F$17),Appendix!$G$3:$L$3,0))</f>
        <v>0</v>
      </c>
      <c r="AN116" s="92">
        <f t="shared" si="36"/>
        <v>0</v>
      </c>
      <c r="AO116" s="89">
        <f t="shared" si="49"/>
        <v>125</v>
      </c>
      <c r="AP116" s="90">
        <f>IF($J116&gt;'Wage Ceilings '!$C$7+SUMIF('Wage Ceilings '!$B$8:'Wage Ceilings '!$B$11,"&lt;="&amp;$J$17,'Wage Ceilings '!$D$8:'Wage Ceilings '!$D$11),'Wage Ceilings '!$C$7+SUMIF('Wage Ceilings '!$B$8:'Wage Ceilings '!$B$11,"&lt;="&amp;$J$17,'Wage Ceilings '!$D$8:'Wage Ceilings '!$D$11),$J116)</f>
        <v>0</v>
      </c>
      <c r="AQ116" s="91" cm="1">
        <f t="array" ref="AQ116">INDEX(Appendix!$G$4:$J$8,_xlfn.IFS(AO116&lt;55,1,AO116&lt;60,2,AO116&lt;65,3,AO116&lt;70,4,TRUE,5),MATCH(YEAR($F$17),Appendix!$G$3:$L$3,0))</f>
        <v>0</v>
      </c>
      <c r="AR116" s="92">
        <f t="shared" si="37"/>
        <v>0</v>
      </c>
      <c r="AS116" s="89">
        <f t="shared" si="64"/>
        <v>125</v>
      </c>
      <c r="AT116" s="90">
        <f>IF($K116&gt;'Wage Ceilings '!$C$7+SUMIF('Wage Ceilings '!$B$8:'Wage Ceilings '!$B$11,"&lt;="&amp;$K$17,'Wage Ceilings '!$D$8:'Wage Ceilings '!$D$11),'Wage Ceilings '!$C$7+SUMIF('Wage Ceilings '!$B$8:'Wage Ceilings '!$B$11,"&lt;="&amp;$K$17,'Wage Ceilings '!$D$8:'Wage Ceilings '!$D$11),$K116)</f>
        <v>0</v>
      </c>
      <c r="AU116" s="91" cm="1">
        <f t="array" ref="AU116">INDEX(Appendix!$G$4:$J$8,_xlfn.IFS(AS116&lt;55,1,AS116&lt;60,2,AS116&lt;65,3,AS116&lt;70,4,TRUE,5),MATCH(YEAR($F$17),Appendix!$G$3:$L$3,0))</f>
        <v>0</v>
      </c>
      <c r="AV116" s="92">
        <f t="shared" si="38"/>
        <v>0</v>
      </c>
      <c r="AW116" s="89" t="str">
        <f t="shared" si="50"/>
        <v>NA</v>
      </c>
      <c r="AX116" s="92">
        <f>IF(L116&gt;=('Wage Ceilings '!$C$3-SUM(Z116,AD116,AH116,AL116,AP116,AT116,BB116,BF116,BJ116,BN116,BR116,BV116)),('Wage Ceilings '!$C$3-SUM(Z116,AD116,AH116,AL116,AP116,AT116,BB116,BF116,BJ116,BN116,BR116,BV116)),L116)</f>
        <v>0</v>
      </c>
      <c r="AY116" s="91" cm="1">
        <f t="array" ref="AY116">INDEX(Appendix!$G$4:$J$8,_xlfn.IFS(AW116&lt;55,1,AW116&lt;60,2,AW116&lt;65,3,AW116&lt;70,4,TRUE,5),MATCH(YEAR($F$17),Appendix!$G$3:$L$3,0))</f>
        <v>0</v>
      </c>
      <c r="AZ116" s="92">
        <f t="shared" si="39"/>
        <v>0</v>
      </c>
      <c r="BA116" s="89">
        <f t="shared" si="51"/>
        <v>125</v>
      </c>
      <c r="BB116" s="90">
        <f>IF($M116&gt;'Wage Ceilings '!$C$7+SUMIF('Wage Ceilings '!$B$8:'Wage Ceilings '!$B$11,"&lt;="&amp;$M$17,'Wage Ceilings '!$D$8:'Wage Ceilings '!$D$11),'Wage Ceilings '!$C$7+SUMIF('Wage Ceilings '!$B$8:'Wage Ceilings '!$B$11,"&lt;="&amp;$M$17,'Wage Ceilings '!$D$8:'Wage Ceilings '!$D$11),$M116)</f>
        <v>0</v>
      </c>
      <c r="BC116" s="91" cm="1">
        <f t="array" ref="BC116">INDEX(Appendix!$G$4:$J$8,_xlfn.IFS(BA116&lt;55,1,BA116&lt;60,2,BA116&lt;65,3,BA116&lt;70,4,TRUE,5),MATCH(YEAR($F$17),Appendix!$G$3:$L$3,0))</f>
        <v>0</v>
      </c>
      <c r="BD116" s="92">
        <f t="shared" si="52"/>
        <v>0</v>
      </c>
      <c r="BE116" s="89">
        <f t="shared" si="53"/>
        <v>125</v>
      </c>
      <c r="BF116" s="90">
        <f>IF($N116&gt;'Wage Ceilings '!$C$7+SUMIF('Wage Ceilings '!$B$8:'Wage Ceilings '!$B$11,"&lt;="&amp;$N$17,'Wage Ceilings '!$D$8:'Wage Ceilings '!$D$11),'Wage Ceilings '!$C$7+SUMIF('Wage Ceilings '!$B$8:'Wage Ceilings '!$B$11,"&lt;="&amp;$N$17,'Wage Ceilings '!$D$8:'Wage Ceilings '!$D$11),$N116)</f>
        <v>0</v>
      </c>
      <c r="BG116" s="91" cm="1">
        <f t="array" ref="BG116">INDEX(Appendix!$G$4:$J$8,_xlfn.IFS(BE116&lt;55,1,BE116&lt;60,2,BE116&lt;65,3,BE116&lt;70,4,TRUE,5),MATCH(YEAR($F$17),Appendix!$G$3:$L$3,0))</f>
        <v>0</v>
      </c>
      <c r="BH116" s="92">
        <f t="shared" si="40"/>
        <v>0</v>
      </c>
      <c r="BI116" s="89">
        <f t="shared" si="54"/>
        <v>125</v>
      </c>
      <c r="BJ116" s="90">
        <f>IF($O116&gt;'Wage Ceilings '!$C$7+SUMIF('Wage Ceilings '!$B$8:'Wage Ceilings '!$B$11,"&lt;="&amp;$O$17,'Wage Ceilings '!$D$8:'Wage Ceilings '!$D$11),'Wage Ceilings '!$C$7+SUMIF('Wage Ceilings '!$B$8:'Wage Ceilings '!$B$11,"&lt;="&amp;$O$17,'Wage Ceilings '!$D$8:'Wage Ceilings '!$D$11),$O116)</f>
        <v>0</v>
      </c>
      <c r="BK116" s="91" cm="1">
        <f t="array" ref="BK116">INDEX(Appendix!$G$4:$J$8,_xlfn.IFS(BI116&lt;55,1,BI116&lt;60,2,BI116&lt;65,3,BI116&lt;70,4,TRUE,5),MATCH(YEAR($F$17),Appendix!$G$3:$L$3,0))</f>
        <v>0</v>
      </c>
      <c r="BL116" s="92">
        <f t="shared" si="41"/>
        <v>0</v>
      </c>
      <c r="BM116" s="89">
        <f t="shared" si="55"/>
        <v>125</v>
      </c>
      <c r="BN116" s="90">
        <f>IF($P116&gt;'Wage Ceilings '!$C$7+SUMIF('Wage Ceilings '!$B$8:'Wage Ceilings '!$B$11,"&lt;="&amp;$P$17,'Wage Ceilings '!$D$8:'Wage Ceilings '!$D$11),'Wage Ceilings '!$C$7+SUMIF('Wage Ceilings '!$B$8:'Wage Ceilings '!$B$11,"&lt;="&amp;$P$17,'Wage Ceilings '!$D$8:'Wage Ceilings '!$D$11),$P116)</f>
        <v>0</v>
      </c>
      <c r="BO116" s="91" cm="1">
        <f t="array" ref="BO116">INDEX(Appendix!$G$4:$J$8,_xlfn.IFS(BM116&lt;55,1,BM116&lt;60,2,BM116&lt;65,3,BM116&lt;70,4,TRUE,5),MATCH(YEAR($F$17),Appendix!$G$3:$L$3,0))</f>
        <v>0</v>
      </c>
      <c r="BP116" s="92">
        <f t="shared" si="42"/>
        <v>0</v>
      </c>
      <c r="BQ116" s="89">
        <f t="shared" si="56"/>
        <v>125</v>
      </c>
      <c r="BR116" s="90">
        <f>IF($Q116&gt;'Wage Ceilings '!$C$7+SUMIF('Wage Ceilings '!$B$8:'Wage Ceilings '!$B$11,"&lt;="&amp;$Q$17,'Wage Ceilings '!$D$8:'Wage Ceilings '!$D$11),'Wage Ceilings '!$C$7+SUMIF('Wage Ceilings '!$B$8:'Wage Ceilings '!$B$11,"&lt;="&amp;$Q$17,'Wage Ceilings '!$D$8:'Wage Ceilings '!$D$11),$Q116)</f>
        <v>0</v>
      </c>
      <c r="BS116" s="91" cm="1">
        <f t="array" ref="BS116">INDEX(Appendix!$G$4:$J$8,_xlfn.IFS(BQ116&lt;55,1,BQ116&lt;60,2,BQ116&lt;65,3,BQ116&lt;70,4,TRUE,5),MATCH(YEAR($F$17),Appendix!$G$3:$L$3,0))</f>
        <v>0</v>
      </c>
      <c r="BT116" s="92">
        <f t="shared" si="43"/>
        <v>0</v>
      </c>
      <c r="BU116" s="89">
        <f t="shared" si="57"/>
        <v>125</v>
      </c>
      <c r="BV116" s="90">
        <f>IF($R116&gt;'Wage Ceilings '!$C$7+SUMIF('Wage Ceilings '!$B$8:'Wage Ceilings '!$B$11,"&lt;="&amp;$R$17,'Wage Ceilings '!$D$8:'Wage Ceilings '!$D$11),'Wage Ceilings '!$C$7+SUMIF('Wage Ceilings '!$B$8:'Wage Ceilings '!$B$11,"&lt;="&amp;$R$17,'Wage Ceilings '!$D$8:'Wage Ceilings '!$D$11),$R116)</f>
        <v>0</v>
      </c>
      <c r="BW116" s="91" cm="1">
        <f t="array" ref="BW116">INDEX(Appendix!$G$4:$J$8,_xlfn.IFS(BU116&lt;55,1,BU116&lt;60,2,BU116&lt;65,3,BU116&lt;70,4,TRUE,5),MATCH(YEAR($F$17),Appendix!$G$3:$L$3,0))</f>
        <v>0</v>
      </c>
      <c r="BX116" s="92">
        <f t="shared" si="44"/>
        <v>0</v>
      </c>
      <c r="BY116" s="89" t="str">
        <f t="shared" si="58"/>
        <v>NA</v>
      </c>
      <c r="BZ116" s="92">
        <f>IF(S116&gt;=('Wage Ceilings '!$C$3-SUM(Z116,AD116,AH116,AL116,AP116,AX116,AT116,BB116,BF116,BJ116,BN116,BR116,BV116)),('Wage Ceilings '!$C$3-SUM(Z116,AD116,AH116,AL116,AP116,AX116,AT116,BB116,BF116,BJ116,BN116,BR116,BV116)),S116)</f>
        <v>0</v>
      </c>
      <c r="CA116" s="91" cm="1">
        <f t="array" ref="CA116">INDEX(Appendix!$G$4:$J$8,_xlfn.IFS(BY116&lt;55,1,BY116&lt;60,2,BY116&lt;65,3,BY116&lt;70,4,TRUE,5),MATCH(YEAR($F$17),Appendix!$G$3:$L$3,0))</f>
        <v>0</v>
      </c>
      <c r="CB116" s="92">
        <f t="shared" si="65"/>
        <v>0</v>
      </c>
      <c r="CC116" s="99"/>
    </row>
    <row r="117" spans="1:81" x14ac:dyDescent="0.2">
      <c r="A117" s="64" t="s">
        <v>165</v>
      </c>
      <c r="B117" s="65"/>
      <c r="C117" s="65"/>
      <c r="D117" s="66"/>
      <c r="E117" s="66"/>
      <c r="F117" s="67"/>
      <c r="G117" s="67"/>
      <c r="H117" s="67"/>
      <c r="I117" s="67"/>
      <c r="J117" s="67"/>
      <c r="K117" s="67"/>
      <c r="L117" s="67"/>
      <c r="M117" s="67"/>
      <c r="N117" s="67"/>
      <c r="O117" s="67"/>
      <c r="P117" s="67"/>
      <c r="Q117" s="67"/>
      <c r="R117" s="67"/>
      <c r="S117" s="67"/>
      <c r="T117" s="57">
        <f t="shared" si="59"/>
        <v>0</v>
      </c>
      <c r="U117" s="57">
        <f t="shared" si="60"/>
        <v>0</v>
      </c>
      <c r="V117" s="58">
        <f t="shared" si="61"/>
        <v>0</v>
      </c>
      <c r="W117" s="58">
        <f t="shared" si="62"/>
        <v>0</v>
      </c>
      <c r="X117" s="58">
        <f t="shared" si="63"/>
        <v>0</v>
      </c>
      <c r="Y117" s="89">
        <f t="shared" si="45"/>
        <v>124</v>
      </c>
      <c r="Z117" s="90">
        <f>IF($F117&gt;'Wage Ceilings '!$C$7+SUMIF('Wage Ceilings '!$B$8:'Wage Ceilings '!$B$11,"&lt;="&amp;$F$17,'Wage Ceilings '!$D$8:'Wage Ceilings '!$D$11),'Wage Ceilings '!$C$7+SUMIF('Wage Ceilings '!$B$8:'Wage Ceilings '!$B$11,"&lt;="&amp;$F$17,'Wage Ceilings '!$D$8:'Wage Ceilings '!$D$11),$F117)</f>
        <v>0</v>
      </c>
      <c r="AA117" s="91" cm="1">
        <f t="array" ref="AA117">INDEX(Appendix!$G$4:$J$8,_xlfn.IFS(Y117&lt;55,1,Y117&lt;60,2,Y117&lt;65,3,Y117&lt;70,4,TRUE,5),MATCH(YEAR($F$17),Appendix!$G$3:$L$3,0))</f>
        <v>0</v>
      </c>
      <c r="AB117" s="92">
        <f t="shared" si="33"/>
        <v>0</v>
      </c>
      <c r="AC117" s="89">
        <f t="shared" si="46"/>
        <v>125</v>
      </c>
      <c r="AD117" s="90">
        <f>IF($G117&gt;'Wage Ceilings '!$C$7+SUMIF('Wage Ceilings '!$B$8:'Wage Ceilings '!$B$11,"&lt;="&amp;$G$17,'Wage Ceilings '!$D$8:'Wage Ceilings '!$D$11),'Wage Ceilings '!$C$7+SUMIF('Wage Ceilings '!$B$8:'Wage Ceilings '!$B$11,"&lt;="&amp;$G$17,'Wage Ceilings '!$D$8:'Wage Ceilings '!$D$11),$G117)</f>
        <v>0</v>
      </c>
      <c r="AE117" s="91" cm="1">
        <f t="array" ref="AE117">INDEX(Appendix!$G$4:$J$8,_xlfn.IFS(AC117&lt;55,1,AC117&lt;60,2,AC117&lt;65,3,AC117&lt;70,4,TRUE,5),MATCH(YEAR($F$17),Appendix!$G$3:$L$3,0))</f>
        <v>0</v>
      </c>
      <c r="AF117" s="92">
        <f t="shared" si="34"/>
        <v>0</v>
      </c>
      <c r="AG117" s="89">
        <f t="shared" si="47"/>
        <v>125</v>
      </c>
      <c r="AH117" s="90">
        <f>IF($H117&gt;'Wage Ceilings '!$C$7+SUMIF('Wage Ceilings '!$B$8:'Wage Ceilings '!$B$11,"&lt;="&amp;$H$17,'Wage Ceilings '!$D$8:'Wage Ceilings '!$D$11),'Wage Ceilings '!$C$7+SUMIF('Wage Ceilings '!$B$8:'Wage Ceilings '!$B$11,"&lt;="&amp;$H$17,'Wage Ceilings '!$D$8:'Wage Ceilings '!$D$11),$H117)</f>
        <v>0</v>
      </c>
      <c r="AI117" s="91" cm="1">
        <f t="array" ref="AI117">INDEX(Appendix!$G$4:$J$8,_xlfn.IFS(AG117&lt;55,1,AG117&lt;60,2,AG117&lt;65,3,AG117&lt;70,4,TRUE,5),MATCH(YEAR($F$17),Appendix!$G$3:$L$3,0))</f>
        <v>0</v>
      </c>
      <c r="AJ117" s="92">
        <f t="shared" si="35"/>
        <v>0</v>
      </c>
      <c r="AK117" s="89">
        <f t="shared" si="48"/>
        <v>125</v>
      </c>
      <c r="AL117" s="90">
        <f>IF($I117&gt;'Wage Ceilings '!$C$7+SUMIF('Wage Ceilings '!$B$8:'Wage Ceilings '!$B$11,"&lt;="&amp;$I$17,'Wage Ceilings '!$D$8:'Wage Ceilings '!$D$11),'Wage Ceilings '!$C$7+SUMIF('Wage Ceilings '!$B$8:'Wage Ceilings '!$B$11,"&lt;="&amp;$I$17,'Wage Ceilings '!$D$8:'Wage Ceilings '!$D$11),$I117)</f>
        <v>0</v>
      </c>
      <c r="AM117" s="91" cm="1">
        <f t="array" ref="AM117">INDEX(Appendix!$G$4:$J$8,_xlfn.IFS(AK117&lt;55,1,AK117&lt;60,2,AK117&lt;65,3,AK117&lt;70,4,TRUE,5),MATCH(YEAR($F$17),Appendix!$G$3:$L$3,0))</f>
        <v>0</v>
      </c>
      <c r="AN117" s="92">
        <f t="shared" si="36"/>
        <v>0</v>
      </c>
      <c r="AO117" s="89">
        <f t="shared" si="49"/>
        <v>125</v>
      </c>
      <c r="AP117" s="90">
        <f>IF($J117&gt;'Wage Ceilings '!$C$7+SUMIF('Wage Ceilings '!$B$8:'Wage Ceilings '!$B$11,"&lt;="&amp;$J$17,'Wage Ceilings '!$D$8:'Wage Ceilings '!$D$11),'Wage Ceilings '!$C$7+SUMIF('Wage Ceilings '!$B$8:'Wage Ceilings '!$B$11,"&lt;="&amp;$J$17,'Wage Ceilings '!$D$8:'Wage Ceilings '!$D$11),$J117)</f>
        <v>0</v>
      </c>
      <c r="AQ117" s="91" cm="1">
        <f t="array" ref="AQ117">INDEX(Appendix!$G$4:$J$8,_xlfn.IFS(AO117&lt;55,1,AO117&lt;60,2,AO117&lt;65,3,AO117&lt;70,4,TRUE,5),MATCH(YEAR($F$17),Appendix!$G$3:$L$3,0))</f>
        <v>0</v>
      </c>
      <c r="AR117" s="92">
        <f t="shared" si="37"/>
        <v>0</v>
      </c>
      <c r="AS117" s="89">
        <f t="shared" si="64"/>
        <v>125</v>
      </c>
      <c r="AT117" s="90">
        <f>IF($K117&gt;'Wage Ceilings '!$C$7+SUMIF('Wage Ceilings '!$B$8:'Wage Ceilings '!$B$11,"&lt;="&amp;$K$17,'Wage Ceilings '!$D$8:'Wage Ceilings '!$D$11),'Wage Ceilings '!$C$7+SUMIF('Wage Ceilings '!$B$8:'Wage Ceilings '!$B$11,"&lt;="&amp;$K$17,'Wage Ceilings '!$D$8:'Wage Ceilings '!$D$11),$K117)</f>
        <v>0</v>
      </c>
      <c r="AU117" s="91" cm="1">
        <f t="array" ref="AU117">INDEX(Appendix!$G$4:$J$8,_xlfn.IFS(AS117&lt;55,1,AS117&lt;60,2,AS117&lt;65,3,AS117&lt;70,4,TRUE,5),MATCH(YEAR($F$17),Appendix!$G$3:$L$3,0))</f>
        <v>0</v>
      </c>
      <c r="AV117" s="92">
        <f t="shared" si="38"/>
        <v>0</v>
      </c>
      <c r="AW117" s="89" t="str">
        <f t="shared" si="50"/>
        <v>NA</v>
      </c>
      <c r="AX117" s="92">
        <f>IF(L117&gt;=('Wage Ceilings '!$C$3-SUM(Z117,AD117,AH117,AL117,AP117,AT117,BB117,BF117,BJ117,BN117,BR117,BV117)),('Wage Ceilings '!$C$3-SUM(Z117,AD117,AH117,AL117,AP117,AT117,BB117,BF117,BJ117,BN117,BR117,BV117)),L117)</f>
        <v>0</v>
      </c>
      <c r="AY117" s="91" cm="1">
        <f t="array" ref="AY117">INDEX(Appendix!$G$4:$J$8,_xlfn.IFS(AW117&lt;55,1,AW117&lt;60,2,AW117&lt;65,3,AW117&lt;70,4,TRUE,5),MATCH(YEAR($F$17),Appendix!$G$3:$L$3,0))</f>
        <v>0</v>
      </c>
      <c r="AZ117" s="92">
        <f t="shared" si="39"/>
        <v>0</v>
      </c>
      <c r="BA117" s="89">
        <f t="shared" si="51"/>
        <v>125</v>
      </c>
      <c r="BB117" s="90">
        <f>IF($M117&gt;'Wage Ceilings '!$C$7+SUMIF('Wage Ceilings '!$B$8:'Wage Ceilings '!$B$11,"&lt;="&amp;$M$17,'Wage Ceilings '!$D$8:'Wage Ceilings '!$D$11),'Wage Ceilings '!$C$7+SUMIF('Wage Ceilings '!$B$8:'Wage Ceilings '!$B$11,"&lt;="&amp;$M$17,'Wage Ceilings '!$D$8:'Wage Ceilings '!$D$11),$M117)</f>
        <v>0</v>
      </c>
      <c r="BC117" s="91" cm="1">
        <f t="array" ref="BC117">INDEX(Appendix!$G$4:$J$8,_xlfn.IFS(BA117&lt;55,1,BA117&lt;60,2,BA117&lt;65,3,BA117&lt;70,4,TRUE,5),MATCH(YEAR($F$17),Appendix!$G$3:$L$3,0))</f>
        <v>0</v>
      </c>
      <c r="BD117" s="92">
        <f t="shared" si="52"/>
        <v>0</v>
      </c>
      <c r="BE117" s="89">
        <f t="shared" si="53"/>
        <v>125</v>
      </c>
      <c r="BF117" s="90">
        <f>IF($N117&gt;'Wage Ceilings '!$C$7+SUMIF('Wage Ceilings '!$B$8:'Wage Ceilings '!$B$11,"&lt;="&amp;$N$17,'Wage Ceilings '!$D$8:'Wage Ceilings '!$D$11),'Wage Ceilings '!$C$7+SUMIF('Wage Ceilings '!$B$8:'Wage Ceilings '!$B$11,"&lt;="&amp;$N$17,'Wage Ceilings '!$D$8:'Wage Ceilings '!$D$11),$N117)</f>
        <v>0</v>
      </c>
      <c r="BG117" s="91" cm="1">
        <f t="array" ref="BG117">INDEX(Appendix!$G$4:$J$8,_xlfn.IFS(BE117&lt;55,1,BE117&lt;60,2,BE117&lt;65,3,BE117&lt;70,4,TRUE,5),MATCH(YEAR($F$17),Appendix!$G$3:$L$3,0))</f>
        <v>0</v>
      </c>
      <c r="BH117" s="92">
        <f t="shared" si="40"/>
        <v>0</v>
      </c>
      <c r="BI117" s="89">
        <f t="shared" si="54"/>
        <v>125</v>
      </c>
      <c r="BJ117" s="90">
        <f>IF($O117&gt;'Wage Ceilings '!$C$7+SUMIF('Wage Ceilings '!$B$8:'Wage Ceilings '!$B$11,"&lt;="&amp;$O$17,'Wage Ceilings '!$D$8:'Wage Ceilings '!$D$11),'Wage Ceilings '!$C$7+SUMIF('Wage Ceilings '!$B$8:'Wage Ceilings '!$B$11,"&lt;="&amp;$O$17,'Wage Ceilings '!$D$8:'Wage Ceilings '!$D$11),$O117)</f>
        <v>0</v>
      </c>
      <c r="BK117" s="91" cm="1">
        <f t="array" ref="BK117">INDEX(Appendix!$G$4:$J$8,_xlfn.IFS(BI117&lt;55,1,BI117&lt;60,2,BI117&lt;65,3,BI117&lt;70,4,TRUE,5),MATCH(YEAR($F$17),Appendix!$G$3:$L$3,0))</f>
        <v>0</v>
      </c>
      <c r="BL117" s="92">
        <f t="shared" si="41"/>
        <v>0</v>
      </c>
      <c r="BM117" s="89">
        <f t="shared" si="55"/>
        <v>125</v>
      </c>
      <c r="BN117" s="90">
        <f>IF($P117&gt;'Wage Ceilings '!$C$7+SUMIF('Wage Ceilings '!$B$8:'Wage Ceilings '!$B$11,"&lt;="&amp;$P$17,'Wage Ceilings '!$D$8:'Wage Ceilings '!$D$11),'Wage Ceilings '!$C$7+SUMIF('Wage Ceilings '!$B$8:'Wage Ceilings '!$B$11,"&lt;="&amp;$P$17,'Wage Ceilings '!$D$8:'Wage Ceilings '!$D$11),$P117)</f>
        <v>0</v>
      </c>
      <c r="BO117" s="91" cm="1">
        <f t="array" ref="BO117">INDEX(Appendix!$G$4:$J$8,_xlfn.IFS(BM117&lt;55,1,BM117&lt;60,2,BM117&lt;65,3,BM117&lt;70,4,TRUE,5),MATCH(YEAR($F$17),Appendix!$G$3:$L$3,0))</f>
        <v>0</v>
      </c>
      <c r="BP117" s="92">
        <f t="shared" si="42"/>
        <v>0</v>
      </c>
      <c r="BQ117" s="89">
        <f t="shared" si="56"/>
        <v>125</v>
      </c>
      <c r="BR117" s="90">
        <f>IF($Q117&gt;'Wage Ceilings '!$C$7+SUMIF('Wage Ceilings '!$B$8:'Wage Ceilings '!$B$11,"&lt;="&amp;$Q$17,'Wage Ceilings '!$D$8:'Wage Ceilings '!$D$11),'Wage Ceilings '!$C$7+SUMIF('Wage Ceilings '!$B$8:'Wage Ceilings '!$B$11,"&lt;="&amp;$Q$17,'Wage Ceilings '!$D$8:'Wage Ceilings '!$D$11),$Q117)</f>
        <v>0</v>
      </c>
      <c r="BS117" s="91" cm="1">
        <f t="array" ref="BS117">INDEX(Appendix!$G$4:$J$8,_xlfn.IFS(BQ117&lt;55,1,BQ117&lt;60,2,BQ117&lt;65,3,BQ117&lt;70,4,TRUE,5),MATCH(YEAR($F$17),Appendix!$G$3:$L$3,0))</f>
        <v>0</v>
      </c>
      <c r="BT117" s="92">
        <f t="shared" si="43"/>
        <v>0</v>
      </c>
      <c r="BU117" s="89">
        <f t="shared" si="57"/>
        <v>125</v>
      </c>
      <c r="BV117" s="90">
        <f>IF($R117&gt;'Wage Ceilings '!$C$7+SUMIF('Wage Ceilings '!$B$8:'Wage Ceilings '!$B$11,"&lt;="&amp;$R$17,'Wage Ceilings '!$D$8:'Wage Ceilings '!$D$11),'Wage Ceilings '!$C$7+SUMIF('Wage Ceilings '!$B$8:'Wage Ceilings '!$B$11,"&lt;="&amp;$R$17,'Wage Ceilings '!$D$8:'Wage Ceilings '!$D$11),$R117)</f>
        <v>0</v>
      </c>
      <c r="BW117" s="91" cm="1">
        <f t="array" ref="BW117">INDEX(Appendix!$G$4:$J$8,_xlfn.IFS(BU117&lt;55,1,BU117&lt;60,2,BU117&lt;65,3,BU117&lt;70,4,TRUE,5),MATCH(YEAR($F$17),Appendix!$G$3:$L$3,0))</f>
        <v>0</v>
      </c>
      <c r="BX117" s="92">
        <f t="shared" si="44"/>
        <v>0</v>
      </c>
      <c r="BY117" s="89" t="str">
        <f t="shared" si="58"/>
        <v>NA</v>
      </c>
      <c r="BZ117" s="92">
        <f>IF(S117&gt;=('Wage Ceilings '!$C$3-SUM(Z117,AD117,AH117,AL117,AP117,AX117,AT117,BB117,BF117,BJ117,BN117,BR117,BV117)),('Wage Ceilings '!$C$3-SUM(Z117,AD117,AH117,AL117,AP117,AX117,AT117,BB117,BF117,BJ117,BN117,BR117,BV117)),S117)</f>
        <v>0</v>
      </c>
      <c r="CA117" s="91" cm="1">
        <f t="array" ref="CA117">INDEX(Appendix!$G$4:$J$8,_xlfn.IFS(BY117&lt;55,1,BY117&lt;60,2,BY117&lt;65,3,BY117&lt;70,4,TRUE,5),MATCH(YEAR($F$17),Appendix!$G$3:$L$3,0))</f>
        <v>0</v>
      </c>
      <c r="CB117" s="92">
        <f t="shared" si="65"/>
        <v>0</v>
      </c>
      <c r="CC117" s="99"/>
    </row>
    <row r="118" spans="1:81" x14ac:dyDescent="0.2">
      <c r="A118" s="64" t="s">
        <v>166</v>
      </c>
      <c r="B118" s="65"/>
      <c r="C118" s="65"/>
      <c r="D118" s="66"/>
      <c r="E118" s="66"/>
      <c r="F118" s="67"/>
      <c r="G118" s="67"/>
      <c r="H118" s="67"/>
      <c r="I118" s="67"/>
      <c r="J118" s="67"/>
      <c r="K118" s="67"/>
      <c r="L118" s="67"/>
      <c r="M118" s="67"/>
      <c r="N118" s="67"/>
      <c r="O118" s="67"/>
      <c r="P118" s="67"/>
      <c r="Q118" s="67"/>
      <c r="R118" s="67"/>
      <c r="S118" s="67"/>
      <c r="T118" s="57">
        <f t="shared" si="59"/>
        <v>0</v>
      </c>
      <c r="U118" s="57">
        <f t="shared" si="60"/>
        <v>0</v>
      </c>
      <c r="V118" s="58">
        <f t="shared" si="61"/>
        <v>0</v>
      </c>
      <c r="W118" s="58">
        <f t="shared" si="62"/>
        <v>0</v>
      </c>
      <c r="X118" s="58">
        <f t="shared" si="63"/>
        <v>0</v>
      </c>
      <c r="Y118" s="89">
        <f t="shared" si="45"/>
        <v>124</v>
      </c>
      <c r="Z118" s="90">
        <f>IF($F118&gt;'Wage Ceilings '!$C$7+SUMIF('Wage Ceilings '!$B$8:'Wage Ceilings '!$B$11,"&lt;="&amp;$F$17,'Wage Ceilings '!$D$8:'Wage Ceilings '!$D$11),'Wage Ceilings '!$C$7+SUMIF('Wage Ceilings '!$B$8:'Wage Ceilings '!$B$11,"&lt;="&amp;$F$17,'Wage Ceilings '!$D$8:'Wage Ceilings '!$D$11),$F118)</f>
        <v>0</v>
      </c>
      <c r="AA118" s="91" cm="1">
        <f t="array" ref="AA118">INDEX(Appendix!$G$4:$J$8,_xlfn.IFS(Y118&lt;55,1,Y118&lt;60,2,Y118&lt;65,3,Y118&lt;70,4,TRUE,5),MATCH(YEAR($F$17),Appendix!$G$3:$L$3,0))</f>
        <v>0</v>
      </c>
      <c r="AB118" s="92">
        <f t="shared" si="33"/>
        <v>0</v>
      </c>
      <c r="AC118" s="89">
        <f t="shared" si="46"/>
        <v>125</v>
      </c>
      <c r="AD118" s="90">
        <f>IF($G118&gt;'Wage Ceilings '!$C$7+SUMIF('Wage Ceilings '!$B$8:'Wage Ceilings '!$B$11,"&lt;="&amp;$G$17,'Wage Ceilings '!$D$8:'Wage Ceilings '!$D$11),'Wage Ceilings '!$C$7+SUMIF('Wage Ceilings '!$B$8:'Wage Ceilings '!$B$11,"&lt;="&amp;$G$17,'Wage Ceilings '!$D$8:'Wage Ceilings '!$D$11),$G118)</f>
        <v>0</v>
      </c>
      <c r="AE118" s="91" cm="1">
        <f t="array" ref="AE118">INDEX(Appendix!$G$4:$J$8,_xlfn.IFS(AC118&lt;55,1,AC118&lt;60,2,AC118&lt;65,3,AC118&lt;70,4,TRUE,5),MATCH(YEAR($F$17),Appendix!$G$3:$L$3,0))</f>
        <v>0</v>
      </c>
      <c r="AF118" s="92">
        <f t="shared" si="34"/>
        <v>0</v>
      </c>
      <c r="AG118" s="89">
        <f t="shared" si="47"/>
        <v>125</v>
      </c>
      <c r="AH118" s="90">
        <f>IF($H118&gt;'Wage Ceilings '!$C$7+SUMIF('Wage Ceilings '!$B$8:'Wage Ceilings '!$B$11,"&lt;="&amp;$H$17,'Wage Ceilings '!$D$8:'Wage Ceilings '!$D$11),'Wage Ceilings '!$C$7+SUMIF('Wage Ceilings '!$B$8:'Wage Ceilings '!$B$11,"&lt;="&amp;$H$17,'Wage Ceilings '!$D$8:'Wage Ceilings '!$D$11),$H118)</f>
        <v>0</v>
      </c>
      <c r="AI118" s="91" cm="1">
        <f t="array" ref="AI118">INDEX(Appendix!$G$4:$J$8,_xlfn.IFS(AG118&lt;55,1,AG118&lt;60,2,AG118&lt;65,3,AG118&lt;70,4,TRUE,5),MATCH(YEAR($F$17),Appendix!$G$3:$L$3,0))</f>
        <v>0</v>
      </c>
      <c r="AJ118" s="92">
        <f t="shared" si="35"/>
        <v>0</v>
      </c>
      <c r="AK118" s="89">
        <f t="shared" si="48"/>
        <v>125</v>
      </c>
      <c r="AL118" s="90">
        <f>IF($I118&gt;'Wage Ceilings '!$C$7+SUMIF('Wage Ceilings '!$B$8:'Wage Ceilings '!$B$11,"&lt;="&amp;$I$17,'Wage Ceilings '!$D$8:'Wage Ceilings '!$D$11),'Wage Ceilings '!$C$7+SUMIF('Wage Ceilings '!$B$8:'Wage Ceilings '!$B$11,"&lt;="&amp;$I$17,'Wage Ceilings '!$D$8:'Wage Ceilings '!$D$11),$I118)</f>
        <v>0</v>
      </c>
      <c r="AM118" s="91" cm="1">
        <f t="array" ref="AM118">INDEX(Appendix!$G$4:$J$8,_xlfn.IFS(AK118&lt;55,1,AK118&lt;60,2,AK118&lt;65,3,AK118&lt;70,4,TRUE,5),MATCH(YEAR($F$17),Appendix!$G$3:$L$3,0))</f>
        <v>0</v>
      </c>
      <c r="AN118" s="92">
        <f t="shared" si="36"/>
        <v>0</v>
      </c>
      <c r="AO118" s="89">
        <f t="shared" si="49"/>
        <v>125</v>
      </c>
      <c r="AP118" s="90">
        <f>IF($J118&gt;'Wage Ceilings '!$C$7+SUMIF('Wage Ceilings '!$B$8:'Wage Ceilings '!$B$11,"&lt;="&amp;$J$17,'Wage Ceilings '!$D$8:'Wage Ceilings '!$D$11),'Wage Ceilings '!$C$7+SUMIF('Wage Ceilings '!$B$8:'Wage Ceilings '!$B$11,"&lt;="&amp;$J$17,'Wage Ceilings '!$D$8:'Wage Ceilings '!$D$11),$J118)</f>
        <v>0</v>
      </c>
      <c r="AQ118" s="91" cm="1">
        <f t="array" ref="AQ118">INDEX(Appendix!$G$4:$J$8,_xlfn.IFS(AO118&lt;55,1,AO118&lt;60,2,AO118&lt;65,3,AO118&lt;70,4,TRUE,5),MATCH(YEAR($F$17),Appendix!$G$3:$L$3,0))</f>
        <v>0</v>
      </c>
      <c r="AR118" s="92">
        <f t="shared" si="37"/>
        <v>0</v>
      </c>
      <c r="AS118" s="89">
        <f t="shared" si="64"/>
        <v>125</v>
      </c>
      <c r="AT118" s="90">
        <f>IF($K118&gt;'Wage Ceilings '!$C$7+SUMIF('Wage Ceilings '!$B$8:'Wage Ceilings '!$B$11,"&lt;="&amp;$K$17,'Wage Ceilings '!$D$8:'Wage Ceilings '!$D$11),'Wage Ceilings '!$C$7+SUMIF('Wage Ceilings '!$B$8:'Wage Ceilings '!$B$11,"&lt;="&amp;$K$17,'Wage Ceilings '!$D$8:'Wage Ceilings '!$D$11),$K118)</f>
        <v>0</v>
      </c>
      <c r="AU118" s="91" cm="1">
        <f t="array" ref="AU118">INDEX(Appendix!$G$4:$J$8,_xlfn.IFS(AS118&lt;55,1,AS118&lt;60,2,AS118&lt;65,3,AS118&lt;70,4,TRUE,5),MATCH(YEAR($F$17),Appendix!$G$3:$L$3,0))</f>
        <v>0</v>
      </c>
      <c r="AV118" s="92">
        <f t="shared" si="38"/>
        <v>0</v>
      </c>
      <c r="AW118" s="89" t="str">
        <f t="shared" si="50"/>
        <v>NA</v>
      </c>
      <c r="AX118" s="92">
        <f>IF(L118&gt;=('Wage Ceilings '!$C$3-SUM(Z118,AD118,AH118,AL118,AP118,AT118,BB118,BF118,BJ118,BN118,BR118,BV118)),('Wage Ceilings '!$C$3-SUM(Z118,AD118,AH118,AL118,AP118,AT118,BB118,BF118,BJ118,BN118,BR118,BV118)),L118)</f>
        <v>0</v>
      </c>
      <c r="AY118" s="91" cm="1">
        <f t="array" ref="AY118">INDEX(Appendix!$G$4:$J$8,_xlfn.IFS(AW118&lt;55,1,AW118&lt;60,2,AW118&lt;65,3,AW118&lt;70,4,TRUE,5),MATCH(YEAR($F$17),Appendix!$G$3:$L$3,0))</f>
        <v>0</v>
      </c>
      <c r="AZ118" s="92">
        <f t="shared" si="39"/>
        <v>0</v>
      </c>
      <c r="BA118" s="89">
        <f t="shared" si="51"/>
        <v>125</v>
      </c>
      <c r="BB118" s="90">
        <f>IF($M118&gt;'Wage Ceilings '!$C$7+SUMIF('Wage Ceilings '!$B$8:'Wage Ceilings '!$B$11,"&lt;="&amp;$M$17,'Wage Ceilings '!$D$8:'Wage Ceilings '!$D$11),'Wage Ceilings '!$C$7+SUMIF('Wage Ceilings '!$B$8:'Wage Ceilings '!$B$11,"&lt;="&amp;$M$17,'Wage Ceilings '!$D$8:'Wage Ceilings '!$D$11),$M118)</f>
        <v>0</v>
      </c>
      <c r="BC118" s="91" cm="1">
        <f t="array" ref="BC118">INDEX(Appendix!$G$4:$J$8,_xlfn.IFS(BA118&lt;55,1,BA118&lt;60,2,BA118&lt;65,3,BA118&lt;70,4,TRUE,5),MATCH(YEAR($F$17),Appendix!$G$3:$L$3,0))</f>
        <v>0</v>
      </c>
      <c r="BD118" s="92">
        <f t="shared" si="52"/>
        <v>0</v>
      </c>
      <c r="BE118" s="89">
        <f t="shared" si="53"/>
        <v>125</v>
      </c>
      <c r="BF118" s="90">
        <f>IF($N118&gt;'Wage Ceilings '!$C$7+SUMIF('Wage Ceilings '!$B$8:'Wage Ceilings '!$B$11,"&lt;="&amp;$N$17,'Wage Ceilings '!$D$8:'Wage Ceilings '!$D$11),'Wage Ceilings '!$C$7+SUMIF('Wage Ceilings '!$B$8:'Wage Ceilings '!$B$11,"&lt;="&amp;$N$17,'Wage Ceilings '!$D$8:'Wage Ceilings '!$D$11),$N118)</f>
        <v>0</v>
      </c>
      <c r="BG118" s="91" cm="1">
        <f t="array" ref="BG118">INDEX(Appendix!$G$4:$J$8,_xlfn.IFS(BE118&lt;55,1,BE118&lt;60,2,BE118&lt;65,3,BE118&lt;70,4,TRUE,5),MATCH(YEAR($F$17),Appendix!$G$3:$L$3,0))</f>
        <v>0</v>
      </c>
      <c r="BH118" s="92">
        <f t="shared" si="40"/>
        <v>0</v>
      </c>
      <c r="BI118" s="89">
        <f t="shared" si="54"/>
        <v>125</v>
      </c>
      <c r="BJ118" s="90">
        <f>IF($O118&gt;'Wage Ceilings '!$C$7+SUMIF('Wage Ceilings '!$B$8:'Wage Ceilings '!$B$11,"&lt;="&amp;$O$17,'Wage Ceilings '!$D$8:'Wage Ceilings '!$D$11),'Wage Ceilings '!$C$7+SUMIF('Wage Ceilings '!$B$8:'Wage Ceilings '!$B$11,"&lt;="&amp;$O$17,'Wage Ceilings '!$D$8:'Wage Ceilings '!$D$11),$O118)</f>
        <v>0</v>
      </c>
      <c r="BK118" s="91" cm="1">
        <f t="array" ref="BK118">INDEX(Appendix!$G$4:$J$8,_xlfn.IFS(BI118&lt;55,1,BI118&lt;60,2,BI118&lt;65,3,BI118&lt;70,4,TRUE,5),MATCH(YEAR($F$17),Appendix!$G$3:$L$3,0))</f>
        <v>0</v>
      </c>
      <c r="BL118" s="92">
        <f t="shared" si="41"/>
        <v>0</v>
      </c>
      <c r="BM118" s="89">
        <f t="shared" si="55"/>
        <v>125</v>
      </c>
      <c r="BN118" s="90">
        <f>IF($P118&gt;'Wage Ceilings '!$C$7+SUMIF('Wage Ceilings '!$B$8:'Wage Ceilings '!$B$11,"&lt;="&amp;$P$17,'Wage Ceilings '!$D$8:'Wage Ceilings '!$D$11),'Wage Ceilings '!$C$7+SUMIF('Wage Ceilings '!$B$8:'Wage Ceilings '!$B$11,"&lt;="&amp;$P$17,'Wage Ceilings '!$D$8:'Wage Ceilings '!$D$11),$P118)</f>
        <v>0</v>
      </c>
      <c r="BO118" s="91" cm="1">
        <f t="array" ref="BO118">INDEX(Appendix!$G$4:$J$8,_xlfn.IFS(BM118&lt;55,1,BM118&lt;60,2,BM118&lt;65,3,BM118&lt;70,4,TRUE,5),MATCH(YEAR($F$17),Appendix!$G$3:$L$3,0))</f>
        <v>0</v>
      </c>
      <c r="BP118" s="92">
        <f t="shared" si="42"/>
        <v>0</v>
      </c>
      <c r="BQ118" s="89">
        <f t="shared" si="56"/>
        <v>125</v>
      </c>
      <c r="BR118" s="90">
        <f>IF($Q118&gt;'Wage Ceilings '!$C$7+SUMIF('Wage Ceilings '!$B$8:'Wage Ceilings '!$B$11,"&lt;="&amp;$Q$17,'Wage Ceilings '!$D$8:'Wage Ceilings '!$D$11),'Wage Ceilings '!$C$7+SUMIF('Wage Ceilings '!$B$8:'Wage Ceilings '!$B$11,"&lt;="&amp;$Q$17,'Wage Ceilings '!$D$8:'Wage Ceilings '!$D$11),$Q118)</f>
        <v>0</v>
      </c>
      <c r="BS118" s="91" cm="1">
        <f t="array" ref="BS118">INDEX(Appendix!$G$4:$J$8,_xlfn.IFS(BQ118&lt;55,1,BQ118&lt;60,2,BQ118&lt;65,3,BQ118&lt;70,4,TRUE,5),MATCH(YEAR($F$17),Appendix!$G$3:$L$3,0))</f>
        <v>0</v>
      </c>
      <c r="BT118" s="92">
        <f t="shared" si="43"/>
        <v>0</v>
      </c>
      <c r="BU118" s="89">
        <f t="shared" si="57"/>
        <v>125</v>
      </c>
      <c r="BV118" s="90">
        <f>IF($R118&gt;'Wage Ceilings '!$C$7+SUMIF('Wage Ceilings '!$B$8:'Wage Ceilings '!$B$11,"&lt;="&amp;$R$17,'Wage Ceilings '!$D$8:'Wage Ceilings '!$D$11),'Wage Ceilings '!$C$7+SUMIF('Wage Ceilings '!$B$8:'Wage Ceilings '!$B$11,"&lt;="&amp;$R$17,'Wage Ceilings '!$D$8:'Wage Ceilings '!$D$11),$R118)</f>
        <v>0</v>
      </c>
      <c r="BW118" s="91" cm="1">
        <f t="array" ref="BW118">INDEX(Appendix!$G$4:$J$8,_xlfn.IFS(BU118&lt;55,1,BU118&lt;60,2,BU118&lt;65,3,BU118&lt;70,4,TRUE,5),MATCH(YEAR($F$17),Appendix!$G$3:$L$3,0))</f>
        <v>0</v>
      </c>
      <c r="BX118" s="92">
        <f t="shared" si="44"/>
        <v>0</v>
      </c>
      <c r="BY118" s="89" t="str">
        <f t="shared" si="58"/>
        <v>NA</v>
      </c>
      <c r="BZ118" s="92">
        <f>IF(S118&gt;=('Wage Ceilings '!$C$3-SUM(Z118,AD118,AH118,AL118,AP118,AX118,AT118,BB118,BF118,BJ118,BN118,BR118,BV118)),('Wage Ceilings '!$C$3-SUM(Z118,AD118,AH118,AL118,AP118,AX118,AT118,BB118,BF118,BJ118,BN118,BR118,BV118)),S118)</f>
        <v>0</v>
      </c>
      <c r="CA118" s="91" cm="1">
        <f t="array" ref="CA118">INDEX(Appendix!$G$4:$J$8,_xlfn.IFS(BY118&lt;55,1,BY118&lt;60,2,BY118&lt;65,3,BY118&lt;70,4,TRUE,5),MATCH(YEAR($F$17),Appendix!$G$3:$L$3,0))</f>
        <v>0</v>
      </c>
      <c r="CB118" s="92">
        <f t="shared" si="65"/>
        <v>0</v>
      </c>
      <c r="CC118" s="99"/>
    </row>
    <row r="119" spans="1:81" x14ac:dyDescent="0.2">
      <c r="A119" s="64" t="s">
        <v>167</v>
      </c>
      <c r="B119" s="65"/>
      <c r="C119" s="65"/>
      <c r="D119" s="66"/>
      <c r="E119" s="66"/>
      <c r="F119" s="67"/>
      <c r="G119" s="67"/>
      <c r="H119" s="67"/>
      <c r="I119" s="67"/>
      <c r="J119" s="67"/>
      <c r="K119" s="67"/>
      <c r="L119" s="67"/>
      <c r="M119" s="67"/>
      <c r="N119" s="67"/>
      <c r="O119" s="67"/>
      <c r="P119" s="67"/>
      <c r="Q119" s="67"/>
      <c r="R119" s="67"/>
      <c r="S119" s="67"/>
      <c r="T119" s="57">
        <f t="shared" si="59"/>
        <v>0</v>
      </c>
      <c r="U119" s="57">
        <f t="shared" si="60"/>
        <v>0</v>
      </c>
      <c r="V119" s="58">
        <f t="shared" si="61"/>
        <v>0</v>
      </c>
      <c r="W119" s="58">
        <f t="shared" si="62"/>
        <v>0</v>
      </c>
      <c r="X119" s="58">
        <f t="shared" si="63"/>
        <v>0</v>
      </c>
      <c r="Y119" s="89">
        <f t="shared" si="45"/>
        <v>124</v>
      </c>
      <c r="Z119" s="90">
        <f>IF($F119&gt;'Wage Ceilings '!$C$7+SUMIF('Wage Ceilings '!$B$8:'Wage Ceilings '!$B$11,"&lt;="&amp;$F$17,'Wage Ceilings '!$D$8:'Wage Ceilings '!$D$11),'Wage Ceilings '!$C$7+SUMIF('Wage Ceilings '!$B$8:'Wage Ceilings '!$B$11,"&lt;="&amp;$F$17,'Wage Ceilings '!$D$8:'Wage Ceilings '!$D$11),$F119)</f>
        <v>0</v>
      </c>
      <c r="AA119" s="91" cm="1">
        <f t="array" ref="AA119">INDEX(Appendix!$G$4:$J$8,_xlfn.IFS(Y119&lt;55,1,Y119&lt;60,2,Y119&lt;65,3,Y119&lt;70,4,TRUE,5),MATCH(YEAR($F$17),Appendix!$G$3:$L$3,0))</f>
        <v>0</v>
      </c>
      <c r="AB119" s="92">
        <f t="shared" si="33"/>
        <v>0</v>
      </c>
      <c r="AC119" s="89">
        <f t="shared" si="46"/>
        <v>125</v>
      </c>
      <c r="AD119" s="90">
        <f>IF($G119&gt;'Wage Ceilings '!$C$7+SUMIF('Wage Ceilings '!$B$8:'Wage Ceilings '!$B$11,"&lt;="&amp;$G$17,'Wage Ceilings '!$D$8:'Wage Ceilings '!$D$11),'Wage Ceilings '!$C$7+SUMIF('Wage Ceilings '!$B$8:'Wage Ceilings '!$B$11,"&lt;="&amp;$G$17,'Wage Ceilings '!$D$8:'Wage Ceilings '!$D$11),$G119)</f>
        <v>0</v>
      </c>
      <c r="AE119" s="91" cm="1">
        <f t="array" ref="AE119">INDEX(Appendix!$G$4:$J$8,_xlfn.IFS(AC119&lt;55,1,AC119&lt;60,2,AC119&lt;65,3,AC119&lt;70,4,TRUE,5),MATCH(YEAR($F$17),Appendix!$G$3:$L$3,0))</f>
        <v>0</v>
      </c>
      <c r="AF119" s="92">
        <f t="shared" si="34"/>
        <v>0</v>
      </c>
      <c r="AG119" s="89">
        <f t="shared" si="47"/>
        <v>125</v>
      </c>
      <c r="AH119" s="90">
        <f>IF($H119&gt;'Wage Ceilings '!$C$7+SUMIF('Wage Ceilings '!$B$8:'Wage Ceilings '!$B$11,"&lt;="&amp;$H$17,'Wage Ceilings '!$D$8:'Wage Ceilings '!$D$11),'Wage Ceilings '!$C$7+SUMIF('Wage Ceilings '!$B$8:'Wage Ceilings '!$B$11,"&lt;="&amp;$H$17,'Wage Ceilings '!$D$8:'Wage Ceilings '!$D$11),$H119)</f>
        <v>0</v>
      </c>
      <c r="AI119" s="91" cm="1">
        <f t="array" ref="AI119">INDEX(Appendix!$G$4:$J$8,_xlfn.IFS(AG119&lt;55,1,AG119&lt;60,2,AG119&lt;65,3,AG119&lt;70,4,TRUE,5),MATCH(YEAR($F$17),Appendix!$G$3:$L$3,0))</f>
        <v>0</v>
      </c>
      <c r="AJ119" s="92">
        <f t="shared" si="35"/>
        <v>0</v>
      </c>
      <c r="AK119" s="89">
        <f t="shared" si="48"/>
        <v>125</v>
      </c>
      <c r="AL119" s="90">
        <f>IF($I119&gt;'Wage Ceilings '!$C$7+SUMIF('Wage Ceilings '!$B$8:'Wage Ceilings '!$B$11,"&lt;="&amp;$I$17,'Wage Ceilings '!$D$8:'Wage Ceilings '!$D$11),'Wage Ceilings '!$C$7+SUMIF('Wage Ceilings '!$B$8:'Wage Ceilings '!$B$11,"&lt;="&amp;$I$17,'Wage Ceilings '!$D$8:'Wage Ceilings '!$D$11),$I119)</f>
        <v>0</v>
      </c>
      <c r="AM119" s="91" cm="1">
        <f t="array" ref="AM119">INDEX(Appendix!$G$4:$J$8,_xlfn.IFS(AK119&lt;55,1,AK119&lt;60,2,AK119&lt;65,3,AK119&lt;70,4,TRUE,5),MATCH(YEAR($F$17),Appendix!$G$3:$L$3,0))</f>
        <v>0</v>
      </c>
      <c r="AN119" s="92">
        <f t="shared" si="36"/>
        <v>0</v>
      </c>
      <c r="AO119" s="89">
        <f t="shared" si="49"/>
        <v>125</v>
      </c>
      <c r="AP119" s="90">
        <f>IF($J119&gt;'Wage Ceilings '!$C$7+SUMIF('Wage Ceilings '!$B$8:'Wage Ceilings '!$B$11,"&lt;="&amp;$J$17,'Wage Ceilings '!$D$8:'Wage Ceilings '!$D$11),'Wage Ceilings '!$C$7+SUMIF('Wage Ceilings '!$B$8:'Wage Ceilings '!$B$11,"&lt;="&amp;$J$17,'Wage Ceilings '!$D$8:'Wage Ceilings '!$D$11),$J119)</f>
        <v>0</v>
      </c>
      <c r="AQ119" s="91" cm="1">
        <f t="array" ref="AQ119">INDEX(Appendix!$G$4:$J$8,_xlfn.IFS(AO119&lt;55,1,AO119&lt;60,2,AO119&lt;65,3,AO119&lt;70,4,TRUE,5),MATCH(YEAR($F$17),Appendix!$G$3:$L$3,0))</f>
        <v>0</v>
      </c>
      <c r="AR119" s="92">
        <f t="shared" si="37"/>
        <v>0</v>
      </c>
      <c r="AS119" s="89">
        <f t="shared" si="64"/>
        <v>125</v>
      </c>
      <c r="AT119" s="90">
        <f>IF($K119&gt;'Wage Ceilings '!$C$7+SUMIF('Wage Ceilings '!$B$8:'Wage Ceilings '!$B$11,"&lt;="&amp;$K$17,'Wage Ceilings '!$D$8:'Wage Ceilings '!$D$11),'Wage Ceilings '!$C$7+SUMIF('Wage Ceilings '!$B$8:'Wage Ceilings '!$B$11,"&lt;="&amp;$K$17,'Wage Ceilings '!$D$8:'Wage Ceilings '!$D$11),$K119)</f>
        <v>0</v>
      </c>
      <c r="AU119" s="91" cm="1">
        <f t="array" ref="AU119">INDEX(Appendix!$G$4:$J$8,_xlfn.IFS(AS119&lt;55,1,AS119&lt;60,2,AS119&lt;65,3,AS119&lt;70,4,TRUE,5),MATCH(YEAR($F$17),Appendix!$G$3:$L$3,0))</f>
        <v>0</v>
      </c>
      <c r="AV119" s="92">
        <f t="shared" si="38"/>
        <v>0</v>
      </c>
      <c r="AW119" s="89" t="str">
        <f t="shared" si="50"/>
        <v>NA</v>
      </c>
      <c r="AX119" s="92">
        <f>IF(L119&gt;=('Wage Ceilings '!$C$3-SUM(Z119,AD119,AH119,AL119,AP119,AT119,BB119,BF119,BJ119,BN119,BR119,BV119)),('Wage Ceilings '!$C$3-SUM(Z119,AD119,AH119,AL119,AP119,AT119,BB119,BF119,BJ119,BN119,BR119,BV119)),L119)</f>
        <v>0</v>
      </c>
      <c r="AY119" s="91" cm="1">
        <f t="array" ref="AY119">INDEX(Appendix!$G$4:$J$8,_xlfn.IFS(AW119&lt;55,1,AW119&lt;60,2,AW119&lt;65,3,AW119&lt;70,4,TRUE,5),MATCH(YEAR($F$17),Appendix!$G$3:$L$3,0))</f>
        <v>0</v>
      </c>
      <c r="AZ119" s="92">
        <f t="shared" si="39"/>
        <v>0</v>
      </c>
      <c r="BA119" s="89">
        <f t="shared" si="51"/>
        <v>125</v>
      </c>
      <c r="BB119" s="90">
        <f>IF($M119&gt;'Wage Ceilings '!$C$7+SUMIF('Wage Ceilings '!$B$8:'Wage Ceilings '!$B$11,"&lt;="&amp;$M$17,'Wage Ceilings '!$D$8:'Wage Ceilings '!$D$11),'Wage Ceilings '!$C$7+SUMIF('Wage Ceilings '!$B$8:'Wage Ceilings '!$B$11,"&lt;="&amp;$M$17,'Wage Ceilings '!$D$8:'Wage Ceilings '!$D$11),$M119)</f>
        <v>0</v>
      </c>
      <c r="BC119" s="91" cm="1">
        <f t="array" ref="BC119">INDEX(Appendix!$G$4:$J$8,_xlfn.IFS(BA119&lt;55,1,BA119&lt;60,2,BA119&lt;65,3,BA119&lt;70,4,TRUE,5),MATCH(YEAR($F$17),Appendix!$G$3:$L$3,0))</f>
        <v>0</v>
      </c>
      <c r="BD119" s="92">
        <f t="shared" si="52"/>
        <v>0</v>
      </c>
      <c r="BE119" s="89">
        <f t="shared" si="53"/>
        <v>125</v>
      </c>
      <c r="BF119" s="90">
        <f>IF($N119&gt;'Wage Ceilings '!$C$7+SUMIF('Wage Ceilings '!$B$8:'Wage Ceilings '!$B$11,"&lt;="&amp;$N$17,'Wage Ceilings '!$D$8:'Wage Ceilings '!$D$11),'Wage Ceilings '!$C$7+SUMIF('Wage Ceilings '!$B$8:'Wage Ceilings '!$B$11,"&lt;="&amp;$N$17,'Wage Ceilings '!$D$8:'Wage Ceilings '!$D$11),$N119)</f>
        <v>0</v>
      </c>
      <c r="BG119" s="91" cm="1">
        <f t="array" ref="BG119">INDEX(Appendix!$G$4:$J$8,_xlfn.IFS(BE119&lt;55,1,BE119&lt;60,2,BE119&lt;65,3,BE119&lt;70,4,TRUE,5),MATCH(YEAR($F$17),Appendix!$G$3:$L$3,0))</f>
        <v>0</v>
      </c>
      <c r="BH119" s="92">
        <f t="shared" si="40"/>
        <v>0</v>
      </c>
      <c r="BI119" s="89">
        <f t="shared" si="54"/>
        <v>125</v>
      </c>
      <c r="BJ119" s="90">
        <f>IF($O119&gt;'Wage Ceilings '!$C$7+SUMIF('Wage Ceilings '!$B$8:'Wage Ceilings '!$B$11,"&lt;="&amp;$O$17,'Wage Ceilings '!$D$8:'Wage Ceilings '!$D$11),'Wage Ceilings '!$C$7+SUMIF('Wage Ceilings '!$B$8:'Wage Ceilings '!$B$11,"&lt;="&amp;$O$17,'Wage Ceilings '!$D$8:'Wage Ceilings '!$D$11),$O119)</f>
        <v>0</v>
      </c>
      <c r="BK119" s="91" cm="1">
        <f t="array" ref="BK119">INDEX(Appendix!$G$4:$J$8,_xlfn.IFS(BI119&lt;55,1,BI119&lt;60,2,BI119&lt;65,3,BI119&lt;70,4,TRUE,5),MATCH(YEAR($F$17),Appendix!$G$3:$L$3,0))</f>
        <v>0</v>
      </c>
      <c r="BL119" s="92">
        <f t="shared" si="41"/>
        <v>0</v>
      </c>
      <c r="BM119" s="89">
        <f t="shared" si="55"/>
        <v>125</v>
      </c>
      <c r="BN119" s="90">
        <f>IF($P119&gt;'Wage Ceilings '!$C$7+SUMIF('Wage Ceilings '!$B$8:'Wage Ceilings '!$B$11,"&lt;="&amp;$P$17,'Wage Ceilings '!$D$8:'Wage Ceilings '!$D$11),'Wage Ceilings '!$C$7+SUMIF('Wage Ceilings '!$B$8:'Wage Ceilings '!$B$11,"&lt;="&amp;$P$17,'Wage Ceilings '!$D$8:'Wage Ceilings '!$D$11),$P119)</f>
        <v>0</v>
      </c>
      <c r="BO119" s="91" cm="1">
        <f t="array" ref="BO119">INDEX(Appendix!$G$4:$J$8,_xlfn.IFS(BM119&lt;55,1,BM119&lt;60,2,BM119&lt;65,3,BM119&lt;70,4,TRUE,5),MATCH(YEAR($F$17),Appendix!$G$3:$L$3,0))</f>
        <v>0</v>
      </c>
      <c r="BP119" s="92">
        <f t="shared" si="42"/>
        <v>0</v>
      </c>
      <c r="BQ119" s="89">
        <f t="shared" si="56"/>
        <v>125</v>
      </c>
      <c r="BR119" s="90">
        <f>IF($Q119&gt;'Wage Ceilings '!$C$7+SUMIF('Wage Ceilings '!$B$8:'Wage Ceilings '!$B$11,"&lt;="&amp;$Q$17,'Wage Ceilings '!$D$8:'Wage Ceilings '!$D$11),'Wage Ceilings '!$C$7+SUMIF('Wage Ceilings '!$B$8:'Wage Ceilings '!$B$11,"&lt;="&amp;$Q$17,'Wage Ceilings '!$D$8:'Wage Ceilings '!$D$11),$Q119)</f>
        <v>0</v>
      </c>
      <c r="BS119" s="91" cm="1">
        <f t="array" ref="BS119">INDEX(Appendix!$G$4:$J$8,_xlfn.IFS(BQ119&lt;55,1,BQ119&lt;60,2,BQ119&lt;65,3,BQ119&lt;70,4,TRUE,5),MATCH(YEAR($F$17),Appendix!$G$3:$L$3,0))</f>
        <v>0</v>
      </c>
      <c r="BT119" s="92">
        <f t="shared" si="43"/>
        <v>0</v>
      </c>
      <c r="BU119" s="89">
        <f t="shared" si="57"/>
        <v>125</v>
      </c>
      <c r="BV119" s="90">
        <f>IF($R119&gt;'Wage Ceilings '!$C$7+SUMIF('Wage Ceilings '!$B$8:'Wage Ceilings '!$B$11,"&lt;="&amp;$R$17,'Wage Ceilings '!$D$8:'Wage Ceilings '!$D$11),'Wage Ceilings '!$C$7+SUMIF('Wage Ceilings '!$B$8:'Wage Ceilings '!$B$11,"&lt;="&amp;$R$17,'Wage Ceilings '!$D$8:'Wage Ceilings '!$D$11),$R119)</f>
        <v>0</v>
      </c>
      <c r="BW119" s="91" cm="1">
        <f t="array" ref="BW119">INDEX(Appendix!$G$4:$J$8,_xlfn.IFS(BU119&lt;55,1,BU119&lt;60,2,BU119&lt;65,3,BU119&lt;70,4,TRUE,5),MATCH(YEAR($F$17),Appendix!$G$3:$L$3,0))</f>
        <v>0</v>
      </c>
      <c r="BX119" s="92">
        <f t="shared" si="44"/>
        <v>0</v>
      </c>
      <c r="BY119" s="89" t="str">
        <f t="shared" si="58"/>
        <v>NA</v>
      </c>
      <c r="BZ119" s="92">
        <f>IF(S119&gt;=('Wage Ceilings '!$C$3-SUM(Z119,AD119,AH119,AL119,AP119,AX119,AT119,BB119,BF119,BJ119,BN119,BR119,BV119)),('Wage Ceilings '!$C$3-SUM(Z119,AD119,AH119,AL119,AP119,AX119,AT119,BB119,BF119,BJ119,BN119,BR119,BV119)),S119)</f>
        <v>0</v>
      </c>
      <c r="CA119" s="91" cm="1">
        <f t="array" ref="CA119">INDEX(Appendix!$G$4:$J$8,_xlfn.IFS(BY119&lt;55,1,BY119&lt;60,2,BY119&lt;65,3,BY119&lt;70,4,TRUE,5),MATCH(YEAR($F$17),Appendix!$G$3:$L$3,0))</f>
        <v>0</v>
      </c>
      <c r="CB119" s="92">
        <f t="shared" si="65"/>
        <v>0</v>
      </c>
      <c r="CC119" s="99"/>
    </row>
  </sheetData>
  <sheetProtection algorithmName="SHA-512" hashValue="W7c7/4C3dD013cHiySGb3yXlhEp8qnD6VljpPJVyC5D/25TrVw17hRsFF9hAiEtFl2vpJkjOga4qitETLKOLxw==" saltValue="Ut+mz8pBrcL6fgccryJOGQ==" spinCount="100000" sheet="1" objects="1" scenarios="1"/>
  <protectedRanges>
    <protectedRange sqref="B20:B21 D19:S20 C21:S21 A27:S119 B22:S26" name="TP"/>
    <protectedRange sqref="A20:A26" name="TP_1"/>
  </protectedRanges>
  <mergeCells count="46">
    <mergeCell ref="BU17:BX17"/>
    <mergeCell ref="BY17:CB17"/>
    <mergeCell ref="AW17:AZ17"/>
    <mergeCell ref="BA17:BD17"/>
    <mergeCell ref="BE17:BH17"/>
    <mergeCell ref="BI17:BL17"/>
    <mergeCell ref="BM17:BP17"/>
    <mergeCell ref="BQ17:BT17"/>
    <mergeCell ref="AS17:AV17"/>
    <mergeCell ref="S17:S18"/>
    <mergeCell ref="T17:T18"/>
    <mergeCell ref="U17:U18"/>
    <mergeCell ref="V17:V18"/>
    <mergeCell ref="W17:W18"/>
    <mergeCell ref="X17:X18"/>
    <mergeCell ref="Y17:AB17"/>
    <mergeCell ref="AC17:AF17"/>
    <mergeCell ref="AG17:AJ17"/>
    <mergeCell ref="AK17:AN17"/>
    <mergeCell ref="AO17:AR17"/>
    <mergeCell ref="M17:M18"/>
    <mergeCell ref="N17:N18"/>
    <mergeCell ref="O17:O18"/>
    <mergeCell ref="P17:P18"/>
    <mergeCell ref="Q17:Q18"/>
    <mergeCell ref="H17:H18"/>
    <mergeCell ref="I17:I18"/>
    <mergeCell ref="J17:J18"/>
    <mergeCell ref="K17:K18"/>
    <mergeCell ref="L17:L18"/>
    <mergeCell ref="F17:F18"/>
    <mergeCell ref="A9:B9"/>
    <mergeCell ref="Y15:CB15"/>
    <mergeCell ref="A16:D16"/>
    <mergeCell ref="F16:L16"/>
    <mergeCell ref="M16:S16"/>
    <mergeCell ref="T16:X16"/>
    <mergeCell ref="Y16:AZ16"/>
    <mergeCell ref="BA16:CB16"/>
    <mergeCell ref="A17:A18"/>
    <mergeCell ref="B17:B18"/>
    <mergeCell ref="C17:C18"/>
    <mergeCell ref="D17:D18"/>
    <mergeCell ref="E17:E18"/>
    <mergeCell ref="R17:R18"/>
    <mergeCell ref="G17:G18"/>
  </mergeCells>
  <conditionalFormatting sqref="A3">
    <cfRule type="cellIs" dxfId="1" priority="1" operator="lessThan">
      <formula>0</formula>
    </cfRule>
  </conditionalFormatting>
  <dataValidations disablePrompts="1" count="1">
    <dataValidation type="list" allowBlank="1" showInputMessage="1" showErrorMessage="1" sqref="C20:C119" xr:uid="{10C0AF97-7263-4448-A6B9-CBE6D1B7C7F1}">
      <formula1>"Yes,No"</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247C-BDD2-45B2-B95B-3680E9BF2F6B}">
  <dimension ref="A1:CD119"/>
  <sheetViews>
    <sheetView zoomScaleNormal="100" workbookViewId="0">
      <selection activeCell="Y19" sqref="Y19"/>
    </sheetView>
  </sheetViews>
  <sheetFormatPr defaultColWidth="9.140625" defaultRowHeight="12.75" x14ac:dyDescent="0.2"/>
  <cols>
    <col min="1" max="1" width="32.85546875" style="30" customWidth="1"/>
    <col min="2" max="2" width="12.5703125" style="30" bestFit="1" customWidth="1"/>
    <col min="3" max="3" width="11.42578125" style="30" bestFit="1" customWidth="1"/>
    <col min="4" max="4" width="18" style="30" customWidth="1"/>
    <col min="5" max="5" width="16.140625" style="30" customWidth="1"/>
    <col min="6" max="6" width="13.5703125" style="30" bestFit="1" customWidth="1"/>
    <col min="7" max="7" width="11" style="30" bestFit="1" customWidth="1"/>
    <col min="8" max="8" width="10" style="30" bestFit="1" customWidth="1"/>
    <col min="9" max="9" width="10.5703125" style="30" bestFit="1" customWidth="1"/>
    <col min="10" max="11" width="10" style="30" bestFit="1" customWidth="1"/>
    <col min="12" max="12" width="12" style="30" bestFit="1" customWidth="1"/>
    <col min="13" max="13" width="12.42578125" style="30" customWidth="1"/>
    <col min="14" max="18" width="10" style="30" bestFit="1" customWidth="1"/>
    <col min="19" max="19" width="11.85546875" style="30" customWidth="1"/>
    <col min="20" max="20" width="11" style="93" customWidth="1"/>
    <col min="21" max="23" width="10" style="93" customWidth="1"/>
    <col min="24" max="24" width="11.5703125" style="93" bestFit="1" customWidth="1"/>
    <col min="25" max="25" width="9.5703125" style="93" customWidth="1"/>
    <col min="26" max="27" width="10.140625" style="93" customWidth="1"/>
    <col min="28" max="28" width="10" style="93" customWidth="1"/>
    <col min="29" max="29" width="6.5703125" style="93" customWidth="1"/>
    <col min="30" max="31" width="10.140625" style="93" customWidth="1"/>
    <col min="32" max="32" width="10.42578125" style="93" customWidth="1"/>
    <col min="33" max="33" width="6.5703125" style="93" customWidth="1"/>
    <col min="34" max="35" width="10.140625" style="93" customWidth="1"/>
    <col min="36" max="36" width="10.5703125" style="93" customWidth="1"/>
    <col min="37" max="37" width="6.5703125" style="93" customWidth="1"/>
    <col min="38" max="40" width="10.140625" style="93" customWidth="1"/>
    <col min="41" max="41" width="6.5703125" style="93" customWidth="1"/>
    <col min="42" max="43" width="10.140625" style="93" customWidth="1"/>
    <col min="44" max="44" width="10.85546875" style="93" customWidth="1"/>
    <col min="45" max="45" width="6.5703125" style="93" customWidth="1"/>
    <col min="46" max="48" width="10.140625" style="93" customWidth="1"/>
    <col min="49" max="49" width="7.42578125" style="93" customWidth="1"/>
    <col min="50" max="50" width="11.85546875" style="93" customWidth="1"/>
    <col min="51" max="51" width="10.140625" style="93" customWidth="1"/>
    <col min="52" max="52" width="13.5703125" style="93" bestFit="1" customWidth="1"/>
    <col min="53" max="53" width="6.5703125" style="93" customWidth="1"/>
    <col min="54" max="55" width="10.140625" style="93" customWidth="1"/>
    <col min="56" max="56" width="9.5703125" style="93" customWidth="1"/>
    <col min="57" max="57" width="6.5703125" style="93" customWidth="1"/>
    <col min="58" max="59" width="10.140625" style="93" customWidth="1"/>
    <col min="60" max="60" width="10.42578125" style="93" customWidth="1"/>
    <col min="61" max="61" width="6.5703125" style="93" customWidth="1"/>
    <col min="62" max="63" width="10.140625" style="93" customWidth="1"/>
    <col min="64" max="64" width="10.42578125" style="93" customWidth="1"/>
    <col min="65" max="65" width="6.5703125" style="93" customWidth="1"/>
    <col min="66" max="67" width="10.140625" style="93" customWidth="1"/>
    <col min="68" max="68" width="10.140625" style="93" bestFit="1" customWidth="1"/>
    <col min="69" max="69" width="6.5703125" style="93" bestFit="1" customWidth="1"/>
    <col min="70" max="71" width="10.140625" style="93" bestFit="1" customWidth="1"/>
    <col min="72" max="72" width="10.5703125" style="93" bestFit="1" customWidth="1"/>
    <col min="73" max="73" width="6.5703125" style="93" bestFit="1" customWidth="1"/>
    <col min="74" max="75" width="10.140625" style="93" bestFit="1" customWidth="1"/>
    <col min="76" max="76" width="10.42578125" style="93" bestFit="1" customWidth="1"/>
    <col min="77" max="77" width="6.5703125" style="93" bestFit="1" customWidth="1"/>
    <col min="78" max="78" width="11.140625" style="93" bestFit="1" customWidth="1"/>
    <col min="79" max="79" width="10.140625" style="93" bestFit="1" customWidth="1"/>
    <col min="80" max="80" width="13.42578125" style="93" bestFit="1" customWidth="1"/>
    <col min="81" max="82" width="9.140625" style="93"/>
    <col min="83" max="16384" width="9.140625" style="30"/>
  </cols>
  <sheetData>
    <row r="1" spans="1:82" ht="26.25" x14ac:dyDescent="0.2">
      <c r="A1" s="29" t="s">
        <v>202</v>
      </c>
    </row>
    <row r="2" spans="1:82" x14ac:dyDescent="0.2">
      <c r="A2" s="53"/>
    </row>
    <row r="3" spans="1:82" x14ac:dyDescent="0.2">
      <c r="A3" s="31" t="s">
        <v>2</v>
      </c>
      <c r="B3" s="32"/>
      <c r="C3" s="32"/>
      <c r="D3" s="32"/>
      <c r="E3" s="32"/>
      <c r="F3" s="32"/>
    </row>
    <row r="4" spans="1:82" x14ac:dyDescent="0.2">
      <c r="A4" s="33"/>
    </row>
    <row r="5" spans="1:82" x14ac:dyDescent="0.2">
      <c r="A5" s="34" t="s">
        <v>3</v>
      </c>
    </row>
    <row r="6" spans="1:82" x14ac:dyDescent="0.2">
      <c r="A6" s="34"/>
    </row>
    <row r="7" spans="1:82" x14ac:dyDescent="0.2">
      <c r="A7" s="34" t="s">
        <v>201</v>
      </c>
    </row>
    <row r="8" spans="1:82" x14ac:dyDescent="0.2">
      <c r="A8" s="34"/>
    </row>
    <row r="9" spans="1:82" ht="18.75" x14ac:dyDescent="0.2">
      <c r="A9" s="127" t="s">
        <v>73</v>
      </c>
      <c r="B9" s="127"/>
      <c r="C9" s="35"/>
      <c r="D9" s="35"/>
      <c r="E9" s="35"/>
      <c r="F9" s="35"/>
    </row>
    <row r="10" spans="1:82" x14ac:dyDescent="0.2">
      <c r="A10" s="36" t="s">
        <v>203</v>
      </c>
      <c r="B10" s="37">
        <f>SUM(T20:T119)+SUM(V20:V119)</f>
        <v>0</v>
      </c>
      <c r="C10" s="38"/>
      <c r="D10" s="38"/>
      <c r="E10" s="38"/>
      <c r="F10" s="38"/>
    </row>
    <row r="11" spans="1:82" x14ac:dyDescent="0.2">
      <c r="A11" s="36" t="s">
        <v>204</v>
      </c>
      <c r="B11" s="37">
        <f>SUM(U20:U119)+SUM(W20:W119)</f>
        <v>0</v>
      </c>
      <c r="C11" s="38"/>
      <c r="D11" s="38"/>
      <c r="E11" s="38"/>
      <c r="F11" s="38"/>
      <c r="K11" s="39"/>
      <c r="L11" s="39"/>
      <c r="M11" s="39"/>
      <c r="N11" s="39"/>
      <c r="O11" s="39"/>
      <c r="P11" s="39"/>
      <c r="Q11" s="39"/>
      <c r="R11" s="39"/>
      <c r="S11" s="39"/>
      <c r="T11" s="94"/>
      <c r="U11" s="94"/>
      <c r="V11" s="94"/>
      <c r="W11" s="94"/>
      <c r="X11" s="94"/>
      <c r="Y11" s="94"/>
      <c r="AG11" s="95"/>
    </row>
    <row r="12" spans="1:82" x14ac:dyDescent="0.2">
      <c r="A12" s="40" t="s">
        <v>205</v>
      </c>
      <c r="B12" s="41">
        <f>SUM(B10:B11)</f>
        <v>0</v>
      </c>
      <c r="C12" s="38"/>
      <c r="D12" s="38"/>
      <c r="E12" s="38"/>
      <c r="F12" s="38"/>
      <c r="I12" s="62"/>
    </row>
    <row r="13" spans="1:82" x14ac:dyDescent="0.2">
      <c r="BY13" s="96"/>
    </row>
    <row r="14" spans="1:82" ht="18.75" x14ac:dyDescent="0.3">
      <c r="A14" s="42" t="s">
        <v>8</v>
      </c>
      <c r="B14" s="42"/>
      <c r="C14" s="42"/>
      <c r="D14" s="43"/>
      <c r="E14" s="44"/>
      <c r="F14" s="44"/>
      <c r="G14" s="45"/>
      <c r="AA14" s="96"/>
      <c r="BY14" s="97"/>
    </row>
    <row r="15" spans="1:82" ht="18.75" x14ac:dyDescent="0.3">
      <c r="A15" s="43" t="s">
        <v>107</v>
      </c>
      <c r="B15" s="44"/>
      <c r="C15" s="44"/>
      <c r="D15" s="46"/>
      <c r="E15" s="46"/>
      <c r="F15" s="46"/>
      <c r="G15" s="46"/>
      <c r="H15" s="44"/>
      <c r="I15" s="44"/>
      <c r="J15" s="44"/>
      <c r="K15" s="44"/>
      <c r="L15" s="44"/>
      <c r="M15" s="44"/>
      <c r="N15" s="44"/>
      <c r="O15" s="44"/>
      <c r="P15" s="44"/>
      <c r="Q15" s="44"/>
      <c r="R15" s="44"/>
      <c r="S15" s="44"/>
      <c r="T15" s="98"/>
      <c r="U15" s="98"/>
      <c r="V15" s="98"/>
      <c r="W15" s="98"/>
      <c r="X15" s="9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99"/>
    </row>
    <row r="16" spans="1:82" s="49" customFormat="1" ht="15" x14ac:dyDescent="0.25">
      <c r="A16" s="129" t="s">
        <v>77</v>
      </c>
      <c r="B16" s="130"/>
      <c r="C16" s="130"/>
      <c r="D16" s="131"/>
      <c r="E16" s="68"/>
      <c r="F16" s="132" t="s">
        <v>10</v>
      </c>
      <c r="G16" s="133"/>
      <c r="H16" s="133"/>
      <c r="I16" s="133"/>
      <c r="J16" s="133"/>
      <c r="K16" s="133"/>
      <c r="L16" s="133"/>
      <c r="M16" s="133" t="s">
        <v>11</v>
      </c>
      <c r="N16" s="133"/>
      <c r="O16" s="133"/>
      <c r="P16" s="133"/>
      <c r="Q16" s="133"/>
      <c r="R16" s="133"/>
      <c r="S16" s="133"/>
      <c r="T16" s="134" t="s">
        <v>93</v>
      </c>
      <c r="U16" s="134"/>
      <c r="V16" s="135"/>
      <c r="W16" s="135"/>
      <c r="X16" s="135"/>
      <c r="Y16" s="136" t="s">
        <v>12</v>
      </c>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t="s">
        <v>13</v>
      </c>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00"/>
      <c r="CD16" s="103"/>
    </row>
    <row r="17" spans="1:82" ht="13.5" customHeight="1" x14ac:dyDescent="0.2">
      <c r="A17" s="137" t="s">
        <v>74</v>
      </c>
      <c r="B17" s="137" t="s">
        <v>76</v>
      </c>
      <c r="C17" s="139" t="s">
        <v>178</v>
      </c>
      <c r="D17" s="139" t="s">
        <v>114</v>
      </c>
      <c r="E17" s="139" t="s">
        <v>115</v>
      </c>
      <c r="F17" s="125">
        <v>46023</v>
      </c>
      <c r="G17" s="125">
        <v>46054</v>
      </c>
      <c r="H17" s="125">
        <v>46082</v>
      </c>
      <c r="I17" s="125">
        <v>46113</v>
      </c>
      <c r="J17" s="125">
        <v>46143</v>
      </c>
      <c r="K17" s="125">
        <v>46174</v>
      </c>
      <c r="L17" s="125" t="s">
        <v>110</v>
      </c>
      <c r="M17" s="125">
        <v>46204</v>
      </c>
      <c r="N17" s="125">
        <v>46235</v>
      </c>
      <c r="O17" s="125">
        <v>46266</v>
      </c>
      <c r="P17" s="125">
        <v>46296</v>
      </c>
      <c r="Q17" s="125">
        <v>46327</v>
      </c>
      <c r="R17" s="125">
        <v>46357</v>
      </c>
      <c r="S17" s="125" t="s">
        <v>116</v>
      </c>
      <c r="T17" s="142" t="s">
        <v>94</v>
      </c>
      <c r="U17" s="142" t="s">
        <v>95</v>
      </c>
      <c r="V17" s="142" t="s">
        <v>110</v>
      </c>
      <c r="W17" s="142" t="s">
        <v>111</v>
      </c>
      <c r="X17" s="144" t="s">
        <v>112</v>
      </c>
      <c r="Y17" s="141" t="s">
        <v>78</v>
      </c>
      <c r="Z17" s="141"/>
      <c r="AA17" s="141"/>
      <c r="AB17" s="141"/>
      <c r="AC17" s="141" t="s">
        <v>81</v>
      </c>
      <c r="AD17" s="141"/>
      <c r="AE17" s="141"/>
      <c r="AF17" s="141"/>
      <c r="AG17" s="141" t="s">
        <v>83</v>
      </c>
      <c r="AH17" s="141"/>
      <c r="AI17" s="141"/>
      <c r="AJ17" s="141"/>
      <c r="AK17" s="141" t="s">
        <v>84</v>
      </c>
      <c r="AL17" s="141"/>
      <c r="AM17" s="141"/>
      <c r="AN17" s="141"/>
      <c r="AO17" s="141" t="s">
        <v>85</v>
      </c>
      <c r="AP17" s="141"/>
      <c r="AQ17" s="141"/>
      <c r="AR17" s="141"/>
      <c r="AS17" s="141" t="s">
        <v>86</v>
      </c>
      <c r="AT17" s="141"/>
      <c r="AU17" s="141"/>
      <c r="AV17" s="141"/>
      <c r="AW17" s="141" t="s">
        <v>110</v>
      </c>
      <c r="AX17" s="141"/>
      <c r="AY17" s="141"/>
      <c r="AZ17" s="141"/>
      <c r="BA17" s="141" t="s">
        <v>87</v>
      </c>
      <c r="BB17" s="141"/>
      <c r="BC17" s="141"/>
      <c r="BD17" s="141"/>
      <c r="BE17" s="141" t="s">
        <v>88</v>
      </c>
      <c r="BF17" s="141"/>
      <c r="BG17" s="141"/>
      <c r="BH17" s="141"/>
      <c r="BI17" s="141" t="s">
        <v>89</v>
      </c>
      <c r="BJ17" s="141"/>
      <c r="BK17" s="141"/>
      <c r="BL17" s="141"/>
      <c r="BM17" s="141" t="s">
        <v>90</v>
      </c>
      <c r="BN17" s="141"/>
      <c r="BO17" s="141"/>
      <c r="BP17" s="141"/>
      <c r="BQ17" s="141" t="s">
        <v>91</v>
      </c>
      <c r="BR17" s="141"/>
      <c r="BS17" s="141"/>
      <c r="BT17" s="141"/>
      <c r="BU17" s="141" t="s">
        <v>92</v>
      </c>
      <c r="BV17" s="141"/>
      <c r="BW17" s="141"/>
      <c r="BX17" s="141"/>
      <c r="BY17" s="141" t="s">
        <v>111</v>
      </c>
      <c r="BZ17" s="141"/>
      <c r="CA17" s="141"/>
      <c r="CB17" s="141"/>
      <c r="CC17" s="99"/>
    </row>
    <row r="18" spans="1:82" x14ac:dyDescent="0.2">
      <c r="A18" s="138"/>
      <c r="B18" s="138"/>
      <c r="C18" s="140"/>
      <c r="D18" s="140"/>
      <c r="E18" s="140"/>
      <c r="F18" s="126"/>
      <c r="G18" s="126"/>
      <c r="H18" s="126"/>
      <c r="I18" s="126"/>
      <c r="J18" s="126"/>
      <c r="K18" s="126"/>
      <c r="L18" s="126"/>
      <c r="M18" s="126"/>
      <c r="N18" s="126"/>
      <c r="O18" s="126"/>
      <c r="P18" s="126"/>
      <c r="Q18" s="126"/>
      <c r="R18" s="126"/>
      <c r="S18" s="126"/>
      <c r="T18" s="143"/>
      <c r="U18" s="143"/>
      <c r="V18" s="143"/>
      <c r="W18" s="143"/>
      <c r="X18" s="145"/>
      <c r="Y18" s="101" t="s">
        <v>72</v>
      </c>
      <c r="Z18" s="101" t="s">
        <v>82</v>
      </c>
      <c r="AA18" s="101" t="s">
        <v>79</v>
      </c>
      <c r="AB18" s="101" t="s">
        <v>80</v>
      </c>
      <c r="AC18" s="101" t="s">
        <v>72</v>
      </c>
      <c r="AD18" s="101" t="s">
        <v>82</v>
      </c>
      <c r="AE18" s="101" t="s">
        <v>79</v>
      </c>
      <c r="AF18" s="101" t="s">
        <v>96</v>
      </c>
      <c r="AG18" s="101" t="s">
        <v>72</v>
      </c>
      <c r="AH18" s="101" t="s">
        <v>82</v>
      </c>
      <c r="AI18" s="101" t="s">
        <v>79</v>
      </c>
      <c r="AJ18" s="101" t="s">
        <v>97</v>
      </c>
      <c r="AK18" s="101" t="s">
        <v>72</v>
      </c>
      <c r="AL18" s="101" t="s">
        <v>82</v>
      </c>
      <c r="AM18" s="101" t="s">
        <v>79</v>
      </c>
      <c r="AN18" s="101" t="s">
        <v>98</v>
      </c>
      <c r="AO18" s="101" t="s">
        <v>72</v>
      </c>
      <c r="AP18" s="101" t="s">
        <v>82</v>
      </c>
      <c r="AQ18" s="101" t="s">
        <v>79</v>
      </c>
      <c r="AR18" s="101" t="s">
        <v>99</v>
      </c>
      <c r="AS18" s="101" t="s">
        <v>72</v>
      </c>
      <c r="AT18" s="101" t="s">
        <v>82</v>
      </c>
      <c r="AU18" s="101" t="s">
        <v>79</v>
      </c>
      <c r="AV18" s="101" t="s">
        <v>100</v>
      </c>
      <c r="AW18" s="101" t="s">
        <v>72</v>
      </c>
      <c r="AX18" s="101" t="s">
        <v>82</v>
      </c>
      <c r="AY18" s="101" t="s">
        <v>79</v>
      </c>
      <c r="AZ18" s="101" t="s">
        <v>177</v>
      </c>
      <c r="BA18" s="101" t="s">
        <v>72</v>
      </c>
      <c r="BB18" s="101" t="s">
        <v>82</v>
      </c>
      <c r="BC18" s="101" t="s">
        <v>79</v>
      </c>
      <c r="BD18" s="101" t="s">
        <v>101</v>
      </c>
      <c r="BE18" s="101" t="s">
        <v>72</v>
      </c>
      <c r="BF18" s="101" t="s">
        <v>82</v>
      </c>
      <c r="BG18" s="101" t="s">
        <v>79</v>
      </c>
      <c r="BH18" s="101" t="s">
        <v>102</v>
      </c>
      <c r="BI18" s="101" t="s">
        <v>72</v>
      </c>
      <c r="BJ18" s="101" t="s">
        <v>82</v>
      </c>
      <c r="BK18" s="101" t="s">
        <v>79</v>
      </c>
      <c r="BL18" s="101" t="s">
        <v>103</v>
      </c>
      <c r="BM18" s="101" t="s">
        <v>72</v>
      </c>
      <c r="BN18" s="101" t="s">
        <v>82</v>
      </c>
      <c r="BO18" s="101" t="s">
        <v>79</v>
      </c>
      <c r="BP18" s="101" t="s">
        <v>104</v>
      </c>
      <c r="BQ18" s="101" t="s">
        <v>72</v>
      </c>
      <c r="BR18" s="101" t="s">
        <v>82</v>
      </c>
      <c r="BS18" s="101" t="s">
        <v>79</v>
      </c>
      <c r="BT18" s="101" t="s">
        <v>105</v>
      </c>
      <c r="BU18" s="101" t="s">
        <v>72</v>
      </c>
      <c r="BV18" s="101" t="s">
        <v>82</v>
      </c>
      <c r="BW18" s="101" t="s">
        <v>79</v>
      </c>
      <c r="BX18" s="101" t="s">
        <v>106</v>
      </c>
      <c r="BY18" s="101" t="s">
        <v>72</v>
      </c>
      <c r="BZ18" s="101" t="s">
        <v>82</v>
      </c>
      <c r="CA18" s="101" t="s">
        <v>79</v>
      </c>
      <c r="CB18" s="101" t="s">
        <v>113</v>
      </c>
      <c r="CC18" s="99"/>
    </row>
    <row r="19" spans="1:82" s="51" customFormat="1" ht="12.95" customHeight="1" x14ac:dyDescent="0.2">
      <c r="A19" s="52" t="s">
        <v>172</v>
      </c>
      <c r="B19" s="59">
        <v>24167</v>
      </c>
      <c r="C19" s="60" t="s">
        <v>108</v>
      </c>
      <c r="D19" s="61">
        <v>46188</v>
      </c>
      <c r="E19" s="61">
        <v>46387</v>
      </c>
      <c r="F19" s="54">
        <v>7000</v>
      </c>
      <c r="G19" s="54">
        <v>7000</v>
      </c>
      <c r="H19" s="54">
        <v>7000</v>
      </c>
      <c r="I19" s="54">
        <v>7000</v>
      </c>
      <c r="J19" s="54">
        <v>7000</v>
      </c>
      <c r="K19" s="54">
        <v>7000</v>
      </c>
      <c r="L19" s="54">
        <f>10000</f>
        <v>10000</v>
      </c>
      <c r="M19" s="54">
        <v>7000</v>
      </c>
      <c r="N19" s="54">
        <v>7000</v>
      </c>
      <c r="O19" s="54">
        <v>7000</v>
      </c>
      <c r="P19" s="54">
        <v>7000</v>
      </c>
      <c r="Q19" s="54">
        <v>7000</v>
      </c>
      <c r="R19" s="54">
        <v>7000</v>
      </c>
      <c r="S19" s="54">
        <v>10000</v>
      </c>
      <c r="T19" s="55">
        <f>SUM(AB19,AF19,AJ19,AN19,AR19,AV19)</f>
        <v>105</v>
      </c>
      <c r="U19" s="55">
        <f>SUM(BD19,BH19,BL19,BP19,BT19,BX19)</f>
        <v>105</v>
      </c>
      <c r="V19" s="56">
        <f>AZ19</f>
        <v>25</v>
      </c>
      <c r="W19" s="56">
        <f>CB19</f>
        <v>20</v>
      </c>
      <c r="X19" s="56">
        <f>SUM(T19:W19)</f>
        <v>255</v>
      </c>
      <c r="Y19" s="89">
        <f>FLOOR((DATEDIF($B19-DAY($B19)+1,F$17,"m")-1)/12,1)</f>
        <v>59</v>
      </c>
      <c r="Z19" s="90">
        <f>IF($F19&gt;'Wage Ceilings '!$C$7+SUMIF('Wage Ceilings '!$B$8:'Wage Ceilings '!$B$11,"&lt;="&amp;$F$17,'Wage Ceilings '!$D$8:'Wage Ceilings '!$D$11),'Wage Ceilings '!$C$7+SUMIF('Wage Ceilings '!$B$8:'Wage Ceilings '!$B$11,"&lt;="&amp;$F$17,'Wage Ceilings '!$D$8:'Wage Ceilings '!$D$11),$F19)</f>
        <v>7000</v>
      </c>
      <c r="AA19" s="91" cm="1">
        <f t="array" ref="AA19">INDEX(Appendix!$G$4:$K$8,_xlfn.IFS(Y19&lt;55,1,Y19&lt;60,2,Y19&lt;65,3,Y19&lt;70,4,TRUE,5),MATCH(YEAR($F$17),Appendix!$G$3:$L$3,0))</f>
        <v>2.5000000000000001E-3</v>
      </c>
      <c r="AB19" s="92">
        <f t="shared" ref="AB19:AB82" si="0">Z19*AA19</f>
        <v>17.5</v>
      </c>
      <c r="AC19" s="89">
        <f>FLOOR((DATEDIF($B19-DAY($B19)+1,G$17,"m")-1)/12,1)</f>
        <v>59</v>
      </c>
      <c r="AD19" s="90">
        <f>IF($G19&gt;'Wage Ceilings '!$C$7+SUMIF('Wage Ceilings '!$B$8:'Wage Ceilings '!$B$11,"&lt;="&amp;$G$17,'Wage Ceilings '!$D$8:'Wage Ceilings '!$D$11),'Wage Ceilings '!$C$7+SUMIF('Wage Ceilings '!$B$8:'Wage Ceilings '!$B$11,"&lt;="&amp;$G$17,'Wage Ceilings '!$D$8:'Wage Ceilings '!$D$11),$G19)</f>
        <v>7000</v>
      </c>
      <c r="AE19" s="91" cm="1">
        <f t="array" ref="AE19">INDEX(Appendix!$G$4:$K$8,_xlfn.IFS(AC19&lt;55,1,AC19&lt;60,2,AC19&lt;65,3,AC19&lt;70,4,TRUE,5),MATCH(YEAR($F$17),Appendix!$G$3:$L$3,0))</f>
        <v>2.5000000000000001E-3</v>
      </c>
      <c r="AF19" s="92">
        <f t="shared" ref="AF19:AF82" si="1">AD19*AE19</f>
        <v>17.5</v>
      </c>
      <c r="AG19" s="89">
        <f>FLOOR((DATEDIF($B19-DAY($B19)+1,H$17,"m")-1)/12,1)</f>
        <v>59</v>
      </c>
      <c r="AH19" s="90">
        <f>IF($H19&gt;'Wage Ceilings '!$C$7+SUMIF('Wage Ceilings '!$B$8:'Wage Ceilings '!$B$11,"&lt;="&amp;$H$17,'Wage Ceilings '!$D$8:'Wage Ceilings '!$D$11),'Wage Ceilings '!$C$7+SUMIF('Wage Ceilings '!$B$8:'Wage Ceilings '!$B$11,"&lt;="&amp;$H$17,'Wage Ceilings '!$D$8:'Wage Ceilings '!$D$11),$H19)</f>
        <v>7000</v>
      </c>
      <c r="AI19" s="91" cm="1">
        <f t="array" ref="AI19">INDEX(Appendix!$G$4:$K$8,_xlfn.IFS(AG19&lt;55,1,AG19&lt;60,2,AG19&lt;65,3,AG19&lt;70,4,TRUE,5),MATCH(YEAR($F$17),Appendix!$G$3:$L$3,0))</f>
        <v>2.5000000000000001E-3</v>
      </c>
      <c r="AJ19" s="92">
        <f t="shared" ref="AJ19:AJ82" si="2">AH19*AI19</f>
        <v>17.5</v>
      </c>
      <c r="AK19" s="89">
        <f>FLOOR((DATEDIF($B19-DAY($B19)+1,I$17,"m")-1)/12,1)</f>
        <v>60</v>
      </c>
      <c r="AL19" s="90">
        <f>IF($I19&gt;'Wage Ceilings '!$C$7+SUMIF('Wage Ceilings '!$B$8:'Wage Ceilings '!$B$11,"&lt;="&amp;$I$17,'Wage Ceilings '!$D$8:'Wage Ceilings '!$D$11),'Wage Ceilings '!$C$7+SUMIF('Wage Ceilings '!$B$8:'Wage Ceilings '!$B$11,"&lt;="&amp;$I$17,'Wage Ceilings '!$D$8:'Wage Ceilings '!$D$11),$I19)</f>
        <v>7000</v>
      </c>
      <c r="AM19" s="91" cm="1">
        <f t="array" ref="AM19">INDEX(Appendix!$G$4:$K$8,_xlfn.IFS(AK19&lt;55,1,AK19&lt;60,2,AK19&lt;65,3,AK19&lt;70,4,TRUE,5),MATCH(YEAR($F$17),Appendix!$G$3:$L$3,0))</f>
        <v>2.5000000000000001E-3</v>
      </c>
      <c r="AN19" s="92">
        <f t="shared" ref="AN19:AN82" si="3">AL19*AM19</f>
        <v>17.5</v>
      </c>
      <c r="AO19" s="89">
        <f>FLOOR((DATEDIF($B19-DAY($B19)+1,J$17,"m")-1)/12,1)</f>
        <v>60</v>
      </c>
      <c r="AP19" s="90">
        <f>IF($J19&gt;'Wage Ceilings '!$C$7+SUMIF('Wage Ceilings '!$B$8:'Wage Ceilings '!$B$11,"&lt;="&amp;$J$17,'Wage Ceilings '!$D$8:'Wage Ceilings '!$D$11),'Wage Ceilings '!$C$7+SUMIF('Wage Ceilings '!$B$8:'Wage Ceilings '!$B$11,"&lt;="&amp;$J$17,'Wage Ceilings '!$D$8:'Wage Ceilings '!$D$11),$J19)</f>
        <v>7000</v>
      </c>
      <c r="AQ19" s="91" cm="1">
        <f t="array" ref="AQ19">INDEX(Appendix!$G$4:$K$8,_xlfn.IFS(AO19&lt;55,1,AO19&lt;60,2,AO19&lt;65,3,AO19&lt;70,4,TRUE,5),MATCH(YEAR($F$17),Appendix!$G$3:$L$3,0))</f>
        <v>2.5000000000000001E-3</v>
      </c>
      <c r="AR19" s="92">
        <f t="shared" ref="AR19:AR82" si="4">AP19*AQ19</f>
        <v>17.5</v>
      </c>
      <c r="AS19" s="89">
        <f>FLOOR((DATEDIF($B19-DAY($B19)+1,K$17,"m")-1)/12,1)</f>
        <v>60</v>
      </c>
      <c r="AT19" s="90">
        <f>IF($K19&gt;'Wage Ceilings '!$C$7+SUMIF('Wage Ceilings '!$B$8:'Wage Ceilings '!$B$11,"&lt;="&amp;$K$17,'Wage Ceilings '!$D$8:'Wage Ceilings '!$D$11),'Wage Ceilings '!$C$7+SUMIF('Wage Ceilings '!$B$8:'Wage Ceilings '!$B$11,"&lt;="&amp;$K$17,'Wage Ceilings '!$D$8:'Wage Ceilings '!$D$11),$K19)</f>
        <v>7000</v>
      </c>
      <c r="AU19" s="91" cm="1">
        <f t="array" ref="AU19">INDEX(Appendix!$G$4:$K$8,_xlfn.IFS(AS19&lt;55,1,AS19&lt;60,2,AS19&lt;65,3,AS19&lt;70,4,TRUE,5),MATCH(YEAR($F$17),Appendix!$G$3:$L$3,0))</f>
        <v>2.5000000000000001E-3</v>
      </c>
      <c r="AV19" s="92">
        <f t="shared" ref="AV19:AV82" si="5">AT19*AU19</f>
        <v>17.5</v>
      </c>
      <c r="AW19" s="89">
        <f>IFERROR(IF(C19="Yes", FLOOR((DATEDIF($B19-DAY($B19)+1,$D19,"m")-1)/12,1), "NA"),"NA")</f>
        <v>60</v>
      </c>
      <c r="AX19" s="92">
        <f>IF(L19&gt;=('Wage Ceilings '!$C$3-SUM(Z19,AD19,AH19,AL19,AP19,AT19,BB19,BF19,BJ19,BN19,BR19,BV19)),('Wage Ceilings '!$C$3-SUM(Z19,AD19,AH19,AL19,AP19,AT19,BB19,BF19,BJ19,BN19,BR19,BV19)),L19)</f>
        <v>10000</v>
      </c>
      <c r="AY19" s="91" cm="1">
        <f t="array" ref="AY19">INDEX(Appendix!$G$4:$K$8,_xlfn.IFS(AW19&lt;55,1,AW19&lt;60,2,AW19&lt;65,3,AW19&lt;70,4,TRUE,5),MATCH(YEAR($F$17),Appendix!$G$3:$L$3,0))</f>
        <v>2.5000000000000001E-3</v>
      </c>
      <c r="AZ19" s="92">
        <f t="shared" ref="AZ19:AZ82" si="6">AX19*AY19</f>
        <v>25</v>
      </c>
      <c r="BA19" s="89">
        <f>FLOOR((DATEDIF($B19-DAY($B19)+1,M$17,"m")-1)/12,1)</f>
        <v>60</v>
      </c>
      <c r="BB19" s="90">
        <f>IF($M19&gt;'Wage Ceilings '!$C$7+SUMIF('Wage Ceilings '!$B$8:'Wage Ceilings '!$B$11,"&lt;="&amp;$M$17,'Wage Ceilings '!$D$8:'Wage Ceilings '!$D$11),'Wage Ceilings '!$C$7+SUMIF('Wage Ceilings '!$B$8:'Wage Ceilings '!$B$11,"&lt;="&amp;$M$17,'Wage Ceilings '!$D$8:'Wage Ceilings '!$D$11),$M19)</f>
        <v>7000</v>
      </c>
      <c r="BC19" s="91" cm="1">
        <f t="array" ref="BC19">INDEX(Appendix!$G$4:$K$8,_xlfn.IFS(BA19&lt;55,1,BA19&lt;60,2,BA19&lt;65,3,BA19&lt;70,4,TRUE,5),MATCH(YEAR($F$17),Appendix!$G$3:$L$3,0))</f>
        <v>2.5000000000000001E-3</v>
      </c>
      <c r="BD19" s="92">
        <f>BB19*BC19</f>
        <v>17.5</v>
      </c>
      <c r="BE19" s="89">
        <f>FLOOR((DATEDIF($B19-DAY($B19)+1,N$17,"m")-1)/12,1)</f>
        <v>60</v>
      </c>
      <c r="BF19" s="90">
        <f>IF($N19&gt;'Wage Ceilings '!$C$7+SUMIF('Wage Ceilings '!$B$8:'Wage Ceilings '!$B$11,"&lt;="&amp;$N$17,'Wage Ceilings '!$D$8:'Wage Ceilings '!$D$11),'Wage Ceilings '!$C$7+SUMIF('Wage Ceilings '!$B$8:'Wage Ceilings '!$B$11,"&lt;="&amp;$N$17,'Wage Ceilings '!$D$8:'Wage Ceilings '!$D$11),$N19)</f>
        <v>7000</v>
      </c>
      <c r="BG19" s="91" cm="1">
        <f t="array" ref="BG19">INDEX(Appendix!$G$4:$K$8,_xlfn.IFS(BE19&lt;55,1,BE19&lt;60,2,BE19&lt;65,3,BE19&lt;70,4,TRUE,5),MATCH(YEAR($F$17),Appendix!$G$3:$L$3,0))</f>
        <v>2.5000000000000001E-3</v>
      </c>
      <c r="BH19" s="92">
        <f t="shared" ref="BH19:BH82" si="7">BF19*BG19</f>
        <v>17.5</v>
      </c>
      <c r="BI19" s="89">
        <f>FLOOR((DATEDIF($B19-DAY($B19)+1,O$17,"m")-1)/12,1)</f>
        <v>60</v>
      </c>
      <c r="BJ19" s="90">
        <f>IF($O19&gt;'Wage Ceilings '!$C$7+SUMIF('Wage Ceilings '!$B$8:'Wage Ceilings '!$B$11,"&lt;="&amp;$O$17,'Wage Ceilings '!$D$8:'Wage Ceilings '!$D$11),'Wage Ceilings '!$C$7+SUMIF('Wage Ceilings '!$B$8:'Wage Ceilings '!$B$11,"&lt;="&amp;$O$17,'Wage Ceilings '!$D$8:'Wage Ceilings '!$D$11),$O19)</f>
        <v>7000</v>
      </c>
      <c r="BK19" s="91" cm="1">
        <f t="array" ref="BK19">INDEX(Appendix!$G$4:$K$8,_xlfn.IFS(BI19&lt;55,1,BI19&lt;60,2,BI19&lt;65,3,BI19&lt;70,4,TRUE,5),MATCH(YEAR($F$17),Appendix!$G$3:$L$3,0))</f>
        <v>2.5000000000000001E-3</v>
      </c>
      <c r="BL19" s="92">
        <f t="shared" ref="BL19:BL82" si="8">BJ19*BK19</f>
        <v>17.5</v>
      </c>
      <c r="BM19" s="89">
        <f>FLOOR((DATEDIF($B19-DAY($B19)+1,P$17,"m")-1)/12,1)</f>
        <v>60</v>
      </c>
      <c r="BN19" s="90">
        <f>IF($P19&gt;'Wage Ceilings '!$C$7+SUMIF('Wage Ceilings '!$B$8:'Wage Ceilings '!$B$11,"&lt;="&amp;$P$17,'Wage Ceilings '!$D$8:'Wage Ceilings '!$D$11),'Wage Ceilings '!$C$7+SUMIF('Wage Ceilings '!$B$8:'Wage Ceilings '!$B$11,"&lt;="&amp;$P$17,'Wage Ceilings '!$D$8:'Wage Ceilings '!$D$11),$P19)</f>
        <v>7000</v>
      </c>
      <c r="BO19" s="91" cm="1">
        <f t="array" ref="BO19">INDEX(Appendix!$G$4:$K$8,_xlfn.IFS(BM19&lt;55,1,BM19&lt;60,2,BM19&lt;65,3,BM19&lt;70,4,TRUE,5),MATCH(YEAR($F$17),Appendix!$G$3:$L$3,0))</f>
        <v>2.5000000000000001E-3</v>
      </c>
      <c r="BP19" s="92">
        <f t="shared" ref="BP19:BP82" si="9">BN19*BO19</f>
        <v>17.5</v>
      </c>
      <c r="BQ19" s="89">
        <f>FLOOR((DATEDIF($B19-DAY($B19)+1,Q$17,"m")-1)/12,1)</f>
        <v>60</v>
      </c>
      <c r="BR19" s="90">
        <f>IF($Q19&gt;'Wage Ceilings '!$C$7+SUMIF('Wage Ceilings '!$B$8:'Wage Ceilings '!$B$11,"&lt;="&amp;$Q$17,'Wage Ceilings '!$D$8:'Wage Ceilings '!$D$11),'Wage Ceilings '!$C$7+SUMIF('Wage Ceilings '!$B$8:'Wage Ceilings '!$B$11,"&lt;="&amp;$Q$17,'Wage Ceilings '!$D$8:'Wage Ceilings '!$D$11),$Q19)</f>
        <v>7000</v>
      </c>
      <c r="BS19" s="91" cm="1">
        <f t="array" ref="BS19">INDEX(Appendix!$G$4:$K$8,_xlfn.IFS(BQ19&lt;55,1,BQ19&lt;60,2,BQ19&lt;65,3,BQ19&lt;70,4,TRUE,5),MATCH(YEAR($F$17),Appendix!$G$3:$L$3,0))</f>
        <v>2.5000000000000001E-3</v>
      </c>
      <c r="BT19" s="92">
        <f t="shared" ref="BT19:BT82" si="10">BR19*BS19</f>
        <v>17.5</v>
      </c>
      <c r="BU19" s="89">
        <f>FLOOR((DATEDIF($B19-DAY($B19)+1,R$17,"m")-1)/12,1)</f>
        <v>60</v>
      </c>
      <c r="BV19" s="90">
        <f>IF($R19&gt;'Wage Ceilings '!$C$7+SUMIF('Wage Ceilings '!$B$8:'Wage Ceilings '!$B$11,"&lt;="&amp;$R$17,'Wage Ceilings '!$D$8:'Wage Ceilings '!$D$11),'Wage Ceilings '!$C$7+SUMIF('Wage Ceilings '!$B$8:'Wage Ceilings '!$B$11,"&lt;="&amp;$R$17,'Wage Ceilings '!$D$8:'Wage Ceilings '!$D$11),$R19)</f>
        <v>7000</v>
      </c>
      <c r="BW19" s="91" cm="1">
        <f t="array" ref="BW19">INDEX(Appendix!$G$4:$K$8,_xlfn.IFS(BU19&lt;55,1,BU19&lt;60,2,BU19&lt;65,3,BU19&lt;70,4,TRUE,5),MATCH(YEAR($F$17),Appendix!$G$3:$L$3,0))</f>
        <v>2.5000000000000001E-3</v>
      </c>
      <c r="BX19" s="92">
        <f t="shared" ref="BX19:BX82" si="11">BV19*BW19</f>
        <v>17.5</v>
      </c>
      <c r="BY19" s="89">
        <f>IFERROR(IF(C19="Yes", FLOOR((DATEDIF($B19-DAY($B19)+1,$E19,"m")-1)/12,1), "NA"),"NA")</f>
        <v>60</v>
      </c>
      <c r="BZ19" s="92">
        <f>IF(S19&gt;=('Wage Ceilings '!$C$3-SUM(Z19,AD19,AH19,AL19,AP19,AX19,AT19,BB19,BF19,BJ19,BN19,BR19,BV19)),('Wage Ceilings '!$C$3-SUM(Z19,AD19,AH19,AL19,AP19,AX19,AT19,BB19,BF19,BJ19,BN19,BR19,BV19)),S19)</f>
        <v>8000</v>
      </c>
      <c r="CA19" s="91" cm="1">
        <f t="array" ref="CA19">INDEX(Appendix!$G$4:$K$8,_xlfn.IFS(BY19&lt;55,1,BY19&lt;60,2,BY19&lt;65,3,BY19&lt;70,4,TRUE,5),MATCH(YEAR($F$17),Appendix!$G$3:$L$3,0))</f>
        <v>2.5000000000000001E-3</v>
      </c>
      <c r="CB19" s="92">
        <f>BZ19*CA19</f>
        <v>20</v>
      </c>
      <c r="CC19" s="102"/>
      <c r="CD19" s="104"/>
    </row>
    <row r="20" spans="1:82" x14ac:dyDescent="0.2">
      <c r="A20" s="64" t="s">
        <v>75</v>
      </c>
      <c r="B20" s="63"/>
      <c r="C20" s="105"/>
      <c r="D20" s="66"/>
      <c r="E20" s="66"/>
      <c r="F20" s="67"/>
      <c r="G20" s="67"/>
      <c r="H20" s="67"/>
      <c r="I20" s="67"/>
      <c r="J20" s="67"/>
      <c r="K20" s="67"/>
      <c r="L20" s="67"/>
      <c r="M20" s="67"/>
      <c r="N20" s="67"/>
      <c r="O20" s="67"/>
      <c r="P20" s="67"/>
      <c r="Q20" s="67"/>
      <c r="R20" s="67"/>
      <c r="S20" s="67"/>
      <c r="T20" s="57">
        <f>SUM(AB20,AF20,AJ20,AN20,AR20,AV20)</f>
        <v>0</v>
      </c>
      <c r="U20" s="57">
        <f>SUM(BD20,BH20,BL20,BP20,BT20,BX20)</f>
        <v>0</v>
      </c>
      <c r="V20" s="58">
        <f>AZ20</f>
        <v>0</v>
      </c>
      <c r="W20" s="58">
        <f>CB20</f>
        <v>0</v>
      </c>
      <c r="X20" s="58">
        <f>SUM(T20:W20)</f>
        <v>0</v>
      </c>
      <c r="Y20" s="89">
        <f t="shared" ref="Y20:Y83" si="12">FLOOR((DATEDIF($B20-DAY($B20)+1,F$17,"m")-1)/12,1)</f>
        <v>125</v>
      </c>
      <c r="Z20" s="90">
        <f>IF($F20&gt;'Wage Ceilings '!$C$7+SUMIF('Wage Ceilings '!$B$8:'Wage Ceilings '!$B$11,"&lt;="&amp;$F$17,'Wage Ceilings '!$D$8:'Wage Ceilings '!$D$11),'Wage Ceilings '!$C$7+SUMIF('Wage Ceilings '!$B$8:'Wage Ceilings '!$B$11,"&lt;="&amp;$F$17,'Wage Ceilings '!$D$8:'Wage Ceilings '!$D$11),$F20)</f>
        <v>0</v>
      </c>
      <c r="AA20" s="91" cm="1">
        <f t="array" ref="AA20">INDEX(Appendix!$G$4:$K$8,_xlfn.IFS(Y20&lt;55,1,Y20&lt;60,2,Y20&lt;65,3,Y20&lt;70,4,TRUE,5),MATCH(YEAR($F$17),Appendix!$G$3:$L$3,0))</f>
        <v>0</v>
      </c>
      <c r="AB20" s="92">
        <f t="shared" si="0"/>
        <v>0</v>
      </c>
      <c r="AC20" s="89">
        <f t="shared" ref="AC20:AC83" si="13">FLOOR((DATEDIF($B20-DAY($B20)+1,G$17,"m")-1)/12,1)</f>
        <v>126</v>
      </c>
      <c r="AD20" s="90">
        <f>IF($G20&gt;'Wage Ceilings '!$C$7+SUMIF('Wage Ceilings '!$B$8:'Wage Ceilings '!$B$11,"&lt;="&amp;$G$17,'Wage Ceilings '!$D$8:'Wage Ceilings '!$D$11),'Wage Ceilings '!$C$7+SUMIF('Wage Ceilings '!$B$8:'Wage Ceilings '!$B$11,"&lt;="&amp;$G$17,'Wage Ceilings '!$D$8:'Wage Ceilings '!$D$11),$G20)</f>
        <v>0</v>
      </c>
      <c r="AE20" s="91" cm="1">
        <f t="array" ref="AE20">INDEX(Appendix!$G$4:$K$8,_xlfn.IFS(AC20&lt;55,1,AC20&lt;60,2,AC20&lt;65,3,AC20&lt;70,4,TRUE,5),MATCH(YEAR($F$17),Appendix!$G$3:$L$3,0))</f>
        <v>0</v>
      </c>
      <c r="AF20" s="92">
        <f t="shared" si="1"/>
        <v>0</v>
      </c>
      <c r="AG20" s="89">
        <f t="shared" ref="AG20:AG83" si="14">FLOOR((DATEDIF($B20-DAY($B20)+1,H$17,"m")-1)/12,1)</f>
        <v>126</v>
      </c>
      <c r="AH20" s="90">
        <f>IF($H20&gt;'Wage Ceilings '!$C$7+SUMIF('Wage Ceilings '!$B$8:'Wage Ceilings '!$B$11,"&lt;="&amp;$H$17,'Wage Ceilings '!$D$8:'Wage Ceilings '!$D$11),'Wage Ceilings '!$C$7+SUMIF('Wage Ceilings '!$B$8:'Wage Ceilings '!$B$11,"&lt;="&amp;$H$17,'Wage Ceilings '!$D$8:'Wage Ceilings '!$D$11),$H20)</f>
        <v>0</v>
      </c>
      <c r="AI20" s="91" cm="1">
        <f t="array" ref="AI20">INDEX(Appendix!$G$4:$K$8,_xlfn.IFS(AG20&lt;55,1,AG20&lt;60,2,AG20&lt;65,3,AG20&lt;70,4,TRUE,5),MATCH(YEAR($F$17),Appendix!$G$3:$L$3,0))</f>
        <v>0</v>
      </c>
      <c r="AJ20" s="92">
        <f t="shared" si="2"/>
        <v>0</v>
      </c>
      <c r="AK20" s="89">
        <f t="shared" ref="AK20:AK83" si="15">FLOOR((DATEDIF($B20-DAY($B20)+1,I$17,"m")-1)/12,1)</f>
        <v>126</v>
      </c>
      <c r="AL20" s="90">
        <f>IF($I20&gt;'Wage Ceilings '!$C$7+SUMIF('Wage Ceilings '!$B$8:'Wage Ceilings '!$B$11,"&lt;="&amp;$I$17,'Wage Ceilings '!$D$8:'Wage Ceilings '!$D$11),'Wage Ceilings '!$C$7+SUMIF('Wage Ceilings '!$B$8:'Wage Ceilings '!$B$11,"&lt;="&amp;$I$17,'Wage Ceilings '!$D$8:'Wage Ceilings '!$D$11),$I20)</f>
        <v>0</v>
      </c>
      <c r="AM20" s="91" cm="1">
        <f t="array" ref="AM20">INDEX(Appendix!$G$4:$K$8,_xlfn.IFS(AK20&lt;55,1,AK20&lt;60,2,AK20&lt;65,3,AK20&lt;70,4,TRUE,5),MATCH(YEAR($F$17),Appendix!$G$3:$L$3,0))</f>
        <v>0</v>
      </c>
      <c r="AN20" s="92">
        <f t="shared" si="3"/>
        <v>0</v>
      </c>
      <c r="AO20" s="89">
        <f t="shared" ref="AO20:AO83" si="16">FLOOR((DATEDIF($B20-DAY($B20)+1,J$17,"m")-1)/12,1)</f>
        <v>126</v>
      </c>
      <c r="AP20" s="90">
        <f>IF($J20&gt;'Wage Ceilings '!$C$7+SUMIF('Wage Ceilings '!$B$8:'Wage Ceilings '!$B$11,"&lt;="&amp;$J$17,'Wage Ceilings '!$D$8:'Wage Ceilings '!$D$11),'Wage Ceilings '!$C$7+SUMIF('Wage Ceilings '!$B$8:'Wage Ceilings '!$B$11,"&lt;="&amp;$J$17,'Wage Ceilings '!$D$8:'Wage Ceilings '!$D$11),$J20)</f>
        <v>0</v>
      </c>
      <c r="AQ20" s="91" cm="1">
        <f t="array" ref="AQ20">INDEX(Appendix!$G$4:$K$8,_xlfn.IFS(AO20&lt;55,1,AO20&lt;60,2,AO20&lt;65,3,AO20&lt;70,4,TRUE,5),MATCH(YEAR($F$17),Appendix!$G$3:$L$3,0))</f>
        <v>0</v>
      </c>
      <c r="AR20" s="92">
        <f t="shared" si="4"/>
        <v>0</v>
      </c>
      <c r="AS20" s="89">
        <f>FLOOR((DATEDIF($B20-DAY($B20)+1,K$17,"m")-1)/12,1)</f>
        <v>126</v>
      </c>
      <c r="AT20" s="90">
        <f>IF($K20&gt;'Wage Ceilings '!$C$7+SUMIF('Wage Ceilings '!$B$8:'Wage Ceilings '!$B$11,"&lt;="&amp;$K$17,'Wage Ceilings '!$D$8:'Wage Ceilings '!$D$11),'Wage Ceilings '!$C$7+SUMIF('Wage Ceilings '!$B$8:'Wage Ceilings '!$B$11,"&lt;="&amp;$K$17,'Wage Ceilings '!$D$8:'Wage Ceilings '!$D$11),$K20)</f>
        <v>0</v>
      </c>
      <c r="AU20" s="91" cm="1">
        <f t="array" ref="AU20">INDEX(Appendix!$G$4:$K$8,_xlfn.IFS(AS20&lt;55,1,AS20&lt;60,2,AS20&lt;65,3,AS20&lt;70,4,TRUE,5),MATCH(YEAR($F$17),Appendix!$G$3:$L$3,0))</f>
        <v>0</v>
      </c>
      <c r="AV20" s="92">
        <f t="shared" si="5"/>
        <v>0</v>
      </c>
      <c r="AW20" s="89" t="str">
        <f t="shared" ref="AW20:AW83" si="17">IFERROR(IF(C20="Yes", FLOOR((DATEDIF($B20-DAY($B20)+1,$D20,"m")-1)/12,1), "NA"),"NA")</f>
        <v>NA</v>
      </c>
      <c r="AX20" s="92">
        <f>IF(L20&gt;=('Wage Ceilings '!$C$3-SUM(Z20,AD20,AH20,AL20,AP20,AT20,BB20,BF20,BJ20,BN20,BR20,BV20)),('Wage Ceilings '!$C$3-SUM(Z20,AD20,AH20,AL20,AP20,AT20,BB20,BF20,BJ20,BN20,BR20,BV20)),L20)</f>
        <v>0</v>
      </c>
      <c r="AY20" s="91" cm="1">
        <f t="array" ref="AY20">INDEX(Appendix!$G$4:$K$8,_xlfn.IFS(AW20&lt;55,1,AW20&lt;60,2,AW20&lt;65,3,AW20&lt;70,4,TRUE,5),MATCH(YEAR($F$17),Appendix!$G$3:$L$3,0))</f>
        <v>0</v>
      </c>
      <c r="AZ20" s="92">
        <f t="shared" si="6"/>
        <v>0</v>
      </c>
      <c r="BA20" s="89">
        <f t="shared" ref="BA20:BA83" si="18">FLOOR((DATEDIF($B20-DAY($B20)+1,M$17,"m")-1)/12,1)</f>
        <v>126</v>
      </c>
      <c r="BB20" s="90">
        <f>IF($M20&gt;'Wage Ceilings '!$C$7+SUMIF('Wage Ceilings '!$B$8:'Wage Ceilings '!$B$11,"&lt;="&amp;$M$17,'Wage Ceilings '!$D$8:'Wage Ceilings '!$D$11),'Wage Ceilings '!$C$7+SUMIF('Wage Ceilings '!$B$8:'Wage Ceilings '!$B$11,"&lt;="&amp;$M$17,'Wage Ceilings '!$D$8:'Wage Ceilings '!$D$11),$M20)</f>
        <v>0</v>
      </c>
      <c r="BC20" s="91" cm="1">
        <f t="array" ref="BC20">INDEX(Appendix!$G$4:$K$8,_xlfn.IFS(BA20&lt;55,1,BA20&lt;60,2,BA20&lt;65,3,BA20&lt;70,4,TRUE,5),MATCH(YEAR($F$17),Appendix!$G$3:$L$3,0))</f>
        <v>0</v>
      </c>
      <c r="BD20" s="92">
        <f t="shared" ref="BD20:BD83" si="19">BB20*BC20</f>
        <v>0</v>
      </c>
      <c r="BE20" s="89">
        <f t="shared" ref="BE20:BE83" si="20">FLOOR((DATEDIF($B20-DAY($B20)+1,N$17,"m")-1)/12,1)</f>
        <v>126</v>
      </c>
      <c r="BF20" s="90">
        <f>IF($N20&gt;'Wage Ceilings '!$C$7+SUMIF('Wage Ceilings '!$B$8:'Wage Ceilings '!$B$11,"&lt;="&amp;$N$17,'Wage Ceilings '!$D$8:'Wage Ceilings '!$D$11),'Wage Ceilings '!$C$7+SUMIF('Wage Ceilings '!$B$8:'Wage Ceilings '!$B$11,"&lt;="&amp;$N$17,'Wage Ceilings '!$D$8:'Wage Ceilings '!$D$11),$N20)</f>
        <v>0</v>
      </c>
      <c r="BG20" s="91" cm="1">
        <f t="array" ref="BG20">INDEX(Appendix!$G$4:$K$8,_xlfn.IFS(BE20&lt;55,1,BE20&lt;60,2,BE20&lt;65,3,BE20&lt;70,4,TRUE,5),MATCH(YEAR($F$17),Appendix!$G$3:$L$3,0))</f>
        <v>0</v>
      </c>
      <c r="BH20" s="92">
        <f t="shared" si="7"/>
        <v>0</v>
      </c>
      <c r="BI20" s="89">
        <f t="shared" ref="BI20:BI83" si="21">FLOOR((DATEDIF($B20-DAY($B20)+1,O$17,"m")-1)/12,1)</f>
        <v>126</v>
      </c>
      <c r="BJ20" s="90">
        <f>IF($O20&gt;'Wage Ceilings '!$C$7+SUMIF('Wage Ceilings '!$B$8:'Wage Ceilings '!$B$11,"&lt;="&amp;$O$17,'Wage Ceilings '!$D$8:'Wage Ceilings '!$D$11),'Wage Ceilings '!$C$7+SUMIF('Wage Ceilings '!$B$8:'Wage Ceilings '!$B$11,"&lt;="&amp;$O$17,'Wage Ceilings '!$D$8:'Wage Ceilings '!$D$11),$O20)</f>
        <v>0</v>
      </c>
      <c r="BK20" s="91" cm="1">
        <f t="array" ref="BK20">INDEX(Appendix!$G$4:$K$8,_xlfn.IFS(BI20&lt;55,1,BI20&lt;60,2,BI20&lt;65,3,BI20&lt;70,4,TRUE,5),MATCH(YEAR($F$17),Appendix!$G$3:$L$3,0))</f>
        <v>0</v>
      </c>
      <c r="BL20" s="92">
        <f t="shared" si="8"/>
        <v>0</v>
      </c>
      <c r="BM20" s="89">
        <f t="shared" ref="BM20:BM83" si="22">FLOOR((DATEDIF($B20-DAY($B20)+1,P$17,"m")-1)/12,1)</f>
        <v>126</v>
      </c>
      <c r="BN20" s="90">
        <f>IF($P20&gt;'Wage Ceilings '!$C$7+SUMIF('Wage Ceilings '!$B$8:'Wage Ceilings '!$B$11,"&lt;="&amp;$P$17,'Wage Ceilings '!$D$8:'Wage Ceilings '!$D$11),'Wage Ceilings '!$C$7+SUMIF('Wage Ceilings '!$B$8:'Wage Ceilings '!$B$11,"&lt;="&amp;$P$17,'Wage Ceilings '!$D$8:'Wage Ceilings '!$D$11),$P20)</f>
        <v>0</v>
      </c>
      <c r="BO20" s="91" cm="1">
        <f t="array" ref="BO20">INDEX(Appendix!$G$4:$K$8,_xlfn.IFS(BM20&lt;55,1,BM20&lt;60,2,BM20&lt;65,3,BM20&lt;70,4,TRUE,5),MATCH(YEAR($F$17),Appendix!$G$3:$L$3,0))</f>
        <v>0</v>
      </c>
      <c r="BP20" s="92">
        <f t="shared" si="9"/>
        <v>0</v>
      </c>
      <c r="BQ20" s="89">
        <f t="shared" ref="BQ20:BQ83" si="23">FLOOR((DATEDIF($B20-DAY($B20)+1,Q$17,"m")-1)/12,1)</f>
        <v>126</v>
      </c>
      <c r="BR20" s="90">
        <f>IF($Q20&gt;'Wage Ceilings '!$C$7+SUMIF('Wage Ceilings '!$B$8:'Wage Ceilings '!$B$11,"&lt;="&amp;$Q$17,'Wage Ceilings '!$D$8:'Wage Ceilings '!$D$11),'Wage Ceilings '!$C$7+SUMIF('Wage Ceilings '!$B$8:'Wage Ceilings '!$B$11,"&lt;="&amp;$Q$17,'Wage Ceilings '!$D$8:'Wage Ceilings '!$D$11),$Q20)</f>
        <v>0</v>
      </c>
      <c r="BS20" s="91" cm="1">
        <f t="array" ref="BS20">INDEX(Appendix!$G$4:$K$8,_xlfn.IFS(BQ20&lt;55,1,BQ20&lt;60,2,BQ20&lt;65,3,BQ20&lt;70,4,TRUE,5),MATCH(YEAR($F$17),Appendix!$G$3:$L$3,0))</f>
        <v>0</v>
      </c>
      <c r="BT20" s="92">
        <f t="shared" si="10"/>
        <v>0</v>
      </c>
      <c r="BU20" s="89">
        <f t="shared" ref="BU20:BU83" si="24">FLOOR((DATEDIF($B20-DAY($B20)+1,R$17,"m")-1)/12,1)</f>
        <v>126</v>
      </c>
      <c r="BV20" s="90">
        <f>IF($R20&gt;'Wage Ceilings '!$C$7+SUMIF('Wage Ceilings '!$B$8:'Wage Ceilings '!$B$11,"&lt;="&amp;$R$17,'Wage Ceilings '!$D$8:'Wage Ceilings '!$D$11),'Wage Ceilings '!$C$7+SUMIF('Wage Ceilings '!$B$8:'Wage Ceilings '!$B$11,"&lt;="&amp;$R$17,'Wage Ceilings '!$D$8:'Wage Ceilings '!$D$11),$R20)</f>
        <v>0</v>
      </c>
      <c r="BW20" s="91" cm="1">
        <f t="array" ref="BW20">INDEX(Appendix!$G$4:$K$8,_xlfn.IFS(BU20&lt;55,1,BU20&lt;60,2,BU20&lt;65,3,BU20&lt;70,4,TRUE,5),MATCH(YEAR($F$17),Appendix!$G$3:$L$3,0))</f>
        <v>0</v>
      </c>
      <c r="BX20" s="92">
        <f t="shared" si="11"/>
        <v>0</v>
      </c>
      <c r="BY20" s="89" t="str">
        <f t="shared" ref="BY20:BY83" si="25">IFERROR(IF(C20="Yes", FLOOR((DATEDIF($B20-DAY($B20)+1,$E20,"m")-1)/12,1), "NA"),"NA")</f>
        <v>NA</v>
      </c>
      <c r="BZ20" s="92">
        <f>IF(S20&gt;=('Wage Ceilings '!$C$3-SUM(Z20,AD20,AH20,AL20,AP20,AX20,AT20,BB20,BF20,BJ20,BN20,BR20,BV20)),('Wage Ceilings '!$C$3-SUM(Z20,AD20,AH20,AL20,AP20,AX20,AT20,BB20,BF20,BJ20,BN20,BR20,BV20)),S20)</f>
        <v>0</v>
      </c>
      <c r="CA20" s="91" cm="1">
        <f t="array" ref="CA20">INDEX(Appendix!$G$4:$K$8,_xlfn.IFS(BY20&lt;55,1,BY20&lt;60,2,BY20&lt;65,3,BY20&lt;70,4,TRUE,5),MATCH(YEAR($F$17),Appendix!$G$3:$L$3,0))</f>
        <v>0</v>
      </c>
      <c r="CB20" s="92">
        <f>BZ20*CA20</f>
        <v>0</v>
      </c>
      <c r="CC20" s="99"/>
    </row>
    <row r="21" spans="1:82" x14ac:dyDescent="0.2">
      <c r="A21" s="64" t="s">
        <v>19</v>
      </c>
      <c r="B21" s="63"/>
      <c r="C21" s="65"/>
      <c r="D21" s="66"/>
      <c r="E21" s="66"/>
      <c r="F21" s="67"/>
      <c r="G21" s="67"/>
      <c r="H21" s="67"/>
      <c r="I21" s="67"/>
      <c r="J21" s="67"/>
      <c r="K21" s="67"/>
      <c r="L21" s="67"/>
      <c r="M21" s="67"/>
      <c r="N21" s="67"/>
      <c r="O21" s="67"/>
      <c r="P21" s="67"/>
      <c r="Q21" s="67"/>
      <c r="R21" s="67"/>
      <c r="S21" s="67"/>
      <c r="T21" s="57">
        <f t="shared" ref="T21:T84" si="26">SUM(AB21,AF21,AJ21,AN21,AR21,AV21)</f>
        <v>0</v>
      </c>
      <c r="U21" s="57">
        <f t="shared" ref="U21:U84" si="27">SUM(BD21,BH21,BL21,BP21,BT21,BX21)</f>
        <v>0</v>
      </c>
      <c r="V21" s="58">
        <f t="shared" ref="V21:V84" si="28">AZ21</f>
        <v>0</v>
      </c>
      <c r="W21" s="58">
        <f t="shared" ref="W21:W84" si="29">CB21</f>
        <v>0</v>
      </c>
      <c r="X21" s="58">
        <f t="shared" ref="X21:X84" si="30">SUM(T21:W21)</f>
        <v>0</v>
      </c>
      <c r="Y21" s="89">
        <f t="shared" si="12"/>
        <v>125</v>
      </c>
      <c r="Z21" s="90">
        <f>IF($F21&gt;'Wage Ceilings '!$C$7+SUMIF('Wage Ceilings '!$B$8:'Wage Ceilings '!$B$11,"&lt;="&amp;$F$17,'Wage Ceilings '!$D$8:'Wage Ceilings '!$D$11),'Wage Ceilings '!$C$7+SUMIF('Wage Ceilings '!$B$8:'Wage Ceilings '!$B$11,"&lt;="&amp;$F$17,'Wage Ceilings '!$D$8:'Wage Ceilings '!$D$11),$F21)</f>
        <v>0</v>
      </c>
      <c r="AA21" s="91" cm="1">
        <f t="array" ref="AA21">INDEX(Appendix!$G$4:$K$8,_xlfn.IFS(Y21&lt;55,1,Y21&lt;60,2,Y21&lt;65,3,Y21&lt;70,4,TRUE,5),MATCH(YEAR($F$17),Appendix!$G$3:$L$3,0))</f>
        <v>0</v>
      </c>
      <c r="AB21" s="92">
        <f t="shared" si="0"/>
        <v>0</v>
      </c>
      <c r="AC21" s="89">
        <f t="shared" si="13"/>
        <v>126</v>
      </c>
      <c r="AD21" s="90">
        <f>IF($G21&gt;'Wage Ceilings '!$C$7+SUMIF('Wage Ceilings '!$B$8:'Wage Ceilings '!$B$11,"&lt;="&amp;$G$17,'Wage Ceilings '!$D$8:'Wage Ceilings '!$D$11),'Wage Ceilings '!$C$7+SUMIF('Wage Ceilings '!$B$8:'Wage Ceilings '!$B$11,"&lt;="&amp;$G$17,'Wage Ceilings '!$D$8:'Wage Ceilings '!$D$11),$G21)</f>
        <v>0</v>
      </c>
      <c r="AE21" s="91" cm="1">
        <f t="array" ref="AE21">INDEX(Appendix!$G$4:$K$8,_xlfn.IFS(AC21&lt;55,1,AC21&lt;60,2,AC21&lt;65,3,AC21&lt;70,4,TRUE,5),MATCH(YEAR($F$17),Appendix!$G$3:$L$3,0))</f>
        <v>0</v>
      </c>
      <c r="AF21" s="92">
        <f t="shared" si="1"/>
        <v>0</v>
      </c>
      <c r="AG21" s="89">
        <f t="shared" si="14"/>
        <v>126</v>
      </c>
      <c r="AH21" s="90">
        <f>IF($H21&gt;'Wage Ceilings '!$C$7+SUMIF('Wage Ceilings '!$B$8:'Wage Ceilings '!$B$11,"&lt;="&amp;$H$17,'Wage Ceilings '!$D$8:'Wage Ceilings '!$D$11),'Wage Ceilings '!$C$7+SUMIF('Wage Ceilings '!$B$8:'Wage Ceilings '!$B$11,"&lt;="&amp;$H$17,'Wage Ceilings '!$D$8:'Wage Ceilings '!$D$11),$H21)</f>
        <v>0</v>
      </c>
      <c r="AI21" s="91" cm="1">
        <f t="array" ref="AI21">INDEX(Appendix!$G$4:$K$8,_xlfn.IFS(AG21&lt;55,1,AG21&lt;60,2,AG21&lt;65,3,AG21&lt;70,4,TRUE,5),MATCH(YEAR($F$17),Appendix!$G$3:$L$3,0))</f>
        <v>0</v>
      </c>
      <c r="AJ21" s="92">
        <f t="shared" si="2"/>
        <v>0</v>
      </c>
      <c r="AK21" s="89">
        <f t="shared" si="15"/>
        <v>126</v>
      </c>
      <c r="AL21" s="90">
        <f>IF($I21&gt;'Wage Ceilings '!$C$7+SUMIF('Wage Ceilings '!$B$8:'Wage Ceilings '!$B$11,"&lt;="&amp;$I$17,'Wage Ceilings '!$D$8:'Wage Ceilings '!$D$11),'Wage Ceilings '!$C$7+SUMIF('Wage Ceilings '!$B$8:'Wage Ceilings '!$B$11,"&lt;="&amp;$I$17,'Wage Ceilings '!$D$8:'Wage Ceilings '!$D$11),$I21)</f>
        <v>0</v>
      </c>
      <c r="AM21" s="91" cm="1">
        <f t="array" ref="AM21">INDEX(Appendix!$G$4:$K$8,_xlfn.IFS(AK21&lt;55,1,AK21&lt;60,2,AK21&lt;65,3,AK21&lt;70,4,TRUE,5),MATCH(YEAR($F$17),Appendix!$G$3:$L$3,0))</f>
        <v>0</v>
      </c>
      <c r="AN21" s="92">
        <f t="shared" si="3"/>
        <v>0</v>
      </c>
      <c r="AO21" s="89">
        <f t="shared" si="16"/>
        <v>126</v>
      </c>
      <c r="AP21" s="90">
        <f>IF($J21&gt;'Wage Ceilings '!$C$7+SUMIF('Wage Ceilings '!$B$8:'Wage Ceilings '!$B$11,"&lt;="&amp;$J$17,'Wage Ceilings '!$D$8:'Wage Ceilings '!$D$11),'Wage Ceilings '!$C$7+SUMIF('Wage Ceilings '!$B$8:'Wage Ceilings '!$B$11,"&lt;="&amp;$J$17,'Wage Ceilings '!$D$8:'Wage Ceilings '!$D$11),$J21)</f>
        <v>0</v>
      </c>
      <c r="AQ21" s="91" cm="1">
        <f t="array" ref="AQ21">INDEX(Appendix!$G$4:$K$8,_xlfn.IFS(AO21&lt;55,1,AO21&lt;60,2,AO21&lt;65,3,AO21&lt;70,4,TRUE,5),MATCH(YEAR($F$17),Appendix!$G$3:$L$3,0))</f>
        <v>0</v>
      </c>
      <c r="AR21" s="92">
        <f t="shared" si="4"/>
        <v>0</v>
      </c>
      <c r="AS21" s="89">
        <f t="shared" ref="AS21:AS84" si="31">FLOOR((DATEDIF($B21-DAY($B21)+1,K$17,"m")-1)/12,1)</f>
        <v>126</v>
      </c>
      <c r="AT21" s="90">
        <f>IF($K21&gt;'Wage Ceilings '!$C$7+SUMIF('Wage Ceilings '!$B$8:'Wage Ceilings '!$B$11,"&lt;="&amp;$K$17,'Wage Ceilings '!$D$8:'Wage Ceilings '!$D$11),'Wage Ceilings '!$C$7+SUMIF('Wage Ceilings '!$B$8:'Wage Ceilings '!$B$11,"&lt;="&amp;$K$17,'Wage Ceilings '!$D$8:'Wage Ceilings '!$D$11),$K21)</f>
        <v>0</v>
      </c>
      <c r="AU21" s="91" cm="1">
        <f t="array" ref="AU21">INDEX(Appendix!$G$4:$K$8,_xlfn.IFS(AS21&lt;55,1,AS21&lt;60,2,AS21&lt;65,3,AS21&lt;70,4,TRUE,5),MATCH(YEAR($F$17),Appendix!$G$3:$L$3,0))</f>
        <v>0</v>
      </c>
      <c r="AV21" s="92">
        <f t="shared" si="5"/>
        <v>0</v>
      </c>
      <c r="AW21" s="89" t="str">
        <f t="shared" si="17"/>
        <v>NA</v>
      </c>
      <c r="AX21" s="92">
        <f>IF(L21&gt;=('Wage Ceilings '!$C$3-SUM(Z21,AD21,AH21,AL21,AP21,AT21,BB21,BF21,BJ21,BN21,BR21,BV21)),('Wage Ceilings '!$C$3-SUM(Z21,AD21,AH21,AL21,AP21,AT21,BB21,BF21,BJ21,BN21,BR21,BV21)),L21)</f>
        <v>0</v>
      </c>
      <c r="AY21" s="91" cm="1">
        <f t="array" ref="AY21">INDEX(Appendix!$G$4:$K$8,_xlfn.IFS(AW21&lt;55,1,AW21&lt;60,2,AW21&lt;65,3,AW21&lt;70,4,TRUE,5),MATCH(YEAR($F$17),Appendix!$G$3:$L$3,0))</f>
        <v>0</v>
      </c>
      <c r="AZ21" s="92">
        <f t="shared" si="6"/>
        <v>0</v>
      </c>
      <c r="BA21" s="89">
        <f t="shared" si="18"/>
        <v>126</v>
      </c>
      <c r="BB21" s="90">
        <f>IF($M21&gt;'Wage Ceilings '!$C$7+SUMIF('Wage Ceilings '!$B$8:'Wage Ceilings '!$B$11,"&lt;="&amp;$M$17,'Wage Ceilings '!$D$8:'Wage Ceilings '!$D$11),'Wage Ceilings '!$C$7+SUMIF('Wage Ceilings '!$B$8:'Wage Ceilings '!$B$11,"&lt;="&amp;$M$17,'Wage Ceilings '!$D$8:'Wage Ceilings '!$D$11),$M21)</f>
        <v>0</v>
      </c>
      <c r="BC21" s="91" cm="1">
        <f t="array" ref="BC21">INDEX(Appendix!$G$4:$K$8,_xlfn.IFS(BA21&lt;55,1,BA21&lt;60,2,BA21&lt;65,3,BA21&lt;70,4,TRUE,5),MATCH(YEAR($F$17),Appendix!$G$3:$L$3,0))</f>
        <v>0</v>
      </c>
      <c r="BD21" s="92">
        <f t="shared" si="19"/>
        <v>0</v>
      </c>
      <c r="BE21" s="89">
        <f t="shared" si="20"/>
        <v>126</v>
      </c>
      <c r="BF21" s="90">
        <f>IF($N21&gt;'Wage Ceilings '!$C$7+SUMIF('Wage Ceilings '!$B$8:'Wage Ceilings '!$B$11,"&lt;="&amp;$N$17,'Wage Ceilings '!$D$8:'Wage Ceilings '!$D$11),'Wage Ceilings '!$C$7+SUMIF('Wage Ceilings '!$B$8:'Wage Ceilings '!$B$11,"&lt;="&amp;$N$17,'Wage Ceilings '!$D$8:'Wage Ceilings '!$D$11),$N21)</f>
        <v>0</v>
      </c>
      <c r="BG21" s="91" cm="1">
        <f t="array" ref="BG21">INDEX(Appendix!$G$4:$K$8,_xlfn.IFS(BE21&lt;55,1,BE21&lt;60,2,BE21&lt;65,3,BE21&lt;70,4,TRUE,5),MATCH(YEAR($F$17),Appendix!$G$3:$L$3,0))</f>
        <v>0</v>
      </c>
      <c r="BH21" s="92">
        <f t="shared" si="7"/>
        <v>0</v>
      </c>
      <c r="BI21" s="89">
        <f t="shared" si="21"/>
        <v>126</v>
      </c>
      <c r="BJ21" s="90">
        <f>IF($O21&gt;'Wage Ceilings '!$C$7+SUMIF('Wage Ceilings '!$B$8:'Wage Ceilings '!$B$11,"&lt;="&amp;$O$17,'Wage Ceilings '!$D$8:'Wage Ceilings '!$D$11),'Wage Ceilings '!$C$7+SUMIF('Wage Ceilings '!$B$8:'Wage Ceilings '!$B$11,"&lt;="&amp;$O$17,'Wage Ceilings '!$D$8:'Wage Ceilings '!$D$11),$O21)</f>
        <v>0</v>
      </c>
      <c r="BK21" s="91" cm="1">
        <f t="array" ref="BK21">INDEX(Appendix!$G$4:$K$8,_xlfn.IFS(BI21&lt;55,1,BI21&lt;60,2,BI21&lt;65,3,BI21&lt;70,4,TRUE,5),MATCH(YEAR($F$17),Appendix!$G$3:$L$3,0))</f>
        <v>0</v>
      </c>
      <c r="BL21" s="92">
        <f t="shared" si="8"/>
        <v>0</v>
      </c>
      <c r="BM21" s="89">
        <f t="shared" si="22"/>
        <v>126</v>
      </c>
      <c r="BN21" s="90">
        <f>IF($P21&gt;'Wage Ceilings '!$C$7+SUMIF('Wage Ceilings '!$B$8:'Wage Ceilings '!$B$11,"&lt;="&amp;$P$17,'Wage Ceilings '!$D$8:'Wage Ceilings '!$D$11),'Wage Ceilings '!$C$7+SUMIF('Wage Ceilings '!$B$8:'Wage Ceilings '!$B$11,"&lt;="&amp;$P$17,'Wage Ceilings '!$D$8:'Wage Ceilings '!$D$11),$P21)</f>
        <v>0</v>
      </c>
      <c r="BO21" s="91" cm="1">
        <f t="array" ref="BO21">INDEX(Appendix!$G$4:$K$8,_xlfn.IFS(BM21&lt;55,1,BM21&lt;60,2,BM21&lt;65,3,BM21&lt;70,4,TRUE,5),MATCH(YEAR($F$17),Appendix!$G$3:$L$3,0))</f>
        <v>0</v>
      </c>
      <c r="BP21" s="92">
        <f t="shared" si="9"/>
        <v>0</v>
      </c>
      <c r="BQ21" s="89">
        <f t="shared" si="23"/>
        <v>126</v>
      </c>
      <c r="BR21" s="90">
        <f>IF($Q21&gt;'Wage Ceilings '!$C$7+SUMIF('Wage Ceilings '!$B$8:'Wage Ceilings '!$B$11,"&lt;="&amp;$Q$17,'Wage Ceilings '!$D$8:'Wage Ceilings '!$D$11),'Wage Ceilings '!$C$7+SUMIF('Wage Ceilings '!$B$8:'Wage Ceilings '!$B$11,"&lt;="&amp;$Q$17,'Wage Ceilings '!$D$8:'Wage Ceilings '!$D$11),$Q21)</f>
        <v>0</v>
      </c>
      <c r="BS21" s="91" cm="1">
        <f t="array" ref="BS21">INDEX(Appendix!$G$4:$K$8,_xlfn.IFS(BQ21&lt;55,1,BQ21&lt;60,2,BQ21&lt;65,3,BQ21&lt;70,4,TRUE,5),MATCH(YEAR($F$17),Appendix!$G$3:$L$3,0))</f>
        <v>0</v>
      </c>
      <c r="BT21" s="92">
        <f t="shared" si="10"/>
        <v>0</v>
      </c>
      <c r="BU21" s="89">
        <f t="shared" si="24"/>
        <v>126</v>
      </c>
      <c r="BV21" s="90">
        <f>IF($R21&gt;'Wage Ceilings '!$C$7+SUMIF('Wage Ceilings '!$B$8:'Wage Ceilings '!$B$11,"&lt;="&amp;$R$17,'Wage Ceilings '!$D$8:'Wage Ceilings '!$D$11),'Wage Ceilings '!$C$7+SUMIF('Wage Ceilings '!$B$8:'Wage Ceilings '!$B$11,"&lt;="&amp;$R$17,'Wage Ceilings '!$D$8:'Wage Ceilings '!$D$11),$R21)</f>
        <v>0</v>
      </c>
      <c r="BW21" s="91" cm="1">
        <f t="array" ref="BW21">INDEX(Appendix!$G$4:$K$8,_xlfn.IFS(BU21&lt;55,1,BU21&lt;60,2,BU21&lt;65,3,BU21&lt;70,4,TRUE,5),MATCH(YEAR($F$17),Appendix!$G$3:$L$3,0))</f>
        <v>0</v>
      </c>
      <c r="BX21" s="92">
        <f t="shared" si="11"/>
        <v>0</v>
      </c>
      <c r="BY21" s="89" t="str">
        <f t="shared" si="25"/>
        <v>NA</v>
      </c>
      <c r="BZ21" s="92">
        <f>IF(S21&gt;=('Wage Ceilings '!$C$3-SUM(Z21,AD21,AH21,AL21,AP21,AX21,AT21,BB21,BF21,BJ21,BN21,BR21,BV21)),('Wage Ceilings '!$C$3-SUM(Z21,AD21,AH21,AL21,AP21,AX21,AT21,BB21,BF21,BJ21,BN21,BR21,BV21)),S21)</f>
        <v>0</v>
      </c>
      <c r="CA21" s="91" cm="1">
        <f t="array" ref="CA21">INDEX(Appendix!$G$4:$K$8,_xlfn.IFS(BY21&lt;55,1,BY21&lt;60,2,BY21&lt;65,3,BY21&lt;70,4,TRUE,5),MATCH(YEAR($F$17),Appendix!$G$3:$L$3,0))</f>
        <v>0</v>
      </c>
      <c r="CB21" s="92">
        <f t="shared" ref="CB21:CB84" si="32">BZ21*CA21</f>
        <v>0</v>
      </c>
      <c r="CC21" s="99"/>
    </row>
    <row r="22" spans="1:82" x14ac:dyDescent="0.2">
      <c r="A22" s="64" t="s">
        <v>20</v>
      </c>
      <c r="B22" s="65"/>
      <c r="C22" s="65"/>
      <c r="D22" s="66"/>
      <c r="E22" s="66"/>
      <c r="F22" s="67"/>
      <c r="G22" s="67"/>
      <c r="H22" s="67"/>
      <c r="I22" s="67"/>
      <c r="J22" s="67"/>
      <c r="K22" s="67"/>
      <c r="L22" s="67"/>
      <c r="M22" s="67"/>
      <c r="N22" s="67"/>
      <c r="O22" s="67"/>
      <c r="P22" s="67"/>
      <c r="Q22" s="67"/>
      <c r="R22" s="67"/>
      <c r="S22" s="67"/>
      <c r="T22" s="57">
        <f t="shared" si="26"/>
        <v>0</v>
      </c>
      <c r="U22" s="57">
        <f t="shared" si="27"/>
        <v>0</v>
      </c>
      <c r="V22" s="58">
        <f t="shared" si="28"/>
        <v>0</v>
      </c>
      <c r="W22" s="58">
        <f t="shared" si="29"/>
        <v>0</v>
      </c>
      <c r="X22" s="58">
        <f t="shared" si="30"/>
        <v>0</v>
      </c>
      <c r="Y22" s="89">
        <f t="shared" si="12"/>
        <v>125</v>
      </c>
      <c r="Z22" s="90">
        <f>IF($F22&gt;'Wage Ceilings '!$C$7+SUMIF('Wage Ceilings '!$B$8:'Wage Ceilings '!$B$11,"&lt;="&amp;$F$17,'Wage Ceilings '!$D$8:'Wage Ceilings '!$D$11),'Wage Ceilings '!$C$7+SUMIF('Wage Ceilings '!$B$8:'Wage Ceilings '!$B$11,"&lt;="&amp;$F$17,'Wage Ceilings '!$D$8:'Wage Ceilings '!$D$11),$F22)</f>
        <v>0</v>
      </c>
      <c r="AA22" s="91" cm="1">
        <f t="array" ref="AA22">INDEX(Appendix!$G$4:$K$8,_xlfn.IFS(Y22&lt;55,1,Y22&lt;60,2,Y22&lt;65,3,Y22&lt;70,4,TRUE,5),MATCH(YEAR($F$17),Appendix!$G$3:$L$3,0))</f>
        <v>0</v>
      </c>
      <c r="AB22" s="92">
        <f t="shared" si="0"/>
        <v>0</v>
      </c>
      <c r="AC22" s="89">
        <f t="shared" si="13"/>
        <v>126</v>
      </c>
      <c r="AD22" s="90">
        <f>IF($G22&gt;'Wage Ceilings '!$C$7+SUMIF('Wage Ceilings '!$B$8:'Wage Ceilings '!$B$11,"&lt;="&amp;$G$17,'Wage Ceilings '!$D$8:'Wage Ceilings '!$D$11),'Wage Ceilings '!$C$7+SUMIF('Wage Ceilings '!$B$8:'Wage Ceilings '!$B$11,"&lt;="&amp;$G$17,'Wage Ceilings '!$D$8:'Wage Ceilings '!$D$11),$G22)</f>
        <v>0</v>
      </c>
      <c r="AE22" s="91" cm="1">
        <f t="array" ref="AE22">INDEX(Appendix!$G$4:$K$8,_xlfn.IFS(AC22&lt;55,1,AC22&lt;60,2,AC22&lt;65,3,AC22&lt;70,4,TRUE,5),MATCH(YEAR($F$17),Appendix!$G$3:$L$3,0))</f>
        <v>0</v>
      </c>
      <c r="AF22" s="92">
        <f t="shared" si="1"/>
        <v>0</v>
      </c>
      <c r="AG22" s="89">
        <f t="shared" si="14"/>
        <v>126</v>
      </c>
      <c r="AH22" s="90">
        <f>IF($H22&gt;'Wage Ceilings '!$C$7+SUMIF('Wage Ceilings '!$B$8:'Wage Ceilings '!$B$11,"&lt;="&amp;$H$17,'Wage Ceilings '!$D$8:'Wage Ceilings '!$D$11),'Wage Ceilings '!$C$7+SUMIF('Wage Ceilings '!$B$8:'Wage Ceilings '!$B$11,"&lt;="&amp;$H$17,'Wage Ceilings '!$D$8:'Wage Ceilings '!$D$11),$H22)</f>
        <v>0</v>
      </c>
      <c r="AI22" s="91" cm="1">
        <f t="array" ref="AI22">INDEX(Appendix!$G$4:$K$8,_xlfn.IFS(AG22&lt;55,1,AG22&lt;60,2,AG22&lt;65,3,AG22&lt;70,4,TRUE,5),MATCH(YEAR($F$17),Appendix!$G$3:$L$3,0))</f>
        <v>0</v>
      </c>
      <c r="AJ22" s="92">
        <f t="shared" si="2"/>
        <v>0</v>
      </c>
      <c r="AK22" s="89">
        <f t="shared" si="15"/>
        <v>126</v>
      </c>
      <c r="AL22" s="90">
        <f>IF($I22&gt;'Wage Ceilings '!$C$7+SUMIF('Wage Ceilings '!$B$8:'Wage Ceilings '!$B$11,"&lt;="&amp;$I$17,'Wage Ceilings '!$D$8:'Wage Ceilings '!$D$11),'Wage Ceilings '!$C$7+SUMIF('Wage Ceilings '!$B$8:'Wage Ceilings '!$B$11,"&lt;="&amp;$I$17,'Wage Ceilings '!$D$8:'Wage Ceilings '!$D$11),$I22)</f>
        <v>0</v>
      </c>
      <c r="AM22" s="91" cm="1">
        <f t="array" ref="AM22">INDEX(Appendix!$G$4:$K$8,_xlfn.IFS(AK22&lt;55,1,AK22&lt;60,2,AK22&lt;65,3,AK22&lt;70,4,TRUE,5),MATCH(YEAR($F$17),Appendix!$G$3:$L$3,0))</f>
        <v>0</v>
      </c>
      <c r="AN22" s="92">
        <f t="shared" si="3"/>
        <v>0</v>
      </c>
      <c r="AO22" s="89">
        <f t="shared" si="16"/>
        <v>126</v>
      </c>
      <c r="AP22" s="90">
        <f>IF($J22&gt;'Wage Ceilings '!$C$7+SUMIF('Wage Ceilings '!$B$8:'Wage Ceilings '!$B$11,"&lt;="&amp;$J$17,'Wage Ceilings '!$D$8:'Wage Ceilings '!$D$11),'Wage Ceilings '!$C$7+SUMIF('Wage Ceilings '!$B$8:'Wage Ceilings '!$B$11,"&lt;="&amp;$J$17,'Wage Ceilings '!$D$8:'Wage Ceilings '!$D$11),$J22)</f>
        <v>0</v>
      </c>
      <c r="AQ22" s="91" cm="1">
        <f t="array" ref="AQ22">INDEX(Appendix!$G$4:$K$8,_xlfn.IFS(AO22&lt;55,1,AO22&lt;60,2,AO22&lt;65,3,AO22&lt;70,4,TRUE,5),MATCH(YEAR($F$17),Appendix!$G$3:$L$3,0))</f>
        <v>0</v>
      </c>
      <c r="AR22" s="92">
        <f t="shared" si="4"/>
        <v>0</v>
      </c>
      <c r="AS22" s="89">
        <f t="shared" si="31"/>
        <v>126</v>
      </c>
      <c r="AT22" s="90">
        <f>IF($K22&gt;'Wage Ceilings '!$C$7+SUMIF('Wage Ceilings '!$B$8:'Wage Ceilings '!$B$11,"&lt;="&amp;$K$17,'Wage Ceilings '!$D$8:'Wage Ceilings '!$D$11),'Wage Ceilings '!$C$7+SUMIF('Wage Ceilings '!$B$8:'Wage Ceilings '!$B$11,"&lt;="&amp;$K$17,'Wage Ceilings '!$D$8:'Wage Ceilings '!$D$11),$K22)</f>
        <v>0</v>
      </c>
      <c r="AU22" s="91" cm="1">
        <f t="array" ref="AU22">INDEX(Appendix!$G$4:$K$8,_xlfn.IFS(AS22&lt;55,1,AS22&lt;60,2,AS22&lt;65,3,AS22&lt;70,4,TRUE,5),MATCH(YEAR($F$17),Appendix!$G$3:$L$3,0))</f>
        <v>0</v>
      </c>
      <c r="AV22" s="92">
        <f t="shared" si="5"/>
        <v>0</v>
      </c>
      <c r="AW22" s="89" t="str">
        <f t="shared" si="17"/>
        <v>NA</v>
      </c>
      <c r="AX22" s="92">
        <f>IF(L22&gt;=('Wage Ceilings '!$C$3-SUM(Z22,AD22,AH22,AL22,AP22,AT22,BB22,BF22,BJ22,BN22,BR22,BV22)),('Wage Ceilings '!$C$3-SUM(Z22,AD22,AH22,AL22,AP22,AT22,BB22,BF22,BJ22,BN22,BR22,BV22)),L22)</f>
        <v>0</v>
      </c>
      <c r="AY22" s="91" cm="1">
        <f t="array" ref="AY22">INDEX(Appendix!$G$4:$K$8,_xlfn.IFS(AW22&lt;55,1,AW22&lt;60,2,AW22&lt;65,3,AW22&lt;70,4,TRUE,5),MATCH(YEAR($F$17),Appendix!$G$3:$L$3,0))</f>
        <v>0</v>
      </c>
      <c r="AZ22" s="92">
        <f t="shared" si="6"/>
        <v>0</v>
      </c>
      <c r="BA22" s="89">
        <f t="shared" si="18"/>
        <v>126</v>
      </c>
      <c r="BB22" s="90">
        <f>IF($M22&gt;'Wage Ceilings '!$C$7+SUMIF('Wage Ceilings '!$B$8:'Wage Ceilings '!$B$11,"&lt;="&amp;$M$17,'Wage Ceilings '!$D$8:'Wage Ceilings '!$D$11),'Wage Ceilings '!$C$7+SUMIF('Wage Ceilings '!$B$8:'Wage Ceilings '!$B$11,"&lt;="&amp;$M$17,'Wage Ceilings '!$D$8:'Wage Ceilings '!$D$11),$M22)</f>
        <v>0</v>
      </c>
      <c r="BC22" s="91" cm="1">
        <f t="array" ref="BC22">INDEX(Appendix!$G$4:$K$8,_xlfn.IFS(BA22&lt;55,1,BA22&lt;60,2,BA22&lt;65,3,BA22&lt;70,4,TRUE,5),MATCH(YEAR($F$17),Appendix!$G$3:$L$3,0))</f>
        <v>0</v>
      </c>
      <c r="BD22" s="92">
        <f t="shared" si="19"/>
        <v>0</v>
      </c>
      <c r="BE22" s="89">
        <f t="shared" si="20"/>
        <v>126</v>
      </c>
      <c r="BF22" s="90">
        <f>IF($N22&gt;'Wage Ceilings '!$C$7+SUMIF('Wage Ceilings '!$B$8:'Wage Ceilings '!$B$11,"&lt;="&amp;$N$17,'Wage Ceilings '!$D$8:'Wage Ceilings '!$D$11),'Wage Ceilings '!$C$7+SUMIF('Wage Ceilings '!$B$8:'Wage Ceilings '!$B$11,"&lt;="&amp;$N$17,'Wage Ceilings '!$D$8:'Wage Ceilings '!$D$11),$N22)</f>
        <v>0</v>
      </c>
      <c r="BG22" s="91" cm="1">
        <f t="array" ref="BG22">INDEX(Appendix!$G$4:$K$8,_xlfn.IFS(BE22&lt;55,1,BE22&lt;60,2,BE22&lt;65,3,BE22&lt;70,4,TRUE,5),MATCH(YEAR($F$17),Appendix!$G$3:$L$3,0))</f>
        <v>0</v>
      </c>
      <c r="BH22" s="92">
        <f t="shared" si="7"/>
        <v>0</v>
      </c>
      <c r="BI22" s="89">
        <f t="shared" si="21"/>
        <v>126</v>
      </c>
      <c r="BJ22" s="90">
        <f>IF($O22&gt;'Wage Ceilings '!$C$7+SUMIF('Wage Ceilings '!$B$8:'Wage Ceilings '!$B$11,"&lt;="&amp;$O$17,'Wage Ceilings '!$D$8:'Wage Ceilings '!$D$11),'Wage Ceilings '!$C$7+SUMIF('Wage Ceilings '!$B$8:'Wage Ceilings '!$B$11,"&lt;="&amp;$O$17,'Wage Ceilings '!$D$8:'Wage Ceilings '!$D$11),$O22)</f>
        <v>0</v>
      </c>
      <c r="BK22" s="91" cm="1">
        <f t="array" ref="BK22">INDEX(Appendix!$G$4:$K$8,_xlfn.IFS(BI22&lt;55,1,BI22&lt;60,2,BI22&lt;65,3,BI22&lt;70,4,TRUE,5),MATCH(YEAR($F$17),Appendix!$G$3:$L$3,0))</f>
        <v>0</v>
      </c>
      <c r="BL22" s="92">
        <f t="shared" si="8"/>
        <v>0</v>
      </c>
      <c r="BM22" s="89">
        <f t="shared" si="22"/>
        <v>126</v>
      </c>
      <c r="BN22" s="90">
        <f>IF($P22&gt;'Wage Ceilings '!$C$7+SUMIF('Wage Ceilings '!$B$8:'Wage Ceilings '!$B$11,"&lt;="&amp;$P$17,'Wage Ceilings '!$D$8:'Wage Ceilings '!$D$11),'Wage Ceilings '!$C$7+SUMIF('Wage Ceilings '!$B$8:'Wage Ceilings '!$B$11,"&lt;="&amp;$P$17,'Wage Ceilings '!$D$8:'Wage Ceilings '!$D$11),$P22)</f>
        <v>0</v>
      </c>
      <c r="BO22" s="91" cm="1">
        <f t="array" ref="BO22">INDEX(Appendix!$G$4:$K$8,_xlfn.IFS(BM22&lt;55,1,BM22&lt;60,2,BM22&lt;65,3,BM22&lt;70,4,TRUE,5),MATCH(YEAR($F$17),Appendix!$G$3:$L$3,0))</f>
        <v>0</v>
      </c>
      <c r="BP22" s="92">
        <f t="shared" si="9"/>
        <v>0</v>
      </c>
      <c r="BQ22" s="89">
        <f t="shared" si="23"/>
        <v>126</v>
      </c>
      <c r="BR22" s="90">
        <f>IF($Q22&gt;'Wage Ceilings '!$C$7+SUMIF('Wage Ceilings '!$B$8:'Wage Ceilings '!$B$11,"&lt;="&amp;$Q$17,'Wage Ceilings '!$D$8:'Wage Ceilings '!$D$11),'Wage Ceilings '!$C$7+SUMIF('Wage Ceilings '!$B$8:'Wage Ceilings '!$B$11,"&lt;="&amp;$Q$17,'Wage Ceilings '!$D$8:'Wage Ceilings '!$D$11),$Q22)</f>
        <v>0</v>
      </c>
      <c r="BS22" s="91" cm="1">
        <f t="array" ref="BS22">INDEX(Appendix!$G$4:$K$8,_xlfn.IFS(BQ22&lt;55,1,BQ22&lt;60,2,BQ22&lt;65,3,BQ22&lt;70,4,TRUE,5),MATCH(YEAR($F$17),Appendix!$G$3:$L$3,0))</f>
        <v>0</v>
      </c>
      <c r="BT22" s="92">
        <f t="shared" si="10"/>
        <v>0</v>
      </c>
      <c r="BU22" s="89">
        <f t="shared" si="24"/>
        <v>126</v>
      </c>
      <c r="BV22" s="90">
        <f>IF($R22&gt;'Wage Ceilings '!$C$7+SUMIF('Wage Ceilings '!$B$8:'Wage Ceilings '!$B$11,"&lt;="&amp;$R$17,'Wage Ceilings '!$D$8:'Wage Ceilings '!$D$11),'Wage Ceilings '!$C$7+SUMIF('Wage Ceilings '!$B$8:'Wage Ceilings '!$B$11,"&lt;="&amp;$R$17,'Wage Ceilings '!$D$8:'Wage Ceilings '!$D$11),$R22)</f>
        <v>0</v>
      </c>
      <c r="BW22" s="91" cm="1">
        <f t="array" ref="BW22">INDEX(Appendix!$G$4:$K$8,_xlfn.IFS(BU22&lt;55,1,BU22&lt;60,2,BU22&lt;65,3,BU22&lt;70,4,TRUE,5),MATCH(YEAR($F$17),Appendix!$G$3:$L$3,0))</f>
        <v>0</v>
      </c>
      <c r="BX22" s="92">
        <f t="shared" si="11"/>
        <v>0</v>
      </c>
      <c r="BY22" s="89" t="str">
        <f t="shared" si="25"/>
        <v>NA</v>
      </c>
      <c r="BZ22" s="92">
        <f>IF(S22&gt;=('Wage Ceilings '!$C$3-SUM(Z22,AD22,AH22,AL22,AP22,AX22,AT22,BB22,BF22,BJ22,BN22,BR22,BV22)),('Wage Ceilings '!$C$3-SUM(Z22,AD22,AH22,AL22,AP22,AX22,AT22,BB22,BF22,BJ22,BN22,BR22,BV22)),S22)</f>
        <v>0</v>
      </c>
      <c r="CA22" s="91" cm="1">
        <f t="array" ref="CA22">INDEX(Appendix!$G$4:$K$8,_xlfn.IFS(BY22&lt;55,1,BY22&lt;60,2,BY22&lt;65,3,BY22&lt;70,4,TRUE,5),MATCH(YEAR($F$17),Appendix!$G$3:$L$3,0))</f>
        <v>0</v>
      </c>
      <c r="CB22" s="92">
        <f t="shared" si="32"/>
        <v>0</v>
      </c>
      <c r="CC22" s="99"/>
    </row>
    <row r="23" spans="1:82" x14ac:dyDescent="0.2">
      <c r="A23" s="64" t="s">
        <v>21</v>
      </c>
      <c r="B23" s="65"/>
      <c r="C23" s="65"/>
      <c r="D23" s="66"/>
      <c r="E23" s="66"/>
      <c r="F23" s="67"/>
      <c r="G23" s="67"/>
      <c r="H23" s="67"/>
      <c r="I23" s="67"/>
      <c r="J23" s="67"/>
      <c r="K23" s="67"/>
      <c r="L23" s="67"/>
      <c r="M23" s="67"/>
      <c r="N23" s="67"/>
      <c r="O23" s="67"/>
      <c r="P23" s="67"/>
      <c r="Q23" s="67"/>
      <c r="R23" s="67"/>
      <c r="S23" s="67"/>
      <c r="T23" s="57">
        <f t="shared" si="26"/>
        <v>0</v>
      </c>
      <c r="U23" s="57">
        <f t="shared" si="27"/>
        <v>0</v>
      </c>
      <c r="V23" s="58">
        <f t="shared" si="28"/>
        <v>0</v>
      </c>
      <c r="W23" s="58">
        <f t="shared" si="29"/>
        <v>0</v>
      </c>
      <c r="X23" s="58">
        <f t="shared" si="30"/>
        <v>0</v>
      </c>
      <c r="Y23" s="89">
        <f t="shared" si="12"/>
        <v>125</v>
      </c>
      <c r="Z23" s="90">
        <f>IF($F23&gt;'Wage Ceilings '!$C$7+SUMIF('Wage Ceilings '!$B$8:'Wage Ceilings '!$B$11,"&lt;="&amp;$F$17,'Wage Ceilings '!$D$8:'Wage Ceilings '!$D$11),'Wage Ceilings '!$C$7+SUMIF('Wage Ceilings '!$B$8:'Wage Ceilings '!$B$11,"&lt;="&amp;$F$17,'Wage Ceilings '!$D$8:'Wage Ceilings '!$D$11),$F23)</f>
        <v>0</v>
      </c>
      <c r="AA23" s="91" cm="1">
        <f t="array" ref="AA23">INDEX(Appendix!$G$4:$K$8,_xlfn.IFS(Y23&lt;55,1,Y23&lt;60,2,Y23&lt;65,3,Y23&lt;70,4,TRUE,5),MATCH(YEAR($F$17),Appendix!$G$3:$L$3,0))</f>
        <v>0</v>
      </c>
      <c r="AB23" s="92">
        <f t="shared" si="0"/>
        <v>0</v>
      </c>
      <c r="AC23" s="89">
        <f t="shared" si="13"/>
        <v>126</v>
      </c>
      <c r="AD23" s="90">
        <f>IF($G23&gt;'Wage Ceilings '!$C$7+SUMIF('Wage Ceilings '!$B$8:'Wage Ceilings '!$B$11,"&lt;="&amp;$G$17,'Wage Ceilings '!$D$8:'Wage Ceilings '!$D$11),'Wage Ceilings '!$C$7+SUMIF('Wage Ceilings '!$B$8:'Wage Ceilings '!$B$11,"&lt;="&amp;$G$17,'Wage Ceilings '!$D$8:'Wage Ceilings '!$D$11),$G23)</f>
        <v>0</v>
      </c>
      <c r="AE23" s="91" cm="1">
        <f t="array" ref="AE23">INDEX(Appendix!$G$4:$K$8,_xlfn.IFS(AC23&lt;55,1,AC23&lt;60,2,AC23&lt;65,3,AC23&lt;70,4,TRUE,5),MATCH(YEAR($F$17),Appendix!$G$3:$L$3,0))</f>
        <v>0</v>
      </c>
      <c r="AF23" s="92">
        <f t="shared" si="1"/>
        <v>0</v>
      </c>
      <c r="AG23" s="89">
        <f t="shared" si="14"/>
        <v>126</v>
      </c>
      <c r="AH23" s="90">
        <f>IF($H23&gt;'Wage Ceilings '!$C$7+SUMIF('Wage Ceilings '!$B$8:'Wage Ceilings '!$B$11,"&lt;="&amp;$H$17,'Wage Ceilings '!$D$8:'Wage Ceilings '!$D$11),'Wage Ceilings '!$C$7+SUMIF('Wage Ceilings '!$B$8:'Wage Ceilings '!$B$11,"&lt;="&amp;$H$17,'Wage Ceilings '!$D$8:'Wage Ceilings '!$D$11),$H23)</f>
        <v>0</v>
      </c>
      <c r="AI23" s="91" cm="1">
        <f t="array" ref="AI23">INDEX(Appendix!$G$4:$K$8,_xlfn.IFS(AG23&lt;55,1,AG23&lt;60,2,AG23&lt;65,3,AG23&lt;70,4,TRUE,5),MATCH(YEAR($F$17),Appendix!$G$3:$L$3,0))</f>
        <v>0</v>
      </c>
      <c r="AJ23" s="92">
        <f t="shared" si="2"/>
        <v>0</v>
      </c>
      <c r="AK23" s="89">
        <f t="shared" si="15"/>
        <v>126</v>
      </c>
      <c r="AL23" s="90">
        <f>IF($I23&gt;'Wage Ceilings '!$C$7+SUMIF('Wage Ceilings '!$B$8:'Wage Ceilings '!$B$11,"&lt;="&amp;$I$17,'Wage Ceilings '!$D$8:'Wage Ceilings '!$D$11),'Wage Ceilings '!$C$7+SUMIF('Wage Ceilings '!$B$8:'Wage Ceilings '!$B$11,"&lt;="&amp;$I$17,'Wage Ceilings '!$D$8:'Wage Ceilings '!$D$11),$I23)</f>
        <v>0</v>
      </c>
      <c r="AM23" s="91" cm="1">
        <f t="array" ref="AM23">INDEX(Appendix!$G$4:$K$8,_xlfn.IFS(AK23&lt;55,1,AK23&lt;60,2,AK23&lt;65,3,AK23&lt;70,4,TRUE,5),MATCH(YEAR($F$17),Appendix!$G$3:$L$3,0))</f>
        <v>0</v>
      </c>
      <c r="AN23" s="92">
        <f t="shared" si="3"/>
        <v>0</v>
      </c>
      <c r="AO23" s="89">
        <f t="shared" si="16"/>
        <v>126</v>
      </c>
      <c r="AP23" s="90">
        <f>IF($J23&gt;'Wage Ceilings '!$C$7+SUMIF('Wage Ceilings '!$B$8:'Wage Ceilings '!$B$11,"&lt;="&amp;$J$17,'Wage Ceilings '!$D$8:'Wage Ceilings '!$D$11),'Wage Ceilings '!$C$7+SUMIF('Wage Ceilings '!$B$8:'Wage Ceilings '!$B$11,"&lt;="&amp;$J$17,'Wage Ceilings '!$D$8:'Wage Ceilings '!$D$11),$J23)</f>
        <v>0</v>
      </c>
      <c r="AQ23" s="91" cm="1">
        <f t="array" ref="AQ23">INDEX(Appendix!$G$4:$K$8,_xlfn.IFS(AO23&lt;55,1,AO23&lt;60,2,AO23&lt;65,3,AO23&lt;70,4,TRUE,5),MATCH(YEAR($F$17),Appendix!$G$3:$L$3,0))</f>
        <v>0</v>
      </c>
      <c r="AR23" s="92">
        <f t="shared" si="4"/>
        <v>0</v>
      </c>
      <c r="AS23" s="89">
        <f t="shared" si="31"/>
        <v>126</v>
      </c>
      <c r="AT23" s="90">
        <f>IF($K23&gt;'Wage Ceilings '!$C$7+SUMIF('Wage Ceilings '!$B$8:'Wage Ceilings '!$B$11,"&lt;="&amp;$K$17,'Wage Ceilings '!$D$8:'Wage Ceilings '!$D$11),'Wage Ceilings '!$C$7+SUMIF('Wage Ceilings '!$B$8:'Wage Ceilings '!$B$11,"&lt;="&amp;$K$17,'Wage Ceilings '!$D$8:'Wage Ceilings '!$D$11),$K23)</f>
        <v>0</v>
      </c>
      <c r="AU23" s="91" cm="1">
        <f t="array" ref="AU23">INDEX(Appendix!$G$4:$K$8,_xlfn.IFS(AS23&lt;55,1,AS23&lt;60,2,AS23&lt;65,3,AS23&lt;70,4,TRUE,5),MATCH(YEAR($F$17),Appendix!$G$3:$L$3,0))</f>
        <v>0</v>
      </c>
      <c r="AV23" s="92">
        <f t="shared" si="5"/>
        <v>0</v>
      </c>
      <c r="AW23" s="89" t="str">
        <f t="shared" si="17"/>
        <v>NA</v>
      </c>
      <c r="AX23" s="92">
        <f>IF(L23&gt;=('Wage Ceilings '!$C$3-SUM(Z23,AD23,AH23,AL23,AP23,AT23,BB23,BF23,BJ23,BN23,BR23,BV23)),('Wage Ceilings '!$C$3-SUM(Z23,AD23,AH23,AL23,AP23,AT23,BB23,BF23,BJ23,BN23,BR23,BV23)),L23)</f>
        <v>0</v>
      </c>
      <c r="AY23" s="91" cm="1">
        <f t="array" ref="AY23">INDEX(Appendix!$G$4:$K$8,_xlfn.IFS(AW23&lt;55,1,AW23&lt;60,2,AW23&lt;65,3,AW23&lt;70,4,TRUE,5),MATCH(YEAR($F$17),Appendix!$G$3:$L$3,0))</f>
        <v>0</v>
      </c>
      <c r="AZ23" s="92">
        <f t="shared" si="6"/>
        <v>0</v>
      </c>
      <c r="BA23" s="89">
        <f t="shared" si="18"/>
        <v>126</v>
      </c>
      <c r="BB23" s="90">
        <f>IF($M23&gt;'Wage Ceilings '!$C$7+SUMIF('Wage Ceilings '!$B$8:'Wage Ceilings '!$B$11,"&lt;="&amp;$M$17,'Wage Ceilings '!$D$8:'Wage Ceilings '!$D$11),'Wage Ceilings '!$C$7+SUMIF('Wage Ceilings '!$B$8:'Wage Ceilings '!$B$11,"&lt;="&amp;$M$17,'Wage Ceilings '!$D$8:'Wage Ceilings '!$D$11),$M23)</f>
        <v>0</v>
      </c>
      <c r="BC23" s="91" cm="1">
        <f t="array" ref="BC23">INDEX(Appendix!$G$4:$K$8,_xlfn.IFS(BA23&lt;55,1,BA23&lt;60,2,BA23&lt;65,3,BA23&lt;70,4,TRUE,5),MATCH(YEAR($F$17),Appendix!$G$3:$L$3,0))</f>
        <v>0</v>
      </c>
      <c r="BD23" s="92">
        <f t="shared" si="19"/>
        <v>0</v>
      </c>
      <c r="BE23" s="89">
        <f t="shared" si="20"/>
        <v>126</v>
      </c>
      <c r="BF23" s="90">
        <f>IF($N23&gt;'Wage Ceilings '!$C$7+SUMIF('Wage Ceilings '!$B$8:'Wage Ceilings '!$B$11,"&lt;="&amp;$N$17,'Wage Ceilings '!$D$8:'Wage Ceilings '!$D$11),'Wage Ceilings '!$C$7+SUMIF('Wage Ceilings '!$B$8:'Wage Ceilings '!$B$11,"&lt;="&amp;$N$17,'Wage Ceilings '!$D$8:'Wage Ceilings '!$D$11),$N23)</f>
        <v>0</v>
      </c>
      <c r="BG23" s="91" cm="1">
        <f t="array" ref="BG23">INDEX(Appendix!$G$4:$K$8,_xlfn.IFS(BE23&lt;55,1,BE23&lt;60,2,BE23&lt;65,3,BE23&lt;70,4,TRUE,5),MATCH(YEAR($F$17),Appendix!$G$3:$L$3,0))</f>
        <v>0</v>
      </c>
      <c r="BH23" s="92">
        <f t="shared" si="7"/>
        <v>0</v>
      </c>
      <c r="BI23" s="89">
        <f t="shared" si="21"/>
        <v>126</v>
      </c>
      <c r="BJ23" s="90">
        <f>IF($O23&gt;'Wage Ceilings '!$C$7+SUMIF('Wage Ceilings '!$B$8:'Wage Ceilings '!$B$11,"&lt;="&amp;$O$17,'Wage Ceilings '!$D$8:'Wage Ceilings '!$D$11),'Wage Ceilings '!$C$7+SUMIF('Wage Ceilings '!$B$8:'Wage Ceilings '!$B$11,"&lt;="&amp;$O$17,'Wage Ceilings '!$D$8:'Wage Ceilings '!$D$11),$O23)</f>
        <v>0</v>
      </c>
      <c r="BK23" s="91" cm="1">
        <f t="array" ref="BK23">INDEX(Appendix!$G$4:$K$8,_xlfn.IFS(BI23&lt;55,1,BI23&lt;60,2,BI23&lt;65,3,BI23&lt;70,4,TRUE,5),MATCH(YEAR($F$17),Appendix!$G$3:$L$3,0))</f>
        <v>0</v>
      </c>
      <c r="BL23" s="92">
        <f t="shared" si="8"/>
        <v>0</v>
      </c>
      <c r="BM23" s="89">
        <f t="shared" si="22"/>
        <v>126</v>
      </c>
      <c r="BN23" s="90">
        <f>IF($P23&gt;'Wage Ceilings '!$C$7+SUMIF('Wage Ceilings '!$B$8:'Wage Ceilings '!$B$11,"&lt;="&amp;$P$17,'Wage Ceilings '!$D$8:'Wage Ceilings '!$D$11),'Wage Ceilings '!$C$7+SUMIF('Wage Ceilings '!$B$8:'Wage Ceilings '!$B$11,"&lt;="&amp;$P$17,'Wage Ceilings '!$D$8:'Wage Ceilings '!$D$11),$P23)</f>
        <v>0</v>
      </c>
      <c r="BO23" s="91" cm="1">
        <f t="array" ref="BO23">INDEX(Appendix!$G$4:$K$8,_xlfn.IFS(BM23&lt;55,1,BM23&lt;60,2,BM23&lt;65,3,BM23&lt;70,4,TRUE,5),MATCH(YEAR($F$17),Appendix!$G$3:$L$3,0))</f>
        <v>0</v>
      </c>
      <c r="BP23" s="92">
        <f t="shared" si="9"/>
        <v>0</v>
      </c>
      <c r="BQ23" s="89">
        <f t="shared" si="23"/>
        <v>126</v>
      </c>
      <c r="BR23" s="90">
        <f>IF($Q23&gt;'Wage Ceilings '!$C$7+SUMIF('Wage Ceilings '!$B$8:'Wage Ceilings '!$B$11,"&lt;="&amp;$Q$17,'Wage Ceilings '!$D$8:'Wage Ceilings '!$D$11),'Wage Ceilings '!$C$7+SUMIF('Wage Ceilings '!$B$8:'Wage Ceilings '!$B$11,"&lt;="&amp;$Q$17,'Wage Ceilings '!$D$8:'Wage Ceilings '!$D$11),$Q23)</f>
        <v>0</v>
      </c>
      <c r="BS23" s="91" cm="1">
        <f t="array" ref="BS23">INDEX(Appendix!$G$4:$K$8,_xlfn.IFS(BQ23&lt;55,1,BQ23&lt;60,2,BQ23&lt;65,3,BQ23&lt;70,4,TRUE,5),MATCH(YEAR($F$17),Appendix!$G$3:$L$3,0))</f>
        <v>0</v>
      </c>
      <c r="BT23" s="92">
        <f t="shared" si="10"/>
        <v>0</v>
      </c>
      <c r="BU23" s="89">
        <f t="shared" si="24"/>
        <v>126</v>
      </c>
      <c r="BV23" s="90">
        <f>IF($R23&gt;'Wage Ceilings '!$C$7+SUMIF('Wage Ceilings '!$B$8:'Wage Ceilings '!$B$11,"&lt;="&amp;$R$17,'Wage Ceilings '!$D$8:'Wage Ceilings '!$D$11),'Wage Ceilings '!$C$7+SUMIF('Wage Ceilings '!$B$8:'Wage Ceilings '!$B$11,"&lt;="&amp;$R$17,'Wage Ceilings '!$D$8:'Wage Ceilings '!$D$11),$R23)</f>
        <v>0</v>
      </c>
      <c r="BW23" s="91" cm="1">
        <f t="array" ref="BW23">INDEX(Appendix!$G$4:$K$8,_xlfn.IFS(BU23&lt;55,1,BU23&lt;60,2,BU23&lt;65,3,BU23&lt;70,4,TRUE,5),MATCH(YEAR($F$17),Appendix!$G$3:$L$3,0))</f>
        <v>0</v>
      </c>
      <c r="BX23" s="92">
        <f t="shared" si="11"/>
        <v>0</v>
      </c>
      <c r="BY23" s="89" t="str">
        <f t="shared" si="25"/>
        <v>NA</v>
      </c>
      <c r="BZ23" s="92">
        <f>IF(S23&gt;=('Wage Ceilings '!$C$3-SUM(Z23,AD23,AH23,AL23,AP23,AX23,AT23,BB23,BF23,BJ23,BN23,BR23,BV23)),('Wage Ceilings '!$C$3-SUM(Z23,AD23,AH23,AL23,AP23,AX23,AT23,BB23,BF23,BJ23,BN23,BR23,BV23)),S23)</f>
        <v>0</v>
      </c>
      <c r="CA23" s="91" cm="1">
        <f t="array" ref="CA23">INDEX(Appendix!$G$4:$K$8,_xlfn.IFS(BY23&lt;55,1,BY23&lt;60,2,BY23&lt;65,3,BY23&lt;70,4,TRUE,5),MATCH(YEAR($F$17),Appendix!$G$3:$L$3,0))</f>
        <v>0</v>
      </c>
      <c r="CB23" s="92">
        <f t="shared" si="32"/>
        <v>0</v>
      </c>
      <c r="CC23" s="99"/>
    </row>
    <row r="24" spans="1:82" x14ac:dyDescent="0.2">
      <c r="A24" s="64" t="s">
        <v>22</v>
      </c>
      <c r="B24" s="65"/>
      <c r="C24" s="65"/>
      <c r="D24" s="66"/>
      <c r="E24" s="66"/>
      <c r="F24" s="67"/>
      <c r="G24" s="67"/>
      <c r="H24" s="67"/>
      <c r="I24" s="67"/>
      <c r="J24" s="67"/>
      <c r="K24" s="67"/>
      <c r="L24" s="67"/>
      <c r="M24" s="67"/>
      <c r="N24" s="67"/>
      <c r="O24" s="67"/>
      <c r="P24" s="67"/>
      <c r="Q24" s="67"/>
      <c r="R24" s="67"/>
      <c r="S24" s="67"/>
      <c r="T24" s="57">
        <f t="shared" si="26"/>
        <v>0</v>
      </c>
      <c r="U24" s="57">
        <f t="shared" si="27"/>
        <v>0</v>
      </c>
      <c r="V24" s="58">
        <f t="shared" si="28"/>
        <v>0</v>
      </c>
      <c r="W24" s="58">
        <f t="shared" si="29"/>
        <v>0</v>
      </c>
      <c r="X24" s="58">
        <f t="shared" si="30"/>
        <v>0</v>
      </c>
      <c r="Y24" s="89">
        <f t="shared" si="12"/>
        <v>125</v>
      </c>
      <c r="Z24" s="90">
        <f>IF($F24&gt;'Wage Ceilings '!$C$7+SUMIF('Wage Ceilings '!$B$8:'Wage Ceilings '!$B$11,"&lt;="&amp;$F$17,'Wage Ceilings '!$D$8:'Wage Ceilings '!$D$11),'Wage Ceilings '!$C$7+SUMIF('Wage Ceilings '!$B$8:'Wage Ceilings '!$B$11,"&lt;="&amp;$F$17,'Wage Ceilings '!$D$8:'Wage Ceilings '!$D$11),$F24)</f>
        <v>0</v>
      </c>
      <c r="AA24" s="91" cm="1">
        <f t="array" ref="AA24">INDEX(Appendix!$G$4:$K$8,_xlfn.IFS(Y24&lt;55,1,Y24&lt;60,2,Y24&lt;65,3,Y24&lt;70,4,TRUE,5),MATCH(YEAR($F$17),Appendix!$G$3:$L$3,0))</f>
        <v>0</v>
      </c>
      <c r="AB24" s="92">
        <f t="shared" si="0"/>
        <v>0</v>
      </c>
      <c r="AC24" s="89">
        <f t="shared" si="13"/>
        <v>126</v>
      </c>
      <c r="AD24" s="90">
        <f>IF($G24&gt;'Wage Ceilings '!$C$7+SUMIF('Wage Ceilings '!$B$8:'Wage Ceilings '!$B$11,"&lt;="&amp;$G$17,'Wage Ceilings '!$D$8:'Wage Ceilings '!$D$11),'Wage Ceilings '!$C$7+SUMIF('Wage Ceilings '!$B$8:'Wage Ceilings '!$B$11,"&lt;="&amp;$G$17,'Wage Ceilings '!$D$8:'Wage Ceilings '!$D$11),$G24)</f>
        <v>0</v>
      </c>
      <c r="AE24" s="91" cm="1">
        <f t="array" ref="AE24">INDEX(Appendix!$G$4:$K$8,_xlfn.IFS(AC24&lt;55,1,AC24&lt;60,2,AC24&lt;65,3,AC24&lt;70,4,TRUE,5),MATCH(YEAR($F$17),Appendix!$G$3:$L$3,0))</f>
        <v>0</v>
      </c>
      <c r="AF24" s="92">
        <f t="shared" si="1"/>
        <v>0</v>
      </c>
      <c r="AG24" s="89">
        <f t="shared" si="14"/>
        <v>126</v>
      </c>
      <c r="AH24" s="90">
        <f>IF($H24&gt;'Wage Ceilings '!$C$7+SUMIF('Wage Ceilings '!$B$8:'Wage Ceilings '!$B$11,"&lt;="&amp;$H$17,'Wage Ceilings '!$D$8:'Wage Ceilings '!$D$11),'Wage Ceilings '!$C$7+SUMIF('Wage Ceilings '!$B$8:'Wage Ceilings '!$B$11,"&lt;="&amp;$H$17,'Wage Ceilings '!$D$8:'Wage Ceilings '!$D$11),$H24)</f>
        <v>0</v>
      </c>
      <c r="AI24" s="91" cm="1">
        <f t="array" ref="AI24">INDEX(Appendix!$G$4:$K$8,_xlfn.IFS(AG24&lt;55,1,AG24&lt;60,2,AG24&lt;65,3,AG24&lt;70,4,TRUE,5),MATCH(YEAR($F$17),Appendix!$G$3:$L$3,0))</f>
        <v>0</v>
      </c>
      <c r="AJ24" s="92">
        <f t="shared" si="2"/>
        <v>0</v>
      </c>
      <c r="AK24" s="89">
        <f t="shared" si="15"/>
        <v>126</v>
      </c>
      <c r="AL24" s="90">
        <f>IF($I24&gt;'Wage Ceilings '!$C$7+SUMIF('Wage Ceilings '!$B$8:'Wage Ceilings '!$B$11,"&lt;="&amp;$I$17,'Wage Ceilings '!$D$8:'Wage Ceilings '!$D$11),'Wage Ceilings '!$C$7+SUMIF('Wage Ceilings '!$B$8:'Wage Ceilings '!$B$11,"&lt;="&amp;$I$17,'Wage Ceilings '!$D$8:'Wage Ceilings '!$D$11),$I24)</f>
        <v>0</v>
      </c>
      <c r="AM24" s="91" cm="1">
        <f t="array" ref="AM24">INDEX(Appendix!$G$4:$K$8,_xlfn.IFS(AK24&lt;55,1,AK24&lt;60,2,AK24&lt;65,3,AK24&lt;70,4,TRUE,5),MATCH(YEAR($F$17),Appendix!$G$3:$L$3,0))</f>
        <v>0</v>
      </c>
      <c r="AN24" s="92">
        <f t="shared" si="3"/>
        <v>0</v>
      </c>
      <c r="AO24" s="89">
        <f t="shared" si="16"/>
        <v>126</v>
      </c>
      <c r="AP24" s="90">
        <f>IF($J24&gt;'Wage Ceilings '!$C$7+SUMIF('Wage Ceilings '!$B$8:'Wage Ceilings '!$B$11,"&lt;="&amp;$J$17,'Wage Ceilings '!$D$8:'Wage Ceilings '!$D$11),'Wage Ceilings '!$C$7+SUMIF('Wage Ceilings '!$B$8:'Wage Ceilings '!$B$11,"&lt;="&amp;$J$17,'Wage Ceilings '!$D$8:'Wage Ceilings '!$D$11),$J24)</f>
        <v>0</v>
      </c>
      <c r="AQ24" s="91" cm="1">
        <f t="array" ref="AQ24">INDEX(Appendix!$G$4:$K$8,_xlfn.IFS(AO24&lt;55,1,AO24&lt;60,2,AO24&lt;65,3,AO24&lt;70,4,TRUE,5),MATCH(YEAR($F$17),Appendix!$G$3:$L$3,0))</f>
        <v>0</v>
      </c>
      <c r="AR24" s="92">
        <f t="shared" si="4"/>
        <v>0</v>
      </c>
      <c r="AS24" s="89">
        <f t="shared" si="31"/>
        <v>126</v>
      </c>
      <c r="AT24" s="90">
        <f>IF($K24&gt;'Wage Ceilings '!$C$7+SUMIF('Wage Ceilings '!$B$8:'Wage Ceilings '!$B$11,"&lt;="&amp;$K$17,'Wage Ceilings '!$D$8:'Wage Ceilings '!$D$11),'Wage Ceilings '!$C$7+SUMIF('Wage Ceilings '!$B$8:'Wage Ceilings '!$B$11,"&lt;="&amp;$K$17,'Wage Ceilings '!$D$8:'Wage Ceilings '!$D$11),$K24)</f>
        <v>0</v>
      </c>
      <c r="AU24" s="91" cm="1">
        <f t="array" ref="AU24">INDEX(Appendix!$G$4:$K$8,_xlfn.IFS(AS24&lt;55,1,AS24&lt;60,2,AS24&lt;65,3,AS24&lt;70,4,TRUE,5),MATCH(YEAR($F$17),Appendix!$G$3:$L$3,0))</f>
        <v>0</v>
      </c>
      <c r="AV24" s="92">
        <f t="shared" si="5"/>
        <v>0</v>
      </c>
      <c r="AW24" s="89" t="str">
        <f t="shared" si="17"/>
        <v>NA</v>
      </c>
      <c r="AX24" s="92">
        <f>IF(L24&gt;=('Wage Ceilings '!$C$3-SUM(Z24,AD24,AH24,AL24,AP24,AT24,BB24,BF24,BJ24,BN24,BR24,BV24)),('Wage Ceilings '!$C$3-SUM(Z24,AD24,AH24,AL24,AP24,AT24,BB24,BF24,BJ24,BN24,BR24,BV24)),L24)</f>
        <v>0</v>
      </c>
      <c r="AY24" s="91" cm="1">
        <f t="array" ref="AY24">INDEX(Appendix!$G$4:$K$8,_xlfn.IFS(AW24&lt;55,1,AW24&lt;60,2,AW24&lt;65,3,AW24&lt;70,4,TRUE,5),MATCH(YEAR($F$17),Appendix!$G$3:$L$3,0))</f>
        <v>0</v>
      </c>
      <c r="AZ24" s="92">
        <f t="shared" si="6"/>
        <v>0</v>
      </c>
      <c r="BA24" s="89">
        <f t="shared" si="18"/>
        <v>126</v>
      </c>
      <c r="BB24" s="90">
        <f>IF($M24&gt;'Wage Ceilings '!$C$7+SUMIF('Wage Ceilings '!$B$8:'Wage Ceilings '!$B$11,"&lt;="&amp;$M$17,'Wage Ceilings '!$D$8:'Wage Ceilings '!$D$11),'Wage Ceilings '!$C$7+SUMIF('Wage Ceilings '!$B$8:'Wage Ceilings '!$B$11,"&lt;="&amp;$M$17,'Wage Ceilings '!$D$8:'Wage Ceilings '!$D$11),$M24)</f>
        <v>0</v>
      </c>
      <c r="BC24" s="91" cm="1">
        <f t="array" ref="BC24">INDEX(Appendix!$G$4:$K$8,_xlfn.IFS(BA24&lt;55,1,BA24&lt;60,2,BA24&lt;65,3,BA24&lt;70,4,TRUE,5),MATCH(YEAR($F$17),Appendix!$G$3:$L$3,0))</f>
        <v>0</v>
      </c>
      <c r="BD24" s="92">
        <f t="shared" si="19"/>
        <v>0</v>
      </c>
      <c r="BE24" s="89">
        <f t="shared" si="20"/>
        <v>126</v>
      </c>
      <c r="BF24" s="90">
        <f>IF($N24&gt;'Wage Ceilings '!$C$7+SUMIF('Wage Ceilings '!$B$8:'Wage Ceilings '!$B$11,"&lt;="&amp;$N$17,'Wage Ceilings '!$D$8:'Wage Ceilings '!$D$11),'Wage Ceilings '!$C$7+SUMIF('Wage Ceilings '!$B$8:'Wage Ceilings '!$B$11,"&lt;="&amp;$N$17,'Wage Ceilings '!$D$8:'Wage Ceilings '!$D$11),$N24)</f>
        <v>0</v>
      </c>
      <c r="BG24" s="91" cm="1">
        <f t="array" ref="BG24">INDEX(Appendix!$G$4:$K$8,_xlfn.IFS(BE24&lt;55,1,BE24&lt;60,2,BE24&lt;65,3,BE24&lt;70,4,TRUE,5),MATCH(YEAR($F$17),Appendix!$G$3:$L$3,0))</f>
        <v>0</v>
      </c>
      <c r="BH24" s="92">
        <f t="shared" si="7"/>
        <v>0</v>
      </c>
      <c r="BI24" s="89">
        <f t="shared" si="21"/>
        <v>126</v>
      </c>
      <c r="BJ24" s="90">
        <f>IF($O24&gt;'Wage Ceilings '!$C$7+SUMIF('Wage Ceilings '!$B$8:'Wage Ceilings '!$B$11,"&lt;="&amp;$O$17,'Wage Ceilings '!$D$8:'Wage Ceilings '!$D$11),'Wage Ceilings '!$C$7+SUMIF('Wage Ceilings '!$B$8:'Wage Ceilings '!$B$11,"&lt;="&amp;$O$17,'Wage Ceilings '!$D$8:'Wage Ceilings '!$D$11),$O24)</f>
        <v>0</v>
      </c>
      <c r="BK24" s="91" cm="1">
        <f t="array" ref="BK24">INDEX(Appendix!$G$4:$K$8,_xlfn.IFS(BI24&lt;55,1,BI24&lt;60,2,BI24&lt;65,3,BI24&lt;70,4,TRUE,5),MATCH(YEAR($F$17),Appendix!$G$3:$L$3,0))</f>
        <v>0</v>
      </c>
      <c r="BL24" s="92">
        <f t="shared" si="8"/>
        <v>0</v>
      </c>
      <c r="BM24" s="89">
        <f t="shared" si="22"/>
        <v>126</v>
      </c>
      <c r="BN24" s="90">
        <f>IF($P24&gt;'Wage Ceilings '!$C$7+SUMIF('Wage Ceilings '!$B$8:'Wage Ceilings '!$B$11,"&lt;="&amp;$P$17,'Wage Ceilings '!$D$8:'Wage Ceilings '!$D$11),'Wage Ceilings '!$C$7+SUMIF('Wage Ceilings '!$B$8:'Wage Ceilings '!$B$11,"&lt;="&amp;$P$17,'Wage Ceilings '!$D$8:'Wage Ceilings '!$D$11),$P24)</f>
        <v>0</v>
      </c>
      <c r="BO24" s="91" cm="1">
        <f t="array" ref="BO24">INDEX(Appendix!$G$4:$K$8,_xlfn.IFS(BM24&lt;55,1,BM24&lt;60,2,BM24&lt;65,3,BM24&lt;70,4,TRUE,5),MATCH(YEAR($F$17),Appendix!$G$3:$L$3,0))</f>
        <v>0</v>
      </c>
      <c r="BP24" s="92">
        <f t="shared" si="9"/>
        <v>0</v>
      </c>
      <c r="BQ24" s="89">
        <f t="shared" si="23"/>
        <v>126</v>
      </c>
      <c r="BR24" s="90">
        <f>IF($Q24&gt;'Wage Ceilings '!$C$7+SUMIF('Wage Ceilings '!$B$8:'Wage Ceilings '!$B$11,"&lt;="&amp;$Q$17,'Wage Ceilings '!$D$8:'Wage Ceilings '!$D$11),'Wage Ceilings '!$C$7+SUMIF('Wage Ceilings '!$B$8:'Wage Ceilings '!$B$11,"&lt;="&amp;$Q$17,'Wage Ceilings '!$D$8:'Wage Ceilings '!$D$11),$Q24)</f>
        <v>0</v>
      </c>
      <c r="BS24" s="91" cm="1">
        <f t="array" ref="BS24">INDEX(Appendix!$G$4:$K$8,_xlfn.IFS(BQ24&lt;55,1,BQ24&lt;60,2,BQ24&lt;65,3,BQ24&lt;70,4,TRUE,5),MATCH(YEAR($F$17),Appendix!$G$3:$L$3,0))</f>
        <v>0</v>
      </c>
      <c r="BT24" s="92">
        <f t="shared" si="10"/>
        <v>0</v>
      </c>
      <c r="BU24" s="89">
        <f t="shared" si="24"/>
        <v>126</v>
      </c>
      <c r="BV24" s="90">
        <f>IF($R24&gt;'Wage Ceilings '!$C$7+SUMIF('Wage Ceilings '!$B$8:'Wage Ceilings '!$B$11,"&lt;="&amp;$R$17,'Wage Ceilings '!$D$8:'Wage Ceilings '!$D$11),'Wage Ceilings '!$C$7+SUMIF('Wage Ceilings '!$B$8:'Wage Ceilings '!$B$11,"&lt;="&amp;$R$17,'Wage Ceilings '!$D$8:'Wage Ceilings '!$D$11),$R24)</f>
        <v>0</v>
      </c>
      <c r="BW24" s="91" cm="1">
        <f t="array" ref="BW24">INDEX(Appendix!$G$4:$K$8,_xlfn.IFS(BU24&lt;55,1,BU24&lt;60,2,BU24&lt;65,3,BU24&lt;70,4,TRUE,5),MATCH(YEAR($F$17),Appendix!$G$3:$L$3,0))</f>
        <v>0</v>
      </c>
      <c r="BX24" s="92">
        <f t="shared" si="11"/>
        <v>0</v>
      </c>
      <c r="BY24" s="89" t="str">
        <f t="shared" si="25"/>
        <v>NA</v>
      </c>
      <c r="BZ24" s="92">
        <f>IF(S24&gt;=('Wage Ceilings '!$C$3-SUM(Z24,AD24,AH24,AL24,AP24,AX24,AT24,BB24,BF24,BJ24,BN24,BR24,BV24)),('Wage Ceilings '!$C$3-SUM(Z24,AD24,AH24,AL24,AP24,AX24,AT24,BB24,BF24,BJ24,BN24,BR24,BV24)),S24)</f>
        <v>0</v>
      </c>
      <c r="CA24" s="91" cm="1">
        <f t="array" ref="CA24">INDEX(Appendix!$G$4:$K$8,_xlfn.IFS(BY24&lt;55,1,BY24&lt;60,2,BY24&lt;65,3,BY24&lt;70,4,TRUE,5),MATCH(YEAR($F$17),Appendix!$G$3:$L$3,0))</f>
        <v>0</v>
      </c>
      <c r="CB24" s="92">
        <f t="shared" si="32"/>
        <v>0</v>
      </c>
      <c r="CC24" s="99"/>
    </row>
    <row r="25" spans="1:82" x14ac:dyDescent="0.2">
      <c r="A25" s="64" t="s">
        <v>23</v>
      </c>
      <c r="B25" s="65"/>
      <c r="C25" s="65"/>
      <c r="D25" s="66"/>
      <c r="E25" s="66"/>
      <c r="F25" s="67"/>
      <c r="G25" s="67"/>
      <c r="H25" s="67"/>
      <c r="I25" s="67"/>
      <c r="J25" s="67"/>
      <c r="K25" s="67"/>
      <c r="L25" s="67"/>
      <c r="M25" s="67"/>
      <c r="N25" s="67"/>
      <c r="O25" s="67"/>
      <c r="P25" s="67"/>
      <c r="Q25" s="67"/>
      <c r="R25" s="67"/>
      <c r="S25" s="67"/>
      <c r="T25" s="57">
        <f t="shared" si="26"/>
        <v>0</v>
      </c>
      <c r="U25" s="57">
        <f t="shared" si="27"/>
        <v>0</v>
      </c>
      <c r="V25" s="58">
        <f t="shared" si="28"/>
        <v>0</v>
      </c>
      <c r="W25" s="58">
        <f t="shared" si="29"/>
        <v>0</v>
      </c>
      <c r="X25" s="58">
        <f t="shared" si="30"/>
        <v>0</v>
      </c>
      <c r="Y25" s="89">
        <f t="shared" si="12"/>
        <v>125</v>
      </c>
      <c r="Z25" s="90">
        <f>IF($F25&gt;'Wage Ceilings '!$C$7+SUMIF('Wage Ceilings '!$B$8:'Wage Ceilings '!$B$11,"&lt;="&amp;$F$17,'Wage Ceilings '!$D$8:'Wage Ceilings '!$D$11),'Wage Ceilings '!$C$7+SUMIF('Wage Ceilings '!$B$8:'Wage Ceilings '!$B$11,"&lt;="&amp;$F$17,'Wage Ceilings '!$D$8:'Wage Ceilings '!$D$11),$F25)</f>
        <v>0</v>
      </c>
      <c r="AA25" s="91" cm="1">
        <f t="array" ref="AA25">INDEX(Appendix!$G$4:$K$8,_xlfn.IFS(Y25&lt;55,1,Y25&lt;60,2,Y25&lt;65,3,Y25&lt;70,4,TRUE,5),MATCH(YEAR($F$17),Appendix!$G$3:$L$3,0))</f>
        <v>0</v>
      </c>
      <c r="AB25" s="92">
        <f t="shared" si="0"/>
        <v>0</v>
      </c>
      <c r="AC25" s="89">
        <f t="shared" si="13"/>
        <v>126</v>
      </c>
      <c r="AD25" s="90">
        <f>IF($G25&gt;'Wage Ceilings '!$C$7+SUMIF('Wage Ceilings '!$B$8:'Wage Ceilings '!$B$11,"&lt;="&amp;$G$17,'Wage Ceilings '!$D$8:'Wage Ceilings '!$D$11),'Wage Ceilings '!$C$7+SUMIF('Wage Ceilings '!$B$8:'Wage Ceilings '!$B$11,"&lt;="&amp;$G$17,'Wage Ceilings '!$D$8:'Wage Ceilings '!$D$11),$G25)</f>
        <v>0</v>
      </c>
      <c r="AE25" s="91" cm="1">
        <f t="array" ref="AE25">INDEX(Appendix!$G$4:$K$8,_xlfn.IFS(AC25&lt;55,1,AC25&lt;60,2,AC25&lt;65,3,AC25&lt;70,4,TRUE,5),MATCH(YEAR($F$17),Appendix!$G$3:$L$3,0))</f>
        <v>0</v>
      </c>
      <c r="AF25" s="92">
        <f t="shared" si="1"/>
        <v>0</v>
      </c>
      <c r="AG25" s="89">
        <f t="shared" si="14"/>
        <v>126</v>
      </c>
      <c r="AH25" s="90">
        <f>IF($H25&gt;'Wage Ceilings '!$C$7+SUMIF('Wage Ceilings '!$B$8:'Wage Ceilings '!$B$11,"&lt;="&amp;$H$17,'Wage Ceilings '!$D$8:'Wage Ceilings '!$D$11),'Wage Ceilings '!$C$7+SUMIF('Wage Ceilings '!$B$8:'Wage Ceilings '!$B$11,"&lt;="&amp;$H$17,'Wage Ceilings '!$D$8:'Wage Ceilings '!$D$11),$H25)</f>
        <v>0</v>
      </c>
      <c r="AI25" s="91" cm="1">
        <f t="array" ref="AI25">INDEX(Appendix!$G$4:$K$8,_xlfn.IFS(AG25&lt;55,1,AG25&lt;60,2,AG25&lt;65,3,AG25&lt;70,4,TRUE,5),MATCH(YEAR($F$17),Appendix!$G$3:$L$3,0))</f>
        <v>0</v>
      </c>
      <c r="AJ25" s="92">
        <f t="shared" si="2"/>
        <v>0</v>
      </c>
      <c r="AK25" s="89">
        <f t="shared" si="15"/>
        <v>126</v>
      </c>
      <c r="AL25" s="90">
        <f>IF($I25&gt;'Wage Ceilings '!$C$7+SUMIF('Wage Ceilings '!$B$8:'Wage Ceilings '!$B$11,"&lt;="&amp;$I$17,'Wage Ceilings '!$D$8:'Wage Ceilings '!$D$11),'Wage Ceilings '!$C$7+SUMIF('Wage Ceilings '!$B$8:'Wage Ceilings '!$B$11,"&lt;="&amp;$I$17,'Wage Ceilings '!$D$8:'Wage Ceilings '!$D$11),$I25)</f>
        <v>0</v>
      </c>
      <c r="AM25" s="91" cm="1">
        <f t="array" ref="AM25">INDEX(Appendix!$G$4:$K$8,_xlfn.IFS(AK25&lt;55,1,AK25&lt;60,2,AK25&lt;65,3,AK25&lt;70,4,TRUE,5),MATCH(YEAR($F$17),Appendix!$G$3:$L$3,0))</f>
        <v>0</v>
      </c>
      <c r="AN25" s="92">
        <f t="shared" si="3"/>
        <v>0</v>
      </c>
      <c r="AO25" s="89">
        <f t="shared" si="16"/>
        <v>126</v>
      </c>
      <c r="AP25" s="90">
        <f>IF($J25&gt;'Wage Ceilings '!$C$7+SUMIF('Wage Ceilings '!$B$8:'Wage Ceilings '!$B$11,"&lt;="&amp;$J$17,'Wage Ceilings '!$D$8:'Wage Ceilings '!$D$11),'Wage Ceilings '!$C$7+SUMIF('Wage Ceilings '!$B$8:'Wage Ceilings '!$B$11,"&lt;="&amp;$J$17,'Wage Ceilings '!$D$8:'Wage Ceilings '!$D$11),$J25)</f>
        <v>0</v>
      </c>
      <c r="AQ25" s="91" cm="1">
        <f t="array" ref="AQ25">INDEX(Appendix!$G$4:$K$8,_xlfn.IFS(AO25&lt;55,1,AO25&lt;60,2,AO25&lt;65,3,AO25&lt;70,4,TRUE,5),MATCH(YEAR($F$17),Appendix!$G$3:$L$3,0))</f>
        <v>0</v>
      </c>
      <c r="AR25" s="92">
        <f t="shared" si="4"/>
        <v>0</v>
      </c>
      <c r="AS25" s="89">
        <f t="shared" si="31"/>
        <v>126</v>
      </c>
      <c r="AT25" s="90">
        <f>IF($K25&gt;'Wage Ceilings '!$C$7+SUMIF('Wage Ceilings '!$B$8:'Wage Ceilings '!$B$11,"&lt;="&amp;$K$17,'Wage Ceilings '!$D$8:'Wage Ceilings '!$D$11),'Wage Ceilings '!$C$7+SUMIF('Wage Ceilings '!$B$8:'Wage Ceilings '!$B$11,"&lt;="&amp;$K$17,'Wage Ceilings '!$D$8:'Wage Ceilings '!$D$11),$K25)</f>
        <v>0</v>
      </c>
      <c r="AU25" s="91" cm="1">
        <f t="array" ref="AU25">INDEX(Appendix!$G$4:$K$8,_xlfn.IFS(AS25&lt;55,1,AS25&lt;60,2,AS25&lt;65,3,AS25&lt;70,4,TRUE,5),MATCH(YEAR($F$17),Appendix!$G$3:$L$3,0))</f>
        <v>0</v>
      </c>
      <c r="AV25" s="92">
        <f t="shared" si="5"/>
        <v>0</v>
      </c>
      <c r="AW25" s="89" t="str">
        <f t="shared" si="17"/>
        <v>NA</v>
      </c>
      <c r="AX25" s="92">
        <f>IF(L25&gt;=('Wage Ceilings '!$C$3-SUM(Z25,AD25,AH25,AL25,AP25,AT25,BB25,BF25,BJ25,BN25,BR25,BV25)),('Wage Ceilings '!$C$3-SUM(Z25,AD25,AH25,AL25,AP25,AT25,BB25,BF25,BJ25,BN25,BR25,BV25)),L25)</f>
        <v>0</v>
      </c>
      <c r="AY25" s="91" cm="1">
        <f t="array" ref="AY25">INDEX(Appendix!$G$4:$K$8,_xlfn.IFS(AW25&lt;55,1,AW25&lt;60,2,AW25&lt;65,3,AW25&lt;70,4,TRUE,5),MATCH(YEAR($F$17),Appendix!$G$3:$L$3,0))</f>
        <v>0</v>
      </c>
      <c r="AZ25" s="92">
        <f t="shared" si="6"/>
        <v>0</v>
      </c>
      <c r="BA25" s="89">
        <f t="shared" si="18"/>
        <v>126</v>
      </c>
      <c r="BB25" s="90">
        <f>IF($M25&gt;'Wage Ceilings '!$C$7+SUMIF('Wage Ceilings '!$B$8:'Wage Ceilings '!$B$11,"&lt;="&amp;$M$17,'Wage Ceilings '!$D$8:'Wage Ceilings '!$D$11),'Wage Ceilings '!$C$7+SUMIF('Wage Ceilings '!$B$8:'Wage Ceilings '!$B$11,"&lt;="&amp;$M$17,'Wage Ceilings '!$D$8:'Wage Ceilings '!$D$11),$M25)</f>
        <v>0</v>
      </c>
      <c r="BC25" s="91" cm="1">
        <f t="array" ref="BC25">INDEX(Appendix!$G$4:$K$8,_xlfn.IFS(BA25&lt;55,1,BA25&lt;60,2,BA25&lt;65,3,BA25&lt;70,4,TRUE,5),MATCH(YEAR($F$17),Appendix!$G$3:$L$3,0))</f>
        <v>0</v>
      </c>
      <c r="BD25" s="92">
        <f t="shared" si="19"/>
        <v>0</v>
      </c>
      <c r="BE25" s="89">
        <f t="shared" si="20"/>
        <v>126</v>
      </c>
      <c r="BF25" s="90">
        <f>IF($N25&gt;'Wage Ceilings '!$C$7+SUMIF('Wage Ceilings '!$B$8:'Wage Ceilings '!$B$11,"&lt;="&amp;$N$17,'Wage Ceilings '!$D$8:'Wage Ceilings '!$D$11),'Wage Ceilings '!$C$7+SUMIF('Wage Ceilings '!$B$8:'Wage Ceilings '!$B$11,"&lt;="&amp;$N$17,'Wage Ceilings '!$D$8:'Wage Ceilings '!$D$11),$N25)</f>
        <v>0</v>
      </c>
      <c r="BG25" s="91" cm="1">
        <f t="array" ref="BG25">INDEX(Appendix!$G$4:$K$8,_xlfn.IFS(BE25&lt;55,1,BE25&lt;60,2,BE25&lt;65,3,BE25&lt;70,4,TRUE,5),MATCH(YEAR($F$17),Appendix!$G$3:$L$3,0))</f>
        <v>0</v>
      </c>
      <c r="BH25" s="92">
        <f t="shared" si="7"/>
        <v>0</v>
      </c>
      <c r="BI25" s="89">
        <f t="shared" si="21"/>
        <v>126</v>
      </c>
      <c r="BJ25" s="90">
        <f>IF($O25&gt;'Wage Ceilings '!$C$7+SUMIF('Wage Ceilings '!$B$8:'Wage Ceilings '!$B$11,"&lt;="&amp;$O$17,'Wage Ceilings '!$D$8:'Wage Ceilings '!$D$11),'Wage Ceilings '!$C$7+SUMIF('Wage Ceilings '!$B$8:'Wage Ceilings '!$B$11,"&lt;="&amp;$O$17,'Wage Ceilings '!$D$8:'Wage Ceilings '!$D$11),$O25)</f>
        <v>0</v>
      </c>
      <c r="BK25" s="91" cm="1">
        <f t="array" ref="BK25">INDEX(Appendix!$G$4:$K$8,_xlfn.IFS(BI25&lt;55,1,BI25&lt;60,2,BI25&lt;65,3,BI25&lt;70,4,TRUE,5),MATCH(YEAR($F$17),Appendix!$G$3:$L$3,0))</f>
        <v>0</v>
      </c>
      <c r="BL25" s="92">
        <f t="shared" si="8"/>
        <v>0</v>
      </c>
      <c r="BM25" s="89">
        <f t="shared" si="22"/>
        <v>126</v>
      </c>
      <c r="BN25" s="90">
        <f>IF($P25&gt;'Wage Ceilings '!$C$7+SUMIF('Wage Ceilings '!$B$8:'Wage Ceilings '!$B$11,"&lt;="&amp;$P$17,'Wage Ceilings '!$D$8:'Wage Ceilings '!$D$11),'Wage Ceilings '!$C$7+SUMIF('Wage Ceilings '!$B$8:'Wage Ceilings '!$B$11,"&lt;="&amp;$P$17,'Wage Ceilings '!$D$8:'Wage Ceilings '!$D$11),$P25)</f>
        <v>0</v>
      </c>
      <c r="BO25" s="91" cm="1">
        <f t="array" ref="BO25">INDEX(Appendix!$G$4:$K$8,_xlfn.IFS(BM25&lt;55,1,BM25&lt;60,2,BM25&lt;65,3,BM25&lt;70,4,TRUE,5),MATCH(YEAR($F$17),Appendix!$G$3:$L$3,0))</f>
        <v>0</v>
      </c>
      <c r="BP25" s="92">
        <f t="shared" si="9"/>
        <v>0</v>
      </c>
      <c r="BQ25" s="89">
        <f t="shared" si="23"/>
        <v>126</v>
      </c>
      <c r="BR25" s="90">
        <f>IF($Q25&gt;'Wage Ceilings '!$C$7+SUMIF('Wage Ceilings '!$B$8:'Wage Ceilings '!$B$11,"&lt;="&amp;$Q$17,'Wage Ceilings '!$D$8:'Wage Ceilings '!$D$11),'Wage Ceilings '!$C$7+SUMIF('Wage Ceilings '!$B$8:'Wage Ceilings '!$B$11,"&lt;="&amp;$Q$17,'Wage Ceilings '!$D$8:'Wage Ceilings '!$D$11),$Q25)</f>
        <v>0</v>
      </c>
      <c r="BS25" s="91" cm="1">
        <f t="array" ref="BS25">INDEX(Appendix!$G$4:$K$8,_xlfn.IFS(BQ25&lt;55,1,BQ25&lt;60,2,BQ25&lt;65,3,BQ25&lt;70,4,TRUE,5),MATCH(YEAR($F$17),Appendix!$G$3:$L$3,0))</f>
        <v>0</v>
      </c>
      <c r="BT25" s="92">
        <f t="shared" si="10"/>
        <v>0</v>
      </c>
      <c r="BU25" s="89">
        <f t="shared" si="24"/>
        <v>126</v>
      </c>
      <c r="BV25" s="90">
        <f>IF($R25&gt;'Wage Ceilings '!$C$7+SUMIF('Wage Ceilings '!$B$8:'Wage Ceilings '!$B$11,"&lt;="&amp;$R$17,'Wage Ceilings '!$D$8:'Wage Ceilings '!$D$11),'Wage Ceilings '!$C$7+SUMIF('Wage Ceilings '!$B$8:'Wage Ceilings '!$B$11,"&lt;="&amp;$R$17,'Wage Ceilings '!$D$8:'Wage Ceilings '!$D$11),$R25)</f>
        <v>0</v>
      </c>
      <c r="BW25" s="91" cm="1">
        <f t="array" ref="BW25">INDEX(Appendix!$G$4:$K$8,_xlfn.IFS(BU25&lt;55,1,BU25&lt;60,2,BU25&lt;65,3,BU25&lt;70,4,TRUE,5),MATCH(YEAR($F$17),Appendix!$G$3:$L$3,0))</f>
        <v>0</v>
      </c>
      <c r="BX25" s="92">
        <f t="shared" si="11"/>
        <v>0</v>
      </c>
      <c r="BY25" s="89" t="str">
        <f t="shared" si="25"/>
        <v>NA</v>
      </c>
      <c r="BZ25" s="92">
        <f>IF(S25&gt;=('Wage Ceilings '!$C$3-SUM(Z25,AD25,AH25,AL25,AP25,AX25,AT25,BB25,BF25,BJ25,BN25,BR25,BV25)),('Wage Ceilings '!$C$3-SUM(Z25,AD25,AH25,AL25,AP25,AX25,AT25,BB25,BF25,BJ25,BN25,BR25,BV25)),S25)</f>
        <v>0</v>
      </c>
      <c r="CA25" s="91" cm="1">
        <f t="array" ref="CA25">INDEX(Appendix!$G$4:$K$8,_xlfn.IFS(BY25&lt;55,1,BY25&lt;60,2,BY25&lt;65,3,BY25&lt;70,4,TRUE,5),MATCH(YEAR($F$17),Appendix!$G$3:$L$3,0))</f>
        <v>0</v>
      </c>
      <c r="CB25" s="92">
        <f t="shared" si="32"/>
        <v>0</v>
      </c>
      <c r="CC25" s="99"/>
    </row>
    <row r="26" spans="1:82" x14ac:dyDescent="0.2">
      <c r="A26" s="64" t="s">
        <v>24</v>
      </c>
      <c r="B26" s="65"/>
      <c r="C26" s="65"/>
      <c r="D26" s="66"/>
      <c r="E26" s="66"/>
      <c r="F26" s="67"/>
      <c r="G26" s="67"/>
      <c r="H26" s="67"/>
      <c r="I26" s="67"/>
      <c r="J26" s="67"/>
      <c r="K26" s="67"/>
      <c r="L26" s="67"/>
      <c r="M26" s="67"/>
      <c r="N26" s="67"/>
      <c r="O26" s="67"/>
      <c r="P26" s="67"/>
      <c r="Q26" s="67"/>
      <c r="R26" s="67"/>
      <c r="S26" s="67"/>
      <c r="T26" s="57">
        <f t="shared" si="26"/>
        <v>0</v>
      </c>
      <c r="U26" s="57">
        <f t="shared" si="27"/>
        <v>0</v>
      </c>
      <c r="V26" s="58">
        <f t="shared" si="28"/>
        <v>0</v>
      </c>
      <c r="W26" s="58">
        <f t="shared" si="29"/>
        <v>0</v>
      </c>
      <c r="X26" s="58">
        <f t="shared" si="30"/>
        <v>0</v>
      </c>
      <c r="Y26" s="89">
        <f t="shared" si="12"/>
        <v>125</v>
      </c>
      <c r="Z26" s="90">
        <f>IF($F26&gt;'Wage Ceilings '!$C$7+SUMIF('Wage Ceilings '!$B$8:'Wage Ceilings '!$B$11,"&lt;="&amp;$F$17,'Wage Ceilings '!$D$8:'Wage Ceilings '!$D$11),'Wage Ceilings '!$C$7+SUMIF('Wage Ceilings '!$B$8:'Wage Ceilings '!$B$11,"&lt;="&amp;$F$17,'Wage Ceilings '!$D$8:'Wage Ceilings '!$D$11),$F26)</f>
        <v>0</v>
      </c>
      <c r="AA26" s="91" cm="1">
        <f t="array" ref="AA26">INDEX(Appendix!$G$4:$K$8,_xlfn.IFS(Y26&lt;55,1,Y26&lt;60,2,Y26&lt;65,3,Y26&lt;70,4,TRUE,5),MATCH(YEAR($F$17),Appendix!$G$3:$L$3,0))</f>
        <v>0</v>
      </c>
      <c r="AB26" s="92">
        <f t="shared" si="0"/>
        <v>0</v>
      </c>
      <c r="AC26" s="89">
        <f t="shared" si="13"/>
        <v>126</v>
      </c>
      <c r="AD26" s="90">
        <f>IF($G26&gt;'Wage Ceilings '!$C$7+SUMIF('Wage Ceilings '!$B$8:'Wage Ceilings '!$B$11,"&lt;="&amp;$G$17,'Wage Ceilings '!$D$8:'Wage Ceilings '!$D$11),'Wage Ceilings '!$C$7+SUMIF('Wage Ceilings '!$B$8:'Wage Ceilings '!$B$11,"&lt;="&amp;$G$17,'Wage Ceilings '!$D$8:'Wage Ceilings '!$D$11),$G26)</f>
        <v>0</v>
      </c>
      <c r="AE26" s="91" cm="1">
        <f t="array" ref="AE26">INDEX(Appendix!$G$4:$K$8,_xlfn.IFS(AC26&lt;55,1,AC26&lt;60,2,AC26&lt;65,3,AC26&lt;70,4,TRUE,5),MATCH(YEAR($F$17),Appendix!$G$3:$L$3,0))</f>
        <v>0</v>
      </c>
      <c r="AF26" s="92">
        <f t="shared" si="1"/>
        <v>0</v>
      </c>
      <c r="AG26" s="89">
        <f t="shared" si="14"/>
        <v>126</v>
      </c>
      <c r="AH26" s="90">
        <f>IF($H26&gt;'Wage Ceilings '!$C$7+SUMIF('Wage Ceilings '!$B$8:'Wage Ceilings '!$B$11,"&lt;="&amp;$H$17,'Wage Ceilings '!$D$8:'Wage Ceilings '!$D$11),'Wage Ceilings '!$C$7+SUMIF('Wage Ceilings '!$B$8:'Wage Ceilings '!$B$11,"&lt;="&amp;$H$17,'Wage Ceilings '!$D$8:'Wage Ceilings '!$D$11),$H26)</f>
        <v>0</v>
      </c>
      <c r="AI26" s="91" cm="1">
        <f t="array" ref="AI26">INDEX(Appendix!$G$4:$K$8,_xlfn.IFS(AG26&lt;55,1,AG26&lt;60,2,AG26&lt;65,3,AG26&lt;70,4,TRUE,5),MATCH(YEAR($F$17),Appendix!$G$3:$L$3,0))</f>
        <v>0</v>
      </c>
      <c r="AJ26" s="92">
        <f t="shared" si="2"/>
        <v>0</v>
      </c>
      <c r="AK26" s="89">
        <f t="shared" si="15"/>
        <v>126</v>
      </c>
      <c r="AL26" s="90">
        <f>IF($I26&gt;'Wage Ceilings '!$C$7+SUMIF('Wage Ceilings '!$B$8:'Wage Ceilings '!$B$11,"&lt;="&amp;$I$17,'Wage Ceilings '!$D$8:'Wage Ceilings '!$D$11),'Wage Ceilings '!$C$7+SUMIF('Wage Ceilings '!$B$8:'Wage Ceilings '!$B$11,"&lt;="&amp;$I$17,'Wage Ceilings '!$D$8:'Wage Ceilings '!$D$11),$I26)</f>
        <v>0</v>
      </c>
      <c r="AM26" s="91" cm="1">
        <f t="array" ref="AM26">INDEX(Appendix!$G$4:$K$8,_xlfn.IFS(AK26&lt;55,1,AK26&lt;60,2,AK26&lt;65,3,AK26&lt;70,4,TRUE,5),MATCH(YEAR($F$17),Appendix!$G$3:$L$3,0))</f>
        <v>0</v>
      </c>
      <c r="AN26" s="92">
        <f t="shared" si="3"/>
        <v>0</v>
      </c>
      <c r="AO26" s="89">
        <f t="shared" si="16"/>
        <v>126</v>
      </c>
      <c r="AP26" s="90">
        <f>IF($J26&gt;'Wage Ceilings '!$C$7+SUMIF('Wage Ceilings '!$B$8:'Wage Ceilings '!$B$11,"&lt;="&amp;$J$17,'Wage Ceilings '!$D$8:'Wage Ceilings '!$D$11),'Wage Ceilings '!$C$7+SUMIF('Wage Ceilings '!$B$8:'Wage Ceilings '!$B$11,"&lt;="&amp;$J$17,'Wage Ceilings '!$D$8:'Wage Ceilings '!$D$11),$J26)</f>
        <v>0</v>
      </c>
      <c r="AQ26" s="91" cm="1">
        <f t="array" ref="AQ26">INDEX(Appendix!$G$4:$K$8,_xlfn.IFS(AO26&lt;55,1,AO26&lt;60,2,AO26&lt;65,3,AO26&lt;70,4,TRUE,5),MATCH(YEAR($F$17),Appendix!$G$3:$L$3,0))</f>
        <v>0</v>
      </c>
      <c r="AR26" s="92">
        <f t="shared" si="4"/>
        <v>0</v>
      </c>
      <c r="AS26" s="89">
        <f t="shared" si="31"/>
        <v>126</v>
      </c>
      <c r="AT26" s="90">
        <f>IF($K26&gt;'Wage Ceilings '!$C$7+SUMIF('Wage Ceilings '!$B$8:'Wage Ceilings '!$B$11,"&lt;="&amp;$K$17,'Wage Ceilings '!$D$8:'Wage Ceilings '!$D$11),'Wage Ceilings '!$C$7+SUMIF('Wage Ceilings '!$B$8:'Wage Ceilings '!$B$11,"&lt;="&amp;$K$17,'Wage Ceilings '!$D$8:'Wage Ceilings '!$D$11),$K26)</f>
        <v>0</v>
      </c>
      <c r="AU26" s="91" cm="1">
        <f t="array" ref="AU26">INDEX(Appendix!$G$4:$K$8,_xlfn.IFS(AS26&lt;55,1,AS26&lt;60,2,AS26&lt;65,3,AS26&lt;70,4,TRUE,5),MATCH(YEAR($F$17),Appendix!$G$3:$L$3,0))</f>
        <v>0</v>
      </c>
      <c r="AV26" s="92">
        <f t="shared" si="5"/>
        <v>0</v>
      </c>
      <c r="AW26" s="89" t="str">
        <f t="shared" si="17"/>
        <v>NA</v>
      </c>
      <c r="AX26" s="92">
        <f>IF(L26&gt;=('Wage Ceilings '!$C$3-SUM(Z26,AD26,AH26,AL26,AP26,AT26,BB26,BF26,BJ26,BN26,BR26,BV26)),('Wage Ceilings '!$C$3-SUM(Z26,AD26,AH26,AL26,AP26,AT26,BB26,BF26,BJ26,BN26,BR26,BV26)),L26)</f>
        <v>0</v>
      </c>
      <c r="AY26" s="91" cm="1">
        <f t="array" ref="AY26">INDEX(Appendix!$G$4:$K$8,_xlfn.IFS(AW26&lt;55,1,AW26&lt;60,2,AW26&lt;65,3,AW26&lt;70,4,TRUE,5),MATCH(YEAR($F$17),Appendix!$G$3:$L$3,0))</f>
        <v>0</v>
      </c>
      <c r="AZ26" s="92">
        <f t="shared" si="6"/>
        <v>0</v>
      </c>
      <c r="BA26" s="89">
        <f t="shared" si="18"/>
        <v>126</v>
      </c>
      <c r="BB26" s="90">
        <f>IF($M26&gt;'Wage Ceilings '!$C$7+SUMIF('Wage Ceilings '!$B$8:'Wage Ceilings '!$B$11,"&lt;="&amp;$M$17,'Wage Ceilings '!$D$8:'Wage Ceilings '!$D$11),'Wage Ceilings '!$C$7+SUMIF('Wage Ceilings '!$B$8:'Wage Ceilings '!$B$11,"&lt;="&amp;$M$17,'Wage Ceilings '!$D$8:'Wage Ceilings '!$D$11),$M26)</f>
        <v>0</v>
      </c>
      <c r="BC26" s="91" cm="1">
        <f t="array" ref="BC26">INDEX(Appendix!$G$4:$K$8,_xlfn.IFS(BA26&lt;55,1,BA26&lt;60,2,BA26&lt;65,3,BA26&lt;70,4,TRUE,5),MATCH(YEAR($F$17),Appendix!$G$3:$L$3,0))</f>
        <v>0</v>
      </c>
      <c r="BD26" s="92">
        <f t="shared" si="19"/>
        <v>0</v>
      </c>
      <c r="BE26" s="89">
        <f t="shared" si="20"/>
        <v>126</v>
      </c>
      <c r="BF26" s="90">
        <f>IF($N26&gt;'Wage Ceilings '!$C$7+SUMIF('Wage Ceilings '!$B$8:'Wage Ceilings '!$B$11,"&lt;="&amp;$N$17,'Wage Ceilings '!$D$8:'Wage Ceilings '!$D$11),'Wage Ceilings '!$C$7+SUMIF('Wage Ceilings '!$B$8:'Wage Ceilings '!$B$11,"&lt;="&amp;$N$17,'Wage Ceilings '!$D$8:'Wage Ceilings '!$D$11),$N26)</f>
        <v>0</v>
      </c>
      <c r="BG26" s="91" cm="1">
        <f t="array" ref="BG26">INDEX(Appendix!$G$4:$K$8,_xlfn.IFS(BE26&lt;55,1,BE26&lt;60,2,BE26&lt;65,3,BE26&lt;70,4,TRUE,5),MATCH(YEAR($F$17),Appendix!$G$3:$L$3,0))</f>
        <v>0</v>
      </c>
      <c r="BH26" s="92">
        <f t="shared" si="7"/>
        <v>0</v>
      </c>
      <c r="BI26" s="89">
        <f t="shared" si="21"/>
        <v>126</v>
      </c>
      <c r="BJ26" s="90">
        <f>IF($O26&gt;'Wage Ceilings '!$C$7+SUMIF('Wage Ceilings '!$B$8:'Wage Ceilings '!$B$11,"&lt;="&amp;$O$17,'Wage Ceilings '!$D$8:'Wage Ceilings '!$D$11),'Wage Ceilings '!$C$7+SUMIF('Wage Ceilings '!$B$8:'Wage Ceilings '!$B$11,"&lt;="&amp;$O$17,'Wage Ceilings '!$D$8:'Wage Ceilings '!$D$11),$O26)</f>
        <v>0</v>
      </c>
      <c r="BK26" s="91" cm="1">
        <f t="array" ref="BK26">INDEX(Appendix!$G$4:$K$8,_xlfn.IFS(BI26&lt;55,1,BI26&lt;60,2,BI26&lt;65,3,BI26&lt;70,4,TRUE,5),MATCH(YEAR($F$17),Appendix!$G$3:$L$3,0))</f>
        <v>0</v>
      </c>
      <c r="BL26" s="92">
        <f t="shared" si="8"/>
        <v>0</v>
      </c>
      <c r="BM26" s="89">
        <f t="shared" si="22"/>
        <v>126</v>
      </c>
      <c r="BN26" s="90">
        <f>IF($P26&gt;'Wage Ceilings '!$C$7+SUMIF('Wage Ceilings '!$B$8:'Wage Ceilings '!$B$11,"&lt;="&amp;$P$17,'Wage Ceilings '!$D$8:'Wage Ceilings '!$D$11),'Wage Ceilings '!$C$7+SUMIF('Wage Ceilings '!$B$8:'Wage Ceilings '!$B$11,"&lt;="&amp;$P$17,'Wage Ceilings '!$D$8:'Wage Ceilings '!$D$11),$P26)</f>
        <v>0</v>
      </c>
      <c r="BO26" s="91" cm="1">
        <f t="array" ref="BO26">INDEX(Appendix!$G$4:$K$8,_xlfn.IFS(BM26&lt;55,1,BM26&lt;60,2,BM26&lt;65,3,BM26&lt;70,4,TRUE,5),MATCH(YEAR($F$17),Appendix!$G$3:$L$3,0))</f>
        <v>0</v>
      </c>
      <c r="BP26" s="92">
        <f t="shared" si="9"/>
        <v>0</v>
      </c>
      <c r="BQ26" s="89">
        <f t="shared" si="23"/>
        <v>126</v>
      </c>
      <c r="BR26" s="90">
        <f>IF($Q26&gt;'Wage Ceilings '!$C$7+SUMIF('Wage Ceilings '!$B$8:'Wage Ceilings '!$B$11,"&lt;="&amp;$Q$17,'Wage Ceilings '!$D$8:'Wage Ceilings '!$D$11),'Wage Ceilings '!$C$7+SUMIF('Wage Ceilings '!$B$8:'Wage Ceilings '!$B$11,"&lt;="&amp;$Q$17,'Wage Ceilings '!$D$8:'Wage Ceilings '!$D$11),$Q26)</f>
        <v>0</v>
      </c>
      <c r="BS26" s="91" cm="1">
        <f t="array" ref="BS26">INDEX(Appendix!$G$4:$K$8,_xlfn.IFS(BQ26&lt;55,1,BQ26&lt;60,2,BQ26&lt;65,3,BQ26&lt;70,4,TRUE,5),MATCH(YEAR($F$17),Appendix!$G$3:$L$3,0))</f>
        <v>0</v>
      </c>
      <c r="BT26" s="92">
        <f t="shared" si="10"/>
        <v>0</v>
      </c>
      <c r="BU26" s="89">
        <f t="shared" si="24"/>
        <v>126</v>
      </c>
      <c r="BV26" s="90">
        <f>IF($R26&gt;'Wage Ceilings '!$C$7+SUMIF('Wage Ceilings '!$B$8:'Wage Ceilings '!$B$11,"&lt;="&amp;$R$17,'Wage Ceilings '!$D$8:'Wage Ceilings '!$D$11),'Wage Ceilings '!$C$7+SUMIF('Wage Ceilings '!$B$8:'Wage Ceilings '!$B$11,"&lt;="&amp;$R$17,'Wage Ceilings '!$D$8:'Wage Ceilings '!$D$11),$R26)</f>
        <v>0</v>
      </c>
      <c r="BW26" s="91" cm="1">
        <f t="array" ref="BW26">INDEX(Appendix!$G$4:$K$8,_xlfn.IFS(BU26&lt;55,1,BU26&lt;60,2,BU26&lt;65,3,BU26&lt;70,4,TRUE,5),MATCH(YEAR($F$17),Appendix!$G$3:$L$3,0))</f>
        <v>0</v>
      </c>
      <c r="BX26" s="92">
        <f t="shared" si="11"/>
        <v>0</v>
      </c>
      <c r="BY26" s="89" t="str">
        <f t="shared" si="25"/>
        <v>NA</v>
      </c>
      <c r="BZ26" s="92">
        <f>IF(S26&gt;=('Wage Ceilings '!$C$3-SUM(Z26,AD26,AH26,AL26,AP26,AX26,AT26,BB26,BF26,BJ26,BN26,BR26,BV26)),('Wage Ceilings '!$C$3-SUM(Z26,AD26,AH26,AL26,AP26,AX26,AT26,BB26,BF26,BJ26,BN26,BR26,BV26)),S26)</f>
        <v>0</v>
      </c>
      <c r="CA26" s="91" cm="1">
        <f t="array" ref="CA26">INDEX(Appendix!$G$4:$K$8,_xlfn.IFS(BY26&lt;55,1,BY26&lt;60,2,BY26&lt;65,3,BY26&lt;70,4,TRUE,5),MATCH(YEAR($F$17),Appendix!$G$3:$L$3,0))</f>
        <v>0</v>
      </c>
      <c r="CB26" s="92">
        <f t="shared" si="32"/>
        <v>0</v>
      </c>
      <c r="CC26" s="99"/>
    </row>
    <row r="27" spans="1:82" x14ac:dyDescent="0.2">
      <c r="A27" s="64" t="s">
        <v>25</v>
      </c>
      <c r="B27" s="65"/>
      <c r="C27" s="65"/>
      <c r="D27" s="66"/>
      <c r="E27" s="66"/>
      <c r="F27" s="67"/>
      <c r="G27" s="67"/>
      <c r="H27" s="67"/>
      <c r="I27" s="67"/>
      <c r="J27" s="67"/>
      <c r="K27" s="67"/>
      <c r="L27" s="67"/>
      <c r="M27" s="67"/>
      <c r="N27" s="67"/>
      <c r="O27" s="67"/>
      <c r="P27" s="67"/>
      <c r="Q27" s="67"/>
      <c r="R27" s="67"/>
      <c r="S27" s="67"/>
      <c r="T27" s="57">
        <f t="shared" si="26"/>
        <v>0</v>
      </c>
      <c r="U27" s="57">
        <f t="shared" si="27"/>
        <v>0</v>
      </c>
      <c r="V27" s="58">
        <f t="shared" si="28"/>
        <v>0</v>
      </c>
      <c r="W27" s="58">
        <f t="shared" si="29"/>
        <v>0</v>
      </c>
      <c r="X27" s="58">
        <f t="shared" si="30"/>
        <v>0</v>
      </c>
      <c r="Y27" s="89">
        <f t="shared" si="12"/>
        <v>125</v>
      </c>
      <c r="Z27" s="90">
        <f>IF($F27&gt;'Wage Ceilings '!$C$7+SUMIF('Wage Ceilings '!$B$8:'Wage Ceilings '!$B$11,"&lt;="&amp;$F$17,'Wage Ceilings '!$D$8:'Wage Ceilings '!$D$11),'Wage Ceilings '!$C$7+SUMIF('Wage Ceilings '!$B$8:'Wage Ceilings '!$B$11,"&lt;="&amp;$F$17,'Wage Ceilings '!$D$8:'Wage Ceilings '!$D$11),$F27)</f>
        <v>0</v>
      </c>
      <c r="AA27" s="91" cm="1">
        <f t="array" ref="AA27">INDEX(Appendix!$G$4:$K$8,_xlfn.IFS(Y27&lt;55,1,Y27&lt;60,2,Y27&lt;65,3,Y27&lt;70,4,TRUE,5),MATCH(YEAR($F$17),Appendix!$G$3:$L$3,0))</f>
        <v>0</v>
      </c>
      <c r="AB27" s="92">
        <f t="shared" si="0"/>
        <v>0</v>
      </c>
      <c r="AC27" s="89">
        <f t="shared" si="13"/>
        <v>126</v>
      </c>
      <c r="AD27" s="90">
        <f>IF($G27&gt;'Wage Ceilings '!$C$7+SUMIF('Wage Ceilings '!$B$8:'Wage Ceilings '!$B$11,"&lt;="&amp;$G$17,'Wage Ceilings '!$D$8:'Wage Ceilings '!$D$11),'Wage Ceilings '!$C$7+SUMIF('Wage Ceilings '!$B$8:'Wage Ceilings '!$B$11,"&lt;="&amp;$G$17,'Wage Ceilings '!$D$8:'Wage Ceilings '!$D$11),$G27)</f>
        <v>0</v>
      </c>
      <c r="AE27" s="91" cm="1">
        <f t="array" ref="AE27">INDEX(Appendix!$G$4:$K$8,_xlfn.IFS(AC27&lt;55,1,AC27&lt;60,2,AC27&lt;65,3,AC27&lt;70,4,TRUE,5),MATCH(YEAR($F$17),Appendix!$G$3:$L$3,0))</f>
        <v>0</v>
      </c>
      <c r="AF27" s="92">
        <f t="shared" si="1"/>
        <v>0</v>
      </c>
      <c r="AG27" s="89">
        <f t="shared" si="14"/>
        <v>126</v>
      </c>
      <c r="AH27" s="90">
        <f>IF($H27&gt;'Wage Ceilings '!$C$7+SUMIF('Wage Ceilings '!$B$8:'Wage Ceilings '!$B$11,"&lt;="&amp;$H$17,'Wage Ceilings '!$D$8:'Wage Ceilings '!$D$11),'Wage Ceilings '!$C$7+SUMIF('Wage Ceilings '!$B$8:'Wage Ceilings '!$B$11,"&lt;="&amp;$H$17,'Wage Ceilings '!$D$8:'Wage Ceilings '!$D$11),$H27)</f>
        <v>0</v>
      </c>
      <c r="AI27" s="91" cm="1">
        <f t="array" ref="AI27">INDEX(Appendix!$G$4:$K$8,_xlfn.IFS(AG27&lt;55,1,AG27&lt;60,2,AG27&lt;65,3,AG27&lt;70,4,TRUE,5),MATCH(YEAR($F$17),Appendix!$G$3:$L$3,0))</f>
        <v>0</v>
      </c>
      <c r="AJ27" s="92">
        <f t="shared" si="2"/>
        <v>0</v>
      </c>
      <c r="AK27" s="89">
        <f t="shared" si="15"/>
        <v>126</v>
      </c>
      <c r="AL27" s="90">
        <f>IF($I27&gt;'Wage Ceilings '!$C$7+SUMIF('Wage Ceilings '!$B$8:'Wage Ceilings '!$B$11,"&lt;="&amp;$I$17,'Wage Ceilings '!$D$8:'Wage Ceilings '!$D$11),'Wage Ceilings '!$C$7+SUMIF('Wage Ceilings '!$B$8:'Wage Ceilings '!$B$11,"&lt;="&amp;$I$17,'Wage Ceilings '!$D$8:'Wage Ceilings '!$D$11),$I27)</f>
        <v>0</v>
      </c>
      <c r="AM27" s="91" cm="1">
        <f t="array" ref="AM27">INDEX(Appendix!$G$4:$K$8,_xlfn.IFS(AK27&lt;55,1,AK27&lt;60,2,AK27&lt;65,3,AK27&lt;70,4,TRUE,5),MATCH(YEAR($F$17),Appendix!$G$3:$L$3,0))</f>
        <v>0</v>
      </c>
      <c r="AN27" s="92">
        <f t="shared" si="3"/>
        <v>0</v>
      </c>
      <c r="AO27" s="89">
        <f t="shared" si="16"/>
        <v>126</v>
      </c>
      <c r="AP27" s="90">
        <f>IF($J27&gt;'Wage Ceilings '!$C$7+SUMIF('Wage Ceilings '!$B$8:'Wage Ceilings '!$B$11,"&lt;="&amp;$J$17,'Wage Ceilings '!$D$8:'Wage Ceilings '!$D$11),'Wage Ceilings '!$C$7+SUMIF('Wage Ceilings '!$B$8:'Wage Ceilings '!$B$11,"&lt;="&amp;$J$17,'Wage Ceilings '!$D$8:'Wage Ceilings '!$D$11),$J27)</f>
        <v>0</v>
      </c>
      <c r="AQ27" s="91" cm="1">
        <f t="array" ref="AQ27">INDEX(Appendix!$G$4:$K$8,_xlfn.IFS(AO27&lt;55,1,AO27&lt;60,2,AO27&lt;65,3,AO27&lt;70,4,TRUE,5),MATCH(YEAR($F$17),Appendix!$G$3:$L$3,0))</f>
        <v>0</v>
      </c>
      <c r="AR27" s="92">
        <f t="shared" si="4"/>
        <v>0</v>
      </c>
      <c r="AS27" s="89">
        <f t="shared" si="31"/>
        <v>126</v>
      </c>
      <c r="AT27" s="90">
        <f>IF($K27&gt;'Wage Ceilings '!$C$7+SUMIF('Wage Ceilings '!$B$8:'Wage Ceilings '!$B$11,"&lt;="&amp;$K$17,'Wage Ceilings '!$D$8:'Wage Ceilings '!$D$11),'Wage Ceilings '!$C$7+SUMIF('Wage Ceilings '!$B$8:'Wage Ceilings '!$B$11,"&lt;="&amp;$K$17,'Wage Ceilings '!$D$8:'Wage Ceilings '!$D$11),$K27)</f>
        <v>0</v>
      </c>
      <c r="AU27" s="91" cm="1">
        <f t="array" ref="AU27">INDEX(Appendix!$G$4:$K$8,_xlfn.IFS(AS27&lt;55,1,AS27&lt;60,2,AS27&lt;65,3,AS27&lt;70,4,TRUE,5),MATCH(YEAR($F$17),Appendix!$G$3:$L$3,0))</f>
        <v>0</v>
      </c>
      <c r="AV27" s="92">
        <f t="shared" si="5"/>
        <v>0</v>
      </c>
      <c r="AW27" s="89" t="str">
        <f t="shared" si="17"/>
        <v>NA</v>
      </c>
      <c r="AX27" s="92">
        <f>IF(L27&gt;=('Wage Ceilings '!$C$3-SUM(Z27,AD27,AH27,AL27,AP27,AT27,BB27,BF27,BJ27,BN27,BR27,BV27)),('Wage Ceilings '!$C$3-SUM(Z27,AD27,AH27,AL27,AP27,AT27,BB27,BF27,BJ27,BN27,BR27,BV27)),L27)</f>
        <v>0</v>
      </c>
      <c r="AY27" s="91" cm="1">
        <f t="array" ref="AY27">INDEX(Appendix!$G$4:$K$8,_xlfn.IFS(AW27&lt;55,1,AW27&lt;60,2,AW27&lt;65,3,AW27&lt;70,4,TRUE,5),MATCH(YEAR($F$17),Appendix!$G$3:$L$3,0))</f>
        <v>0</v>
      </c>
      <c r="AZ27" s="92">
        <f t="shared" si="6"/>
        <v>0</v>
      </c>
      <c r="BA27" s="89">
        <f t="shared" si="18"/>
        <v>126</v>
      </c>
      <c r="BB27" s="90">
        <f>IF($M27&gt;'Wage Ceilings '!$C$7+SUMIF('Wage Ceilings '!$B$8:'Wage Ceilings '!$B$11,"&lt;="&amp;$M$17,'Wage Ceilings '!$D$8:'Wage Ceilings '!$D$11),'Wage Ceilings '!$C$7+SUMIF('Wage Ceilings '!$B$8:'Wage Ceilings '!$B$11,"&lt;="&amp;$M$17,'Wage Ceilings '!$D$8:'Wage Ceilings '!$D$11),$M27)</f>
        <v>0</v>
      </c>
      <c r="BC27" s="91" cm="1">
        <f t="array" ref="BC27">INDEX(Appendix!$G$4:$K$8,_xlfn.IFS(BA27&lt;55,1,BA27&lt;60,2,BA27&lt;65,3,BA27&lt;70,4,TRUE,5),MATCH(YEAR($F$17),Appendix!$G$3:$L$3,0))</f>
        <v>0</v>
      </c>
      <c r="BD27" s="92">
        <f t="shared" si="19"/>
        <v>0</v>
      </c>
      <c r="BE27" s="89">
        <f t="shared" si="20"/>
        <v>126</v>
      </c>
      <c r="BF27" s="90">
        <f>IF($N27&gt;'Wage Ceilings '!$C$7+SUMIF('Wage Ceilings '!$B$8:'Wage Ceilings '!$B$11,"&lt;="&amp;$N$17,'Wage Ceilings '!$D$8:'Wage Ceilings '!$D$11),'Wage Ceilings '!$C$7+SUMIF('Wage Ceilings '!$B$8:'Wage Ceilings '!$B$11,"&lt;="&amp;$N$17,'Wage Ceilings '!$D$8:'Wage Ceilings '!$D$11),$N27)</f>
        <v>0</v>
      </c>
      <c r="BG27" s="91" cm="1">
        <f t="array" ref="BG27">INDEX(Appendix!$G$4:$K$8,_xlfn.IFS(BE27&lt;55,1,BE27&lt;60,2,BE27&lt;65,3,BE27&lt;70,4,TRUE,5),MATCH(YEAR($F$17),Appendix!$G$3:$L$3,0))</f>
        <v>0</v>
      </c>
      <c r="BH27" s="92">
        <f t="shared" si="7"/>
        <v>0</v>
      </c>
      <c r="BI27" s="89">
        <f t="shared" si="21"/>
        <v>126</v>
      </c>
      <c r="BJ27" s="90">
        <f>IF($O27&gt;'Wage Ceilings '!$C$7+SUMIF('Wage Ceilings '!$B$8:'Wage Ceilings '!$B$11,"&lt;="&amp;$O$17,'Wage Ceilings '!$D$8:'Wage Ceilings '!$D$11),'Wage Ceilings '!$C$7+SUMIF('Wage Ceilings '!$B$8:'Wage Ceilings '!$B$11,"&lt;="&amp;$O$17,'Wage Ceilings '!$D$8:'Wage Ceilings '!$D$11),$O27)</f>
        <v>0</v>
      </c>
      <c r="BK27" s="91" cm="1">
        <f t="array" ref="BK27">INDEX(Appendix!$G$4:$K$8,_xlfn.IFS(BI27&lt;55,1,BI27&lt;60,2,BI27&lt;65,3,BI27&lt;70,4,TRUE,5),MATCH(YEAR($F$17),Appendix!$G$3:$L$3,0))</f>
        <v>0</v>
      </c>
      <c r="BL27" s="92">
        <f t="shared" si="8"/>
        <v>0</v>
      </c>
      <c r="BM27" s="89">
        <f t="shared" si="22"/>
        <v>126</v>
      </c>
      <c r="BN27" s="90">
        <f>IF($P27&gt;'Wage Ceilings '!$C$7+SUMIF('Wage Ceilings '!$B$8:'Wage Ceilings '!$B$11,"&lt;="&amp;$P$17,'Wage Ceilings '!$D$8:'Wage Ceilings '!$D$11),'Wage Ceilings '!$C$7+SUMIF('Wage Ceilings '!$B$8:'Wage Ceilings '!$B$11,"&lt;="&amp;$P$17,'Wage Ceilings '!$D$8:'Wage Ceilings '!$D$11),$P27)</f>
        <v>0</v>
      </c>
      <c r="BO27" s="91" cm="1">
        <f t="array" ref="BO27">INDEX(Appendix!$G$4:$K$8,_xlfn.IFS(BM27&lt;55,1,BM27&lt;60,2,BM27&lt;65,3,BM27&lt;70,4,TRUE,5),MATCH(YEAR($F$17),Appendix!$G$3:$L$3,0))</f>
        <v>0</v>
      </c>
      <c r="BP27" s="92">
        <f t="shared" si="9"/>
        <v>0</v>
      </c>
      <c r="BQ27" s="89">
        <f t="shared" si="23"/>
        <v>126</v>
      </c>
      <c r="BR27" s="90">
        <f>IF($Q27&gt;'Wage Ceilings '!$C$7+SUMIF('Wage Ceilings '!$B$8:'Wage Ceilings '!$B$11,"&lt;="&amp;$Q$17,'Wage Ceilings '!$D$8:'Wage Ceilings '!$D$11),'Wage Ceilings '!$C$7+SUMIF('Wage Ceilings '!$B$8:'Wage Ceilings '!$B$11,"&lt;="&amp;$Q$17,'Wage Ceilings '!$D$8:'Wage Ceilings '!$D$11),$Q27)</f>
        <v>0</v>
      </c>
      <c r="BS27" s="91" cm="1">
        <f t="array" ref="BS27">INDEX(Appendix!$G$4:$K$8,_xlfn.IFS(BQ27&lt;55,1,BQ27&lt;60,2,BQ27&lt;65,3,BQ27&lt;70,4,TRUE,5),MATCH(YEAR($F$17),Appendix!$G$3:$L$3,0))</f>
        <v>0</v>
      </c>
      <c r="BT27" s="92">
        <f t="shared" si="10"/>
        <v>0</v>
      </c>
      <c r="BU27" s="89">
        <f t="shared" si="24"/>
        <v>126</v>
      </c>
      <c r="BV27" s="90">
        <f>IF($R27&gt;'Wage Ceilings '!$C$7+SUMIF('Wage Ceilings '!$B$8:'Wage Ceilings '!$B$11,"&lt;="&amp;$R$17,'Wage Ceilings '!$D$8:'Wage Ceilings '!$D$11),'Wage Ceilings '!$C$7+SUMIF('Wage Ceilings '!$B$8:'Wage Ceilings '!$B$11,"&lt;="&amp;$R$17,'Wage Ceilings '!$D$8:'Wage Ceilings '!$D$11),$R27)</f>
        <v>0</v>
      </c>
      <c r="BW27" s="91" cm="1">
        <f t="array" ref="BW27">INDEX(Appendix!$G$4:$K$8,_xlfn.IFS(BU27&lt;55,1,BU27&lt;60,2,BU27&lt;65,3,BU27&lt;70,4,TRUE,5),MATCH(YEAR($F$17),Appendix!$G$3:$L$3,0))</f>
        <v>0</v>
      </c>
      <c r="BX27" s="92">
        <f t="shared" si="11"/>
        <v>0</v>
      </c>
      <c r="BY27" s="89" t="str">
        <f t="shared" si="25"/>
        <v>NA</v>
      </c>
      <c r="BZ27" s="92">
        <f>IF(S27&gt;=('Wage Ceilings '!$C$3-SUM(Z27,AD27,AH27,AL27,AP27,AX27,AT27,BB27,BF27,BJ27,BN27,BR27,BV27)),('Wage Ceilings '!$C$3-SUM(Z27,AD27,AH27,AL27,AP27,AX27,AT27,BB27,BF27,BJ27,BN27,BR27,BV27)),S27)</f>
        <v>0</v>
      </c>
      <c r="CA27" s="91" cm="1">
        <f t="array" ref="CA27">INDEX(Appendix!$G$4:$K$8,_xlfn.IFS(BY27&lt;55,1,BY27&lt;60,2,BY27&lt;65,3,BY27&lt;70,4,TRUE,5),MATCH(YEAR($F$17),Appendix!$G$3:$L$3,0))</f>
        <v>0</v>
      </c>
      <c r="CB27" s="92">
        <f t="shared" si="32"/>
        <v>0</v>
      </c>
      <c r="CC27" s="99"/>
    </row>
    <row r="28" spans="1:82" x14ac:dyDescent="0.2">
      <c r="A28" s="64" t="s">
        <v>26</v>
      </c>
      <c r="B28" s="65"/>
      <c r="C28" s="65"/>
      <c r="D28" s="66"/>
      <c r="E28" s="66"/>
      <c r="F28" s="67"/>
      <c r="G28" s="67"/>
      <c r="H28" s="67"/>
      <c r="I28" s="67"/>
      <c r="J28" s="67"/>
      <c r="K28" s="67"/>
      <c r="L28" s="67"/>
      <c r="M28" s="67"/>
      <c r="N28" s="67"/>
      <c r="O28" s="67"/>
      <c r="P28" s="67"/>
      <c r="Q28" s="67"/>
      <c r="R28" s="67"/>
      <c r="S28" s="67"/>
      <c r="T28" s="57">
        <f t="shared" si="26"/>
        <v>0</v>
      </c>
      <c r="U28" s="57">
        <f t="shared" si="27"/>
        <v>0</v>
      </c>
      <c r="V28" s="58">
        <f t="shared" si="28"/>
        <v>0</v>
      </c>
      <c r="W28" s="58">
        <f t="shared" si="29"/>
        <v>0</v>
      </c>
      <c r="X28" s="58">
        <f t="shared" si="30"/>
        <v>0</v>
      </c>
      <c r="Y28" s="89">
        <f t="shared" si="12"/>
        <v>125</v>
      </c>
      <c r="Z28" s="90">
        <f>IF($F28&gt;'Wage Ceilings '!$C$7+SUMIF('Wage Ceilings '!$B$8:'Wage Ceilings '!$B$11,"&lt;="&amp;$F$17,'Wage Ceilings '!$D$8:'Wage Ceilings '!$D$11),'Wage Ceilings '!$C$7+SUMIF('Wage Ceilings '!$B$8:'Wage Ceilings '!$B$11,"&lt;="&amp;$F$17,'Wage Ceilings '!$D$8:'Wage Ceilings '!$D$11),$F28)</f>
        <v>0</v>
      </c>
      <c r="AA28" s="91" cm="1">
        <f t="array" ref="AA28">INDEX(Appendix!$G$4:$K$8,_xlfn.IFS(Y28&lt;55,1,Y28&lt;60,2,Y28&lt;65,3,Y28&lt;70,4,TRUE,5),MATCH(YEAR($F$17),Appendix!$G$3:$L$3,0))</f>
        <v>0</v>
      </c>
      <c r="AB28" s="92">
        <f t="shared" si="0"/>
        <v>0</v>
      </c>
      <c r="AC28" s="89">
        <f t="shared" si="13"/>
        <v>126</v>
      </c>
      <c r="AD28" s="90">
        <f>IF($G28&gt;'Wage Ceilings '!$C$7+SUMIF('Wage Ceilings '!$B$8:'Wage Ceilings '!$B$11,"&lt;="&amp;$G$17,'Wage Ceilings '!$D$8:'Wage Ceilings '!$D$11),'Wage Ceilings '!$C$7+SUMIF('Wage Ceilings '!$B$8:'Wage Ceilings '!$B$11,"&lt;="&amp;$G$17,'Wage Ceilings '!$D$8:'Wage Ceilings '!$D$11),$G28)</f>
        <v>0</v>
      </c>
      <c r="AE28" s="91" cm="1">
        <f t="array" ref="AE28">INDEX(Appendix!$G$4:$K$8,_xlfn.IFS(AC28&lt;55,1,AC28&lt;60,2,AC28&lt;65,3,AC28&lt;70,4,TRUE,5),MATCH(YEAR($F$17),Appendix!$G$3:$L$3,0))</f>
        <v>0</v>
      </c>
      <c r="AF28" s="92">
        <f t="shared" si="1"/>
        <v>0</v>
      </c>
      <c r="AG28" s="89">
        <f t="shared" si="14"/>
        <v>126</v>
      </c>
      <c r="AH28" s="90">
        <f>IF($H28&gt;'Wage Ceilings '!$C$7+SUMIF('Wage Ceilings '!$B$8:'Wage Ceilings '!$B$11,"&lt;="&amp;$H$17,'Wage Ceilings '!$D$8:'Wage Ceilings '!$D$11),'Wage Ceilings '!$C$7+SUMIF('Wage Ceilings '!$B$8:'Wage Ceilings '!$B$11,"&lt;="&amp;$H$17,'Wage Ceilings '!$D$8:'Wage Ceilings '!$D$11),$H28)</f>
        <v>0</v>
      </c>
      <c r="AI28" s="91" cm="1">
        <f t="array" ref="AI28">INDEX(Appendix!$G$4:$K$8,_xlfn.IFS(AG28&lt;55,1,AG28&lt;60,2,AG28&lt;65,3,AG28&lt;70,4,TRUE,5),MATCH(YEAR($F$17),Appendix!$G$3:$L$3,0))</f>
        <v>0</v>
      </c>
      <c r="AJ28" s="92">
        <f t="shared" si="2"/>
        <v>0</v>
      </c>
      <c r="AK28" s="89">
        <f t="shared" si="15"/>
        <v>126</v>
      </c>
      <c r="AL28" s="90">
        <f>IF($I28&gt;'Wage Ceilings '!$C$7+SUMIF('Wage Ceilings '!$B$8:'Wage Ceilings '!$B$11,"&lt;="&amp;$I$17,'Wage Ceilings '!$D$8:'Wage Ceilings '!$D$11),'Wage Ceilings '!$C$7+SUMIF('Wage Ceilings '!$B$8:'Wage Ceilings '!$B$11,"&lt;="&amp;$I$17,'Wage Ceilings '!$D$8:'Wage Ceilings '!$D$11),$I28)</f>
        <v>0</v>
      </c>
      <c r="AM28" s="91" cm="1">
        <f t="array" ref="AM28">INDEX(Appendix!$G$4:$K$8,_xlfn.IFS(AK28&lt;55,1,AK28&lt;60,2,AK28&lt;65,3,AK28&lt;70,4,TRUE,5),MATCH(YEAR($F$17),Appendix!$G$3:$L$3,0))</f>
        <v>0</v>
      </c>
      <c r="AN28" s="92">
        <f t="shared" si="3"/>
        <v>0</v>
      </c>
      <c r="AO28" s="89">
        <f t="shared" si="16"/>
        <v>126</v>
      </c>
      <c r="AP28" s="90">
        <f>IF($J28&gt;'Wage Ceilings '!$C$7+SUMIF('Wage Ceilings '!$B$8:'Wage Ceilings '!$B$11,"&lt;="&amp;$J$17,'Wage Ceilings '!$D$8:'Wage Ceilings '!$D$11),'Wage Ceilings '!$C$7+SUMIF('Wage Ceilings '!$B$8:'Wage Ceilings '!$B$11,"&lt;="&amp;$J$17,'Wage Ceilings '!$D$8:'Wage Ceilings '!$D$11),$J28)</f>
        <v>0</v>
      </c>
      <c r="AQ28" s="91" cm="1">
        <f t="array" ref="AQ28">INDEX(Appendix!$G$4:$K$8,_xlfn.IFS(AO28&lt;55,1,AO28&lt;60,2,AO28&lt;65,3,AO28&lt;70,4,TRUE,5),MATCH(YEAR($F$17),Appendix!$G$3:$L$3,0))</f>
        <v>0</v>
      </c>
      <c r="AR28" s="92">
        <f t="shared" si="4"/>
        <v>0</v>
      </c>
      <c r="AS28" s="89">
        <f t="shared" si="31"/>
        <v>126</v>
      </c>
      <c r="AT28" s="90">
        <f>IF($K28&gt;'Wage Ceilings '!$C$7+SUMIF('Wage Ceilings '!$B$8:'Wage Ceilings '!$B$11,"&lt;="&amp;$K$17,'Wage Ceilings '!$D$8:'Wage Ceilings '!$D$11),'Wage Ceilings '!$C$7+SUMIF('Wage Ceilings '!$B$8:'Wage Ceilings '!$B$11,"&lt;="&amp;$K$17,'Wage Ceilings '!$D$8:'Wage Ceilings '!$D$11),$K28)</f>
        <v>0</v>
      </c>
      <c r="AU28" s="91" cm="1">
        <f t="array" ref="AU28">INDEX(Appendix!$G$4:$K$8,_xlfn.IFS(AS28&lt;55,1,AS28&lt;60,2,AS28&lt;65,3,AS28&lt;70,4,TRUE,5),MATCH(YEAR($F$17),Appendix!$G$3:$L$3,0))</f>
        <v>0</v>
      </c>
      <c r="AV28" s="92">
        <f t="shared" si="5"/>
        <v>0</v>
      </c>
      <c r="AW28" s="89" t="str">
        <f t="shared" si="17"/>
        <v>NA</v>
      </c>
      <c r="AX28" s="92">
        <f>IF(L28&gt;=('Wage Ceilings '!$C$3-SUM(Z28,AD28,AH28,AL28,AP28,AT28,BB28,BF28,BJ28,BN28,BR28,BV28)),('Wage Ceilings '!$C$3-SUM(Z28,AD28,AH28,AL28,AP28,AT28,BB28,BF28,BJ28,BN28,BR28,BV28)),L28)</f>
        <v>0</v>
      </c>
      <c r="AY28" s="91" cm="1">
        <f t="array" ref="AY28">INDEX(Appendix!$G$4:$K$8,_xlfn.IFS(AW28&lt;55,1,AW28&lt;60,2,AW28&lt;65,3,AW28&lt;70,4,TRUE,5),MATCH(YEAR($F$17),Appendix!$G$3:$L$3,0))</f>
        <v>0</v>
      </c>
      <c r="AZ28" s="92">
        <f t="shared" si="6"/>
        <v>0</v>
      </c>
      <c r="BA28" s="89">
        <f t="shared" si="18"/>
        <v>126</v>
      </c>
      <c r="BB28" s="90">
        <f>IF($M28&gt;'Wage Ceilings '!$C$7+SUMIF('Wage Ceilings '!$B$8:'Wage Ceilings '!$B$11,"&lt;="&amp;$M$17,'Wage Ceilings '!$D$8:'Wage Ceilings '!$D$11),'Wage Ceilings '!$C$7+SUMIF('Wage Ceilings '!$B$8:'Wage Ceilings '!$B$11,"&lt;="&amp;$M$17,'Wage Ceilings '!$D$8:'Wage Ceilings '!$D$11),$M28)</f>
        <v>0</v>
      </c>
      <c r="BC28" s="91" cm="1">
        <f t="array" ref="BC28">INDEX(Appendix!$G$4:$K$8,_xlfn.IFS(BA28&lt;55,1,BA28&lt;60,2,BA28&lt;65,3,BA28&lt;70,4,TRUE,5),MATCH(YEAR($F$17),Appendix!$G$3:$L$3,0))</f>
        <v>0</v>
      </c>
      <c r="BD28" s="92">
        <f t="shared" si="19"/>
        <v>0</v>
      </c>
      <c r="BE28" s="89">
        <f t="shared" si="20"/>
        <v>126</v>
      </c>
      <c r="BF28" s="90">
        <f>IF($N28&gt;'Wage Ceilings '!$C$7+SUMIF('Wage Ceilings '!$B$8:'Wage Ceilings '!$B$11,"&lt;="&amp;$N$17,'Wage Ceilings '!$D$8:'Wage Ceilings '!$D$11),'Wage Ceilings '!$C$7+SUMIF('Wage Ceilings '!$B$8:'Wage Ceilings '!$B$11,"&lt;="&amp;$N$17,'Wage Ceilings '!$D$8:'Wage Ceilings '!$D$11),$N28)</f>
        <v>0</v>
      </c>
      <c r="BG28" s="91" cm="1">
        <f t="array" ref="BG28">INDEX(Appendix!$G$4:$K$8,_xlfn.IFS(BE28&lt;55,1,BE28&lt;60,2,BE28&lt;65,3,BE28&lt;70,4,TRUE,5),MATCH(YEAR($F$17),Appendix!$G$3:$L$3,0))</f>
        <v>0</v>
      </c>
      <c r="BH28" s="92">
        <f t="shared" si="7"/>
        <v>0</v>
      </c>
      <c r="BI28" s="89">
        <f t="shared" si="21"/>
        <v>126</v>
      </c>
      <c r="BJ28" s="90">
        <f>IF($O28&gt;'Wage Ceilings '!$C$7+SUMIF('Wage Ceilings '!$B$8:'Wage Ceilings '!$B$11,"&lt;="&amp;$O$17,'Wage Ceilings '!$D$8:'Wage Ceilings '!$D$11),'Wage Ceilings '!$C$7+SUMIF('Wage Ceilings '!$B$8:'Wage Ceilings '!$B$11,"&lt;="&amp;$O$17,'Wage Ceilings '!$D$8:'Wage Ceilings '!$D$11),$O28)</f>
        <v>0</v>
      </c>
      <c r="BK28" s="91" cm="1">
        <f t="array" ref="BK28">INDEX(Appendix!$G$4:$K$8,_xlfn.IFS(BI28&lt;55,1,BI28&lt;60,2,BI28&lt;65,3,BI28&lt;70,4,TRUE,5),MATCH(YEAR($F$17),Appendix!$G$3:$L$3,0))</f>
        <v>0</v>
      </c>
      <c r="BL28" s="92">
        <f t="shared" si="8"/>
        <v>0</v>
      </c>
      <c r="BM28" s="89">
        <f t="shared" si="22"/>
        <v>126</v>
      </c>
      <c r="BN28" s="90">
        <f>IF($P28&gt;'Wage Ceilings '!$C$7+SUMIF('Wage Ceilings '!$B$8:'Wage Ceilings '!$B$11,"&lt;="&amp;$P$17,'Wage Ceilings '!$D$8:'Wage Ceilings '!$D$11),'Wage Ceilings '!$C$7+SUMIF('Wage Ceilings '!$B$8:'Wage Ceilings '!$B$11,"&lt;="&amp;$P$17,'Wage Ceilings '!$D$8:'Wage Ceilings '!$D$11),$P28)</f>
        <v>0</v>
      </c>
      <c r="BO28" s="91" cm="1">
        <f t="array" ref="BO28">INDEX(Appendix!$G$4:$K$8,_xlfn.IFS(BM28&lt;55,1,BM28&lt;60,2,BM28&lt;65,3,BM28&lt;70,4,TRUE,5),MATCH(YEAR($F$17),Appendix!$G$3:$L$3,0))</f>
        <v>0</v>
      </c>
      <c r="BP28" s="92">
        <f t="shared" si="9"/>
        <v>0</v>
      </c>
      <c r="BQ28" s="89">
        <f t="shared" si="23"/>
        <v>126</v>
      </c>
      <c r="BR28" s="90">
        <f>IF($Q28&gt;'Wage Ceilings '!$C$7+SUMIF('Wage Ceilings '!$B$8:'Wage Ceilings '!$B$11,"&lt;="&amp;$Q$17,'Wage Ceilings '!$D$8:'Wage Ceilings '!$D$11),'Wage Ceilings '!$C$7+SUMIF('Wage Ceilings '!$B$8:'Wage Ceilings '!$B$11,"&lt;="&amp;$Q$17,'Wage Ceilings '!$D$8:'Wage Ceilings '!$D$11),$Q28)</f>
        <v>0</v>
      </c>
      <c r="BS28" s="91" cm="1">
        <f t="array" ref="BS28">INDEX(Appendix!$G$4:$K$8,_xlfn.IFS(BQ28&lt;55,1,BQ28&lt;60,2,BQ28&lt;65,3,BQ28&lt;70,4,TRUE,5),MATCH(YEAR($F$17),Appendix!$G$3:$L$3,0))</f>
        <v>0</v>
      </c>
      <c r="BT28" s="92">
        <f t="shared" si="10"/>
        <v>0</v>
      </c>
      <c r="BU28" s="89">
        <f t="shared" si="24"/>
        <v>126</v>
      </c>
      <c r="BV28" s="90">
        <f>IF($R28&gt;'Wage Ceilings '!$C$7+SUMIF('Wage Ceilings '!$B$8:'Wage Ceilings '!$B$11,"&lt;="&amp;$R$17,'Wage Ceilings '!$D$8:'Wage Ceilings '!$D$11),'Wage Ceilings '!$C$7+SUMIF('Wage Ceilings '!$B$8:'Wage Ceilings '!$B$11,"&lt;="&amp;$R$17,'Wage Ceilings '!$D$8:'Wage Ceilings '!$D$11),$R28)</f>
        <v>0</v>
      </c>
      <c r="BW28" s="91" cm="1">
        <f t="array" ref="BW28">INDEX(Appendix!$G$4:$K$8,_xlfn.IFS(BU28&lt;55,1,BU28&lt;60,2,BU28&lt;65,3,BU28&lt;70,4,TRUE,5),MATCH(YEAR($F$17),Appendix!$G$3:$L$3,0))</f>
        <v>0</v>
      </c>
      <c r="BX28" s="92">
        <f t="shared" si="11"/>
        <v>0</v>
      </c>
      <c r="BY28" s="89" t="str">
        <f t="shared" si="25"/>
        <v>NA</v>
      </c>
      <c r="BZ28" s="92">
        <f>IF(S28&gt;=('Wage Ceilings '!$C$3-SUM(Z28,AD28,AH28,AL28,AP28,AX28,AT28,BB28,BF28,BJ28,BN28,BR28,BV28)),('Wage Ceilings '!$C$3-SUM(Z28,AD28,AH28,AL28,AP28,AX28,AT28,BB28,BF28,BJ28,BN28,BR28,BV28)),S28)</f>
        <v>0</v>
      </c>
      <c r="CA28" s="91" cm="1">
        <f t="array" ref="CA28">INDEX(Appendix!$G$4:$K$8,_xlfn.IFS(BY28&lt;55,1,BY28&lt;60,2,BY28&lt;65,3,BY28&lt;70,4,TRUE,5),MATCH(YEAR($F$17),Appendix!$G$3:$L$3,0))</f>
        <v>0</v>
      </c>
      <c r="CB28" s="92">
        <f t="shared" si="32"/>
        <v>0</v>
      </c>
      <c r="CC28" s="99"/>
    </row>
    <row r="29" spans="1:82" x14ac:dyDescent="0.2">
      <c r="A29" s="64" t="s">
        <v>27</v>
      </c>
      <c r="B29" s="65"/>
      <c r="C29" s="65"/>
      <c r="D29" s="66"/>
      <c r="E29" s="66"/>
      <c r="F29" s="67"/>
      <c r="G29" s="67"/>
      <c r="H29" s="67"/>
      <c r="I29" s="67"/>
      <c r="J29" s="67"/>
      <c r="K29" s="67"/>
      <c r="L29" s="67"/>
      <c r="M29" s="67"/>
      <c r="N29" s="67"/>
      <c r="O29" s="67"/>
      <c r="P29" s="67"/>
      <c r="Q29" s="67"/>
      <c r="R29" s="67"/>
      <c r="S29" s="67"/>
      <c r="T29" s="57">
        <f t="shared" si="26"/>
        <v>0</v>
      </c>
      <c r="U29" s="57">
        <f t="shared" si="27"/>
        <v>0</v>
      </c>
      <c r="V29" s="58">
        <f t="shared" si="28"/>
        <v>0</v>
      </c>
      <c r="W29" s="58">
        <f t="shared" si="29"/>
        <v>0</v>
      </c>
      <c r="X29" s="58">
        <f t="shared" si="30"/>
        <v>0</v>
      </c>
      <c r="Y29" s="89">
        <f t="shared" si="12"/>
        <v>125</v>
      </c>
      <c r="Z29" s="90">
        <f>IF($F29&gt;'Wage Ceilings '!$C$7+SUMIF('Wage Ceilings '!$B$8:'Wage Ceilings '!$B$11,"&lt;="&amp;$F$17,'Wage Ceilings '!$D$8:'Wage Ceilings '!$D$11),'Wage Ceilings '!$C$7+SUMIF('Wage Ceilings '!$B$8:'Wage Ceilings '!$B$11,"&lt;="&amp;$F$17,'Wage Ceilings '!$D$8:'Wage Ceilings '!$D$11),$F29)</f>
        <v>0</v>
      </c>
      <c r="AA29" s="91" cm="1">
        <f t="array" ref="AA29">INDEX(Appendix!$G$4:$K$8,_xlfn.IFS(Y29&lt;55,1,Y29&lt;60,2,Y29&lt;65,3,Y29&lt;70,4,TRUE,5),MATCH(YEAR($F$17),Appendix!$G$3:$L$3,0))</f>
        <v>0</v>
      </c>
      <c r="AB29" s="92">
        <f t="shared" si="0"/>
        <v>0</v>
      </c>
      <c r="AC29" s="89">
        <f t="shared" si="13"/>
        <v>126</v>
      </c>
      <c r="AD29" s="90">
        <f>IF($G29&gt;'Wage Ceilings '!$C$7+SUMIF('Wage Ceilings '!$B$8:'Wage Ceilings '!$B$11,"&lt;="&amp;$G$17,'Wage Ceilings '!$D$8:'Wage Ceilings '!$D$11),'Wage Ceilings '!$C$7+SUMIF('Wage Ceilings '!$B$8:'Wage Ceilings '!$B$11,"&lt;="&amp;$G$17,'Wage Ceilings '!$D$8:'Wage Ceilings '!$D$11),$G29)</f>
        <v>0</v>
      </c>
      <c r="AE29" s="91" cm="1">
        <f t="array" ref="AE29">INDEX(Appendix!$G$4:$K$8,_xlfn.IFS(AC29&lt;55,1,AC29&lt;60,2,AC29&lt;65,3,AC29&lt;70,4,TRUE,5),MATCH(YEAR($F$17),Appendix!$G$3:$L$3,0))</f>
        <v>0</v>
      </c>
      <c r="AF29" s="92">
        <f t="shared" si="1"/>
        <v>0</v>
      </c>
      <c r="AG29" s="89">
        <f t="shared" si="14"/>
        <v>126</v>
      </c>
      <c r="AH29" s="90">
        <f>IF($H29&gt;'Wage Ceilings '!$C$7+SUMIF('Wage Ceilings '!$B$8:'Wage Ceilings '!$B$11,"&lt;="&amp;$H$17,'Wage Ceilings '!$D$8:'Wage Ceilings '!$D$11),'Wage Ceilings '!$C$7+SUMIF('Wage Ceilings '!$B$8:'Wage Ceilings '!$B$11,"&lt;="&amp;$H$17,'Wage Ceilings '!$D$8:'Wage Ceilings '!$D$11),$H29)</f>
        <v>0</v>
      </c>
      <c r="AI29" s="91" cm="1">
        <f t="array" ref="AI29">INDEX(Appendix!$G$4:$K$8,_xlfn.IFS(AG29&lt;55,1,AG29&lt;60,2,AG29&lt;65,3,AG29&lt;70,4,TRUE,5),MATCH(YEAR($F$17),Appendix!$G$3:$L$3,0))</f>
        <v>0</v>
      </c>
      <c r="AJ29" s="92">
        <f t="shared" si="2"/>
        <v>0</v>
      </c>
      <c r="AK29" s="89">
        <f t="shared" si="15"/>
        <v>126</v>
      </c>
      <c r="AL29" s="90">
        <f>IF($I29&gt;'Wage Ceilings '!$C$7+SUMIF('Wage Ceilings '!$B$8:'Wage Ceilings '!$B$11,"&lt;="&amp;$I$17,'Wage Ceilings '!$D$8:'Wage Ceilings '!$D$11),'Wage Ceilings '!$C$7+SUMIF('Wage Ceilings '!$B$8:'Wage Ceilings '!$B$11,"&lt;="&amp;$I$17,'Wage Ceilings '!$D$8:'Wage Ceilings '!$D$11),$I29)</f>
        <v>0</v>
      </c>
      <c r="AM29" s="91" cm="1">
        <f t="array" ref="AM29">INDEX(Appendix!$G$4:$K$8,_xlfn.IFS(AK29&lt;55,1,AK29&lt;60,2,AK29&lt;65,3,AK29&lt;70,4,TRUE,5),MATCH(YEAR($F$17),Appendix!$G$3:$L$3,0))</f>
        <v>0</v>
      </c>
      <c r="AN29" s="92">
        <f t="shared" si="3"/>
        <v>0</v>
      </c>
      <c r="AO29" s="89">
        <f t="shared" si="16"/>
        <v>126</v>
      </c>
      <c r="AP29" s="90">
        <f>IF($J29&gt;'Wage Ceilings '!$C$7+SUMIF('Wage Ceilings '!$B$8:'Wage Ceilings '!$B$11,"&lt;="&amp;$J$17,'Wage Ceilings '!$D$8:'Wage Ceilings '!$D$11),'Wage Ceilings '!$C$7+SUMIF('Wage Ceilings '!$B$8:'Wage Ceilings '!$B$11,"&lt;="&amp;$J$17,'Wage Ceilings '!$D$8:'Wage Ceilings '!$D$11),$J29)</f>
        <v>0</v>
      </c>
      <c r="AQ29" s="91" cm="1">
        <f t="array" ref="AQ29">INDEX(Appendix!$G$4:$K$8,_xlfn.IFS(AO29&lt;55,1,AO29&lt;60,2,AO29&lt;65,3,AO29&lt;70,4,TRUE,5),MATCH(YEAR($F$17),Appendix!$G$3:$L$3,0))</f>
        <v>0</v>
      </c>
      <c r="AR29" s="92">
        <f t="shared" si="4"/>
        <v>0</v>
      </c>
      <c r="AS29" s="89">
        <f t="shared" si="31"/>
        <v>126</v>
      </c>
      <c r="AT29" s="90">
        <f>IF($K29&gt;'Wage Ceilings '!$C$7+SUMIF('Wage Ceilings '!$B$8:'Wage Ceilings '!$B$11,"&lt;="&amp;$K$17,'Wage Ceilings '!$D$8:'Wage Ceilings '!$D$11),'Wage Ceilings '!$C$7+SUMIF('Wage Ceilings '!$B$8:'Wage Ceilings '!$B$11,"&lt;="&amp;$K$17,'Wage Ceilings '!$D$8:'Wage Ceilings '!$D$11),$K29)</f>
        <v>0</v>
      </c>
      <c r="AU29" s="91" cm="1">
        <f t="array" ref="AU29">INDEX(Appendix!$G$4:$K$8,_xlfn.IFS(AS29&lt;55,1,AS29&lt;60,2,AS29&lt;65,3,AS29&lt;70,4,TRUE,5),MATCH(YEAR($F$17),Appendix!$G$3:$L$3,0))</f>
        <v>0</v>
      </c>
      <c r="AV29" s="92">
        <f t="shared" si="5"/>
        <v>0</v>
      </c>
      <c r="AW29" s="89" t="str">
        <f t="shared" si="17"/>
        <v>NA</v>
      </c>
      <c r="AX29" s="92">
        <f>IF(L29&gt;=('Wage Ceilings '!$C$3-SUM(Z29,AD29,AH29,AL29,AP29,AT29,BB29,BF29,BJ29,BN29,BR29,BV29)),('Wage Ceilings '!$C$3-SUM(Z29,AD29,AH29,AL29,AP29,AT29,BB29,BF29,BJ29,BN29,BR29,BV29)),L29)</f>
        <v>0</v>
      </c>
      <c r="AY29" s="91" cm="1">
        <f t="array" ref="AY29">INDEX(Appendix!$G$4:$K$8,_xlfn.IFS(AW29&lt;55,1,AW29&lt;60,2,AW29&lt;65,3,AW29&lt;70,4,TRUE,5),MATCH(YEAR($F$17),Appendix!$G$3:$L$3,0))</f>
        <v>0</v>
      </c>
      <c r="AZ29" s="92">
        <f t="shared" si="6"/>
        <v>0</v>
      </c>
      <c r="BA29" s="89">
        <f t="shared" si="18"/>
        <v>126</v>
      </c>
      <c r="BB29" s="90">
        <f>IF($M29&gt;'Wage Ceilings '!$C$7+SUMIF('Wage Ceilings '!$B$8:'Wage Ceilings '!$B$11,"&lt;="&amp;$M$17,'Wage Ceilings '!$D$8:'Wage Ceilings '!$D$11),'Wage Ceilings '!$C$7+SUMIF('Wage Ceilings '!$B$8:'Wage Ceilings '!$B$11,"&lt;="&amp;$M$17,'Wage Ceilings '!$D$8:'Wage Ceilings '!$D$11),$M29)</f>
        <v>0</v>
      </c>
      <c r="BC29" s="91" cm="1">
        <f t="array" ref="BC29">INDEX(Appendix!$G$4:$K$8,_xlfn.IFS(BA29&lt;55,1,BA29&lt;60,2,BA29&lt;65,3,BA29&lt;70,4,TRUE,5),MATCH(YEAR($F$17),Appendix!$G$3:$L$3,0))</f>
        <v>0</v>
      </c>
      <c r="BD29" s="92">
        <f t="shared" si="19"/>
        <v>0</v>
      </c>
      <c r="BE29" s="89">
        <f t="shared" si="20"/>
        <v>126</v>
      </c>
      <c r="BF29" s="90">
        <f>IF($N29&gt;'Wage Ceilings '!$C$7+SUMIF('Wage Ceilings '!$B$8:'Wage Ceilings '!$B$11,"&lt;="&amp;$N$17,'Wage Ceilings '!$D$8:'Wage Ceilings '!$D$11),'Wage Ceilings '!$C$7+SUMIF('Wage Ceilings '!$B$8:'Wage Ceilings '!$B$11,"&lt;="&amp;$N$17,'Wage Ceilings '!$D$8:'Wage Ceilings '!$D$11),$N29)</f>
        <v>0</v>
      </c>
      <c r="BG29" s="91" cm="1">
        <f t="array" ref="BG29">INDEX(Appendix!$G$4:$K$8,_xlfn.IFS(BE29&lt;55,1,BE29&lt;60,2,BE29&lt;65,3,BE29&lt;70,4,TRUE,5),MATCH(YEAR($F$17),Appendix!$G$3:$L$3,0))</f>
        <v>0</v>
      </c>
      <c r="BH29" s="92">
        <f t="shared" si="7"/>
        <v>0</v>
      </c>
      <c r="BI29" s="89">
        <f t="shared" si="21"/>
        <v>126</v>
      </c>
      <c r="BJ29" s="90">
        <f>IF($O29&gt;'Wage Ceilings '!$C$7+SUMIF('Wage Ceilings '!$B$8:'Wage Ceilings '!$B$11,"&lt;="&amp;$O$17,'Wage Ceilings '!$D$8:'Wage Ceilings '!$D$11),'Wage Ceilings '!$C$7+SUMIF('Wage Ceilings '!$B$8:'Wage Ceilings '!$B$11,"&lt;="&amp;$O$17,'Wage Ceilings '!$D$8:'Wage Ceilings '!$D$11),$O29)</f>
        <v>0</v>
      </c>
      <c r="BK29" s="91" cm="1">
        <f t="array" ref="BK29">INDEX(Appendix!$G$4:$K$8,_xlfn.IFS(BI29&lt;55,1,BI29&lt;60,2,BI29&lt;65,3,BI29&lt;70,4,TRUE,5),MATCH(YEAR($F$17),Appendix!$G$3:$L$3,0))</f>
        <v>0</v>
      </c>
      <c r="BL29" s="92">
        <f t="shared" si="8"/>
        <v>0</v>
      </c>
      <c r="BM29" s="89">
        <f t="shared" si="22"/>
        <v>126</v>
      </c>
      <c r="BN29" s="90">
        <f>IF($P29&gt;'Wage Ceilings '!$C$7+SUMIF('Wage Ceilings '!$B$8:'Wage Ceilings '!$B$11,"&lt;="&amp;$P$17,'Wage Ceilings '!$D$8:'Wage Ceilings '!$D$11),'Wage Ceilings '!$C$7+SUMIF('Wage Ceilings '!$B$8:'Wage Ceilings '!$B$11,"&lt;="&amp;$P$17,'Wage Ceilings '!$D$8:'Wage Ceilings '!$D$11),$P29)</f>
        <v>0</v>
      </c>
      <c r="BO29" s="91" cm="1">
        <f t="array" ref="BO29">INDEX(Appendix!$G$4:$K$8,_xlfn.IFS(BM29&lt;55,1,BM29&lt;60,2,BM29&lt;65,3,BM29&lt;70,4,TRUE,5),MATCH(YEAR($F$17),Appendix!$G$3:$L$3,0))</f>
        <v>0</v>
      </c>
      <c r="BP29" s="92">
        <f t="shared" si="9"/>
        <v>0</v>
      </c>
      <c r="BQ29" s="89">
        <f t="shared" si="23"/>
        <v>126</v>
      </c>
      <c r="BR29" s="90">
        <f>IF($Q29&gt;'Wage Ceilings '!$C$7+SUMIF('Wage Ceilings '!$B$8:'Wage Ceilings '!$B$11,"&lt;="&amp;$Q$17,'Wage Ceilings '!$D$8:'Wage Ceilings '!$D$11),'Wage Ceilings '!$C$7+SUMIF('Wage Ceilings '!$B$8:'Wage Ceilings '!$B$11,"&lt;="&amp;$Q$17,'Wage Ceilings '!$D$8:'Wage Ceilings '!$D$11),$Q29)</f>
        <v>0</v>
      </c>
      <c r="BS29" s="91" cm="1">
        <f t="array" ref="BS29">INDEX(Appendix!$G$4:$K$8,_xlfn.IFS(BQ29&lt;55,1,BQ29&lt;60,2,BQ29&lt;65,3,BQ29&lt;70,4,TRUE,5),MATCH(YEAR($F$17),Appendix!$G$3:$L$3,0))</f>
        <v>0</v>
      </c>
      <c r="BT29" s="92">
        <f t="shared" si="10"/>
        <v>0</v>
      </c>
      <c r="BU29" s="89">
        <f t="shared" si="24"/>
        <v>126</v>
      </c>
      <c r="BV29" s="90">
        <f>IF($R29&gt;'Wage Ceilings '!$C$7+SUMIF('Wage Ceilings '!$B$8:'Wage Ceilings '!$B$11,"&lt;="&amp;$R$17,'Wage Ceilings '!$D$8:'Wage Ceilings '!$D$11),'Wage Ceilings '!$C$7+SUMIF('Wage Ceilings '!$B$8:'Wage Ceilings '!$B$11,"&lt;="&amp;$R$17,'Wage Ceilings '!$D$8:'Wage Ceilings '!$D$11),$R29)</f>
        <v>0</v>
      </c>
      <c r="BW29" s="91" cm="1">
        <f t="array" ref="BW29">INDEX(Appendix!$G$4:$K$8,_xlfn.IFS(BU29&lt;55,1,BU29&lt;60,2,BU29&lt;65,3,BU29&lt;70,4,TRUE,5),MATCH(YEAR($F$17),Appendix!$G$3:$L$3,0))</f>
        <v>0</v>
      </c>
      <c r="BX29" s="92">
        <f t="shared" si="11"/>
        <v>0</v>
      </c>
      <c r="BY29" s="89" t="str">
        <f t="shared" si="25"/>
        <v>NA</v>
      </c>
      <c r="BZ29" s="92">
        <f>IF(S29&gt;=('Wage Ceilings '!$C$3-SUM(Z29,AD29,AH29,AL29,AP29,AX29,AT29,BB29,BF29,BJ29,BN29,BR29,BV29)),('Wage Ceilings '!$C$3-SUM(Z29,AD29,AH29,AL29,AP29,AX29,AT29,BB29,BF29,BJ29,BN29,BR29,BV29)),S29)</f>
        <v>0</v>
      </c>
      <c r="CA29" s="91" cm="1">
        <f t="array" ref="CA29">INDEX(Appendix!$G$4:$K$8,_xlfn.IFS(BY29&lt;55,1,BY29&lt;60,2,BY29&lt;65,3,BY29&lt;70,4,TRUE,5),MATCH(YEAR($F$17),Appendix!$G$3:$L$3,0))</f>
        <v>0</v>
      </c>
      <c r="CB29" s="92">
        <f t="shared" si="32"/>
        <v>0</v>
      </c>
      <c r="CC29" s="99"/>
    </row>
    <row r="30" spans="1:82" x14ac:dyDescent="0.2">
      <c r="A30" s="64" t="s">
        <v>28</v>
      </c>
      <c r="B30" s="65"/>
      <c r="C30" s="65"/>
      <c r="D30" s="66"/>
      <c r="E30" s="66"/>
      <c r="F30" s="67"/>
      <c r="G30" s="67"/>
      <c r="H30" s="67"/>
      <c r="I30" s="67"/>
      <c r="J30" s="67"/>
      <c r="K30" s="67"/>
      <c r="L30" s="67"/>
      <c r="M30" s="67"/>
      <c r="N30" s="67"/>
      <c r="O30" s="67"/>
      <c r="P30" s="67"/>
      <c r="Q30" s="67"/>
      <c r="R30" s="67"/>
      <c r="S30" s="67"/>
      <c r="T30" s="57">
        <f t="shared" si="26"/>
        <v>0</v>
      </c>
      <c r="U30" s="57">
        <f t="shared" si="27"/>
        <v>0</v>
      </c>
      <c r="V30" s="58">
        <f t="shared" si="28"/>
        <v>0</v>
      </c>
      <c r="W30" s="58">
        <f t="shared" si="29"/>
        <v>0</v>
      </c>
      <c r="X30" s="58">
        <f t="shared" si="30"/>
        <v>0</v>
      </c>
      <c r="Y30" s="89">
        <f t="shared" si="12"/>
        <v>125</v>
      </c>
      <c r="Z30" s="90">
        <f>IF($F30&gt;'Wage Ceilings '!$C$7+SUMIF('Wage Ceilings '!$B$8:'Wage Ceilings '!$B$11,"&lt;="&amp;$F$17,'Wage Ceilings '!$D$8:'Wage Ceilings '!$D$11),'Wage Ceilings '!$C$7+SUMIF('Wage Ceilings '!$B$8:'Wage Ceilings '!$B$11,"&lt;="&amp;$F$17,'Wage Ceilings '!$D$8:'Wage Ceilings '!$D$11),$F30)</f>
        <v>0</v>
      </c>
      <c r="AA30" s="91" cm="1">
        <f t="array" ref="AA30">INDEX(Appendix!$G$4:$K$8,_xlfn.IFS(Y30&lt;55,1,Y30&lt;60,2,Y30&lt;65,3,Y30&lt;70,4,TRUE,5),MATCH(YEAR($F$17),Appendix!$G$3:$L$3,0))</f>
        <v>0</v>
      </c>
      <c r="AB30" s="92">
        <f t="shared" si="0"/>
        <v>0</v>
      </c>
      <c r="AC30" s="89">
        <f t="shared" si="13"/>
        <v>126</v>
      </c>
      <c r="AD30" s="90">
        <f>IF($G30&gt;'Wage Ceilings '!$C$7+SUMIF('Wage Ceilings '!$B$8:'Wage Ceilings '!$B$11,"&lt;="&amp;$G$17,'Wage Ceilings '!$D$8:'Wage Ceilings '!$D$11),'Wage Ceilings '!$C$7+SUMIF('Wage Ceilings '!$B$8:'Wage Ceilings '!$B$11,"&lt;="&amp;$G$17,'Wage Ceilings '!$D$8:'Wage Ceilings '!$D$11),$G30)</f>
        <v>0</v>
      </c>
      <c r="AE30" s="91" cm="1">
        <f t="array" ref="AE30">INDEX(Appendix!$G$4:$K$8,_xlfn.IFS(AC30&lt;55,1,AC30&lt;60,2,AC30&lt;65,3,AC30&lt;70,4,TRUE,5),MATCH(YEAR($F$17),Appendix!$G$3:$L$3,0))</f>
        <v>0</v>
      </c>
      <c r="AF30" s="92">
        <f t="shared" si="1"/>
        <v>0</v>
      </c>
      <c r="AG30" s="89">
        <f t="shared" si="14"/>
        <v>126</v>
      </c>
      <c r="AH30" s="90">
        <f>IF($H30&gt;'Wage Ceilings '!$C$7+SUMIF('Wage Ceilings '!$B$8:'Wage Ceilings '!$B$11,"&lt;="&amp;$H$17,'Wage Ceilings '!$D$8:'Wage Ceilings '!$D$11),'Wage Ceilings '!$C$7+SUMIF('Wage Ceilings '!$B$8:'Wage Ceilings '!$B$11,"&lt;="&amp;$H$17,'Wage Ceilings '!$D$8:'Wage Ceilings '!$D$11),$H30)</f>
        <v>0</v>
      </c>
      <c r="AI30" s="91" cm="1">
        <f t="array" ref="AI30">INDEX(Appendix!$G$4:$K$8,_xlfn.IFS(AG30&lt;55,1,AG30&lt;60,2,AG30&lt;65,3,AG30&lt;70,4,TRUE,5),MATCH(YEAR($F$17),Appendix!$G$3:$L$3,0))</f>
        <v>0</v>
      </c>
      <c r="AJ30" s="92">
        <f t="shared" si="2"/>
        <v>0</v>
      </c>
      <c r="AK30" s="89">
        <f t="shared" si="15"/>
        <v>126</v>
      </c>
      <c r="AL30" s="90">
        <f>IF($I30&gt;'Wage Ceilings '!$C$7+SUMIF('Wage Ceilings '!$B$8:'Wage Ceilings '!$B$11,"&lt;="&amp;$I$17,'Wage Ceilings '!$D$8:'Wage Ceilings '!$D$11),'Wage Ceilings '!$C$7+SUMIF('Wage Ceilings '!$B$8:'Wage Ceilings '!$B$11,"&lt;="&amp;$I$17,'Wage Ceilings '!$D$8:'Wage Ceilings '!$D$11),$I30)</f>
        <v>0</v>
      </c>
      <c r="AM30" s="91" cm="1">
        <f t="array" ref="AM30">INDEX(Appendix!$G$4:$K$8,_xlfn.IFS(AK30&lt;55,1,AK30&lt;60,2,AK30&lt;65,3,AK30&lt;70,4,TRUE,5),MATCH(YEAR($F$17),Appendix!$G$3:$L$3,0))</f>
        <v>0</v>
      </c>
      <c r="AN30" s="92">
        <f t="shared" si="3"/>
        <v>0</v>
      </c>
      <c r="AO30" s="89">
        <f t="shared" si="16"/>
        <v>126</v>
      </c>
      <c r="AP30" s="90">
        <f>IF($J30&gt;'Wage Ceilings '!$C$7+SUMIF('Wage Ceilings '!$B$8:'Wage Ceilings '!$B$11,"&lt;="&amp;$J$17,'Wage Ceilings '!$D$8:'Wage Ceilings '!$D$11),'Wage Ceilings '!$C$7+SUMIF('Wage Ceilings '!$B$8:'Wage Ceilings '!$B$11,"&lt;="&amp;$J$17,'Wage Ceilings '!$D$8:'Wage Ceilings '!$D$11),$J30)</f>
        <v>0</v>
      </c>
      <c r="AQ30" s="91" cm="1">
        <f t="array" ref="AQ30">INDEX(Appendix!$G$4:$K$8,_xlfn.IFS(AO30&lt;55,1,AO30&lt;60,2,AO30&lt;65,3,AO30&lt;70,4,TRUE,5),MATCH(YEAR($F$17),Appendix!$G$3:$L$3,0))</f>
        <v>0</v>
      </c>
      <c r="AR30" s="92">
        <f t="shared" si="4"/>
        <v>0</v>
      </c>
      <c r="AS30" s="89">
        <f t="shared" si="31"/>
        <v>126</v>
      </c>
      <c r="AT30" s="90">
        <f>IF($K30&gt;'Wage Ceilings '!$C$7+SUMIF('Wage Ceilings '!$B$8:'Wage Ceilings '!$B$11,"&lt;="&amp;$K$17,'Wage Ceilings '!$D$8:'Wage Ceilings '!$D$11),'Wage Ceilings '!$C$7+SUMIF('Wage Ceilings '!$B$8:'Wage Ceilings '!$B$11,"&lt;="&amp;$K$17,'Wage Ceilings '!$D$8:'Wage Ceilings '!$D$11),$K30)</f>
        <v>0</v>
      </c>
      <c r="AU30" s="91" cm="1">
        <f t="array" ref="AU30">INDEX(Appendix!$G$4:$K$8,_xlfn.IFS(AS30&lt;55,1,AS30&lt;60,2,AS30&lt;65,3,AS30&lt;70,4,TRUE,5),MATCH(YEAR($F$17),Appendix!$G$3:$L$3,0))</f>
        <v>0</v>
      </c>
      <c r="AV30" s="92">
        <f t="shared" si="5"/>
        <v>0</v>
      </c>
      <c r="AW30" s="89" t="str">
        <f t="shared" si="17"/>
        <v>NA</v>
      </c>
      <c r="AX30" s="92">
        <f>IF(L30&gt;=('Wage Ceilings '!$C$3-SUM(Z30,AD30,AH30,AL30,AP30,AT30,BB30,BF30,BJ30,BN30,BR30,BV30)),('Wage Ceilings '!$C$3-SUM(Z30,AD30,AH30,AL30,AP30,AT30,BB30,BF30,BJ30,BN30,BR30,BV30)),L30)</f>
        <v>0</v>
      </c>
      <c r="AY30" s="91" cm="1">
        <f t="array" ref="AY30">INDEX(Appendix!$G$4:$K$8,_xlfn.IFS(AW30&lt;55,1,AW30&lt;60,2,AW30&lt;65,3,AW30&lt;70,4,TRUE,5),MATCH(YEAR($F$17),Appendix!$G$3:$L$3,0))</f>
        <v>0</v>
      </c>
      <c r="AZ30" s="92">
        <f t="shared" si="6"/>
        <v>0</v>
      </c>
      <c r="BA30" s="89">
        <f t="shared" si="18"/>
        <v>126</v>
      </c>
      <c r="BB30" s="90">
        <f>IF($M30&gt;'Wage Ceilings '!$C$7+SUMIF('Wage Ceilings '!$B$8:'Wage Ceilings '!$B$11,"&lt;="&amp;$M$17,'Wage Ceilings '!$D$8:'Wage Ceilings '!$D$11),'Wage Ceilings '!$C$7+SUMIF('Wage Ceilings '!$B$8:'Wage Ceilings '!$B$11,"&lt;="&amp;$M$17,'Wage Ceilings '!$D$8:'Wage Ceilings '!$D$11),$M30)</f>
        <v>0</v>
      </c>
      <c r="BC30" s="91" cm="1">
        <f t="array" ref="BC30">INDEX(Appendix!$G$4:$K$8,_xlfn.IFS(BA30&lt;55,1,BA30&lt;60,2,BA30&lt;65,3,BA30&lt;70,4,TRUE,5),MATCH(YEAR($F$17),Appendix!$G$3:$L$3,0))</f>
        <v>0</v>
      </c>
      <c r="BD30" s="92">
        <f t="shared" si="19"/>
        <v>0</v>
      </c>
      <c r="BE30" s="89">
        <f t="shared" si="20"/>
        <v>126</v>
      </c>
      <c r="BF30" s="90">
        <f>IF($N30&gt;'Wage Ceilings '!$C$7+SUMIF('Wage Ceilings '!$B$8:'Wage Ceilings '!$B$11,"&lt;="&amp;$N$17,'Wage Ceilings '!$D$8:'Wage Ceilings '!$D$11),'Wage Ceilings '!$C$7+SUMIF('Wage Ceilings '!$B$8:'Wage Ceilings '!$B$11,"&lt;="&amp;$N$17,'Wage Ceilings '!$D$8:'Wage Ceilings '!$D$11),$N30)</f>
        <v>0</v>
      </c>
      <c r="BG30" s="91" cm="1">
        <f t="array" ref="BG30">INDEX(Appendix!$G$4:$K$8,_xlfn.IFS(BE30&lt;55,1,BE30&lt;60,2,BE30&lt;65,3,BE30&lt;70,4,TRUE,5),MATCH(YEAR($F$17),Appendix!$G$3:$L$3,0))</f>
        <v>0</v>
      </c>
      <c r="BH30" s="92">
        <f t="shared" si="7"/>
        <v>0</v>
      </c>
      <c r="BI30" s="89">
        <f t="shared" si="21"/>
        <v>126</v>
      </c>
      <c r="BJ30" s="90">
        <f>IF($O30&gt;'Wage Ceilings '!$C$7+SUMIF('Wage Ceilings '!$B$8:'Wage Ceilings '!$B$11,"&lt;="&amp;$O$17,'Wage Ceilings '!$D$8:'Wage Ceilings '!$D$11),'Wage Ceilings '!$C$7+SUMIF('Wage Ceilings '!$B$8:'Wage Ceilings '!$B$11,"&lt;="&amp;$O$17,'Wage Ceilings '!$D$8:'Wage Ceilings '!$D$11),$O30)</f>
        <v>0</v>
      </c>
      <c r="BK30" s="91" cm="1">
        <f t="array" ref="BK30">INDEX(Appendix!$G$4:$K$8,_xlfn.IFS(BI30&lt;55,1,BI30&lt;60,2,BI30&lt;65,3,BI30&lt;70,4,TRUE,5),MATCH(YEAR($F$17),Appendix!$G$3:$L$3,0))</f>
        <v>0</v>
      </c>
      <c r="BL30" s="92">
        <f t="shared" si="8"/>
        <v>0</v>
      </c>
      <c r="BM30" s="89">
        <f t="shared" si="22"/>
        <v>126</v>
      </c>
      <c r="BN30" s="90">
        <f>IF($P30&gt;'Wage Ceilings '!$C$7+SUMIF('Wage Ceilings '!$B$8:'Wage Ceilings '!$B$11,"&lt;="&amp;$P$17,'Wage Ceilings '!$D$8:'Wage Ceilings '!$D$11),'Wage Ceilings '!$C$7+SUMIF('Wage Ceilings '!$B$8:'Wage Ceilings '!$B$11,"&lt;="&amp;$P$17,'Wage Ceilings '!$D$8:'Wage Ceilings '!$D$11),$P30)</f>
        <v>0</v>
      </c>
      <c r="BO30" s="91" cm="1">
        <f t="array" ref="BO30">INDEX(Appendix!$G$4:$K$8,_xlfn.IFS(BM30&lt;55,1,BM30&lt;60,2,BM30&lt;65,3,BM30&lt;70,4,TRUE,5),MATCH(YEAR($F$17),Appendix!$G$3:$L$3,0))</f>
        <v>0</v>
      </c>
      <c r="BP30" s="92">
        <f t="shared" si="9"/>
        <v>0</v>
      </c>
      <c r="BQ30" s="89">
        <f t="shared" si="23"/>
        <v>126</v>
      </c>
      <c r="BR30" s="90">
        <f>IF($Q30&gt;'Wage Ceilings '!$C$7+SUMIF('Wage Ceilings '!$B$8:'Wage Ceilings '!$B$11,"&lt;="&amp;$Q$17,'Wage Ceilings '!$D$8:'Wage Ceilings '!$D$11),'Wage Ceilings '!$C$7+SUMIF('Wage Ceilings '!$B$8:'Wage Ceilings '!$B$11,"&lt;="&amp;$Q$17,'Wage Ceilings '!$D$8:'Wage Ceilings '!$D$11),$Q30)</f>
        <v>0</v>
      </c>
      <c r="BS30" s="91" cm="1">
        <f t="array" ref="BS30">INDEX(Appendix!$G$4:$K$8,_xlfn.IFS(BQ30&lt;55,1,BQ30&lt;60,2,BQ30&lt;65,3,BQ30&lt;70,4,TRUE,5),MATCH(YEAR($F$17),Appendix!$G$3:$L$3,0))</f>
        <v>0</v>
      </c>
      <c r="BT30" s="92">
        <f t="shared" si="10"/>
        <v>0</v>
      </c>
      <c r="BU30" s="89">
        <f t="shared" si="24"/>
        <v>126</v>
      </c>
      <c r="BV30" s="90">
        <f>IF($R30&gt;'Wage Ceilings '!$C$7+SUMIF('Wage Ceilings '!$B$8:'Wage Ceilings '!$B$11,"&lt;="&amp;$R$17,'Wage Ceilings '!$D$8:'Wage Ceilings '!$D$11),'Wage Ceilings '!$C$7+SUMIF('Wage Ceilings '!$B$8:'Wage Ceilings '!$B$11,"&lt;="&amp;$R$17,'Wage Ceilings '!$D$8:'Wage Ceilings '!$D$11),$R30)</f>
        <v>0</v>
      </c>
      <c r="BW30" s="91" cm="1">
        <f t="array" ref="BW30">INDEX(Appendix!$G$4:$K$8,_xlfn.IFS(BU30&lt;55,1,BU30&lt;60,2,BU30&lt;65,3,BU30&lt;70,4,TRUE,5),MATCH(YEAR($F$17),Appendix!$G$3:$L$3,0))</f>
        <v>0</v>
      </c>
      <c r="BX30" s="92">
        <f t="shared" si="11"/>
        <v>0</v>
      </c>
      <c r="BY30" s="89" t="str">
        <f t="shared" si="25"/>
        <v>NA</v>
      </c>
      <c r="BZ30" s="92">
        <f>IF(S30&gt;=('Wage Ceilings '!$C$3-SUM(Z30,AD30,AH30,AL30,AP30,AX30,AT30,BB30,BF30,BJ30,BN30,BR30,BV30)),('Wage Ceilings '!$C$3-SUM(Z30,AD30,AH30,AL30,AP30,AX30,AT30,BB30,BF30,BJ30,BN30,BR30,BV30)),S30)</f>
        <v>0</v>
      </c>
      <c r="CA30" s="91" cm="1">
        <f t="array" ref="CA30">INDEX(Appendix!$G$4:$K$8,_xlfn.IFS(BY30&lt;55,1,BY30&lt;60,2,BY30&lt;65,3,BY30&lt;70,4,TRUE,5),MATCH(YEAR($F$17),Appendix!$G$3:$L$3,0))</f>
        <v>0</v>
      </c>
      <c r="CB30" s="92">
        <f t="shared" si="32"/>
        <v>0</v>
      </c>
      <c r="CC30" s="99"/>
    </row>
    <row r="31" spans="1:82" x14ac:dyDescent="0.2">
      <c r="A31" s="64" t="s">
        <v>29</v>
      </c>
      <c r="B31" s="65"/>
      <c r="C31" s="65"/>
      <c r="D31" s="66"/>
      <c r="E31" s="66"/>
      <c r="F31" s="67"/>
      <c r="G31" s="67"/>
      <c r="H31" s="67"/>
      <c r="I31" s="67"/>
      <c r="J31" s="67"/>
      <c r="K31" s="67"/>
      <c r="L31" s="67"/>
      <c r="M31" s="67"/>
      <c r="N31" s="67"/>
      <c r="O31" s="67"/>
      <c r="P31" s="67"/>
      <c r="Q31" s="67"/>
      <c r="R31" s="67"/>
      <c r="S31" s="67"/>
      <c r="T31" s="57">
        <f t="shared" si="26"/>
        <v>0</v>
      </c>
      <c r="U31" s="57">
        <f t="shared" si="27"/>
        <v>0</v>
      </c>
      <c r="V31" s="58">
        <f t="shared" si="28"/>
        <v>0</v>
      </c>
      <c r="W31" s="58">
        <f t="shared" si="29"/>
        <v>0</v>
      </c>
      <c r="X31" s="58">
        <f t="shared" si="30"/>
        <v>0</v>
      </c>
      <c r="Y31" s="89">
        <f t="shared" si="12"/>
        <v>125</v>
      </c>
      <c r="Z31" s="90">
        <f>IF($F31&gt;'Wage Ceilings '!$C$7+SUMIF('Wage Ceilings '!$B$8:'Wage Ceilings '!$B$11,"&lt;="&amp;$F$17,'Wage Ceilings '!$D$8:'Wage Ceilings '!$D$11),'Wage Ceilings '!$C$7+SUMIF('Wage Ceilings '!$B$8:'Wage Ceilings '!$B$11,"&lt;="&amp;$F$17,'Wage Ceilings '!$D$8:'Wage Ceilings '!$D$11),$F31)</f>
        <v>0</v>
      </c>
      <c r="AA31" s="91" cm="1">
        <f t="array" ref="AA31">INDEX(Appendix!$G$4:$K$8,_xlfn.IFS(Y31&lt;55,1,Y31&lt;60,2,Y31&lt;65,3,Y31&lt;70,4,TRUE,5),MATCH(YEAR($F$17),Appendix!$G$3:$L$3,0))</f>
        <v>0</v>
      </c>
      <c r="AB31" s="92">
        <f t="shared" si="0"/>
        <v>0</v>
      </c>
      <c r="AC31" s="89">
        <f t="shared" si="13"/>
        <v>126</v>
      </c>
      <c r="AD31" s="90">
        <f>IF($G31&gt;'Wage Ceilings '!$C$7+SUMIF('Wage Ceilings '!$B$8:'Wage Ceilings '!$B$11,"&lt;="&amp;$G$17,'Wage Ceilings '!$D$8:'Wage Ceilings '!$D$11),'Wage Ceilings '!$C$7+SUMIF('Wage Ceilings '!$B$8:'Wage Ceilings '!$B$11,"&lt;="&amp;$G$17,'Wage Ceilings '!$D$8:'Wage Ceilings '!$D$11),$G31)</f>
        <v>0</v>
      </c>
      <c r="AE31" s="91" cm="1">
        <f t="array" ref="AE31">INDEX(Appendix!$G$4:$K$8,_xlfn.IFS(AC31&lt;55,1,AC31&lt;60,2,AC31&lt;65,3,AC31&lt;70,4,TRUE,5),MATCH(YEAR($F$17),Appendix!$G$3:$L$3,0))</f>
        <v>0</v>
      </c>
      <c r="AF31" s="92">
        <f t="shared" si="1"/>
        <v>0</v>
      </c>
      <c r="AG31" s="89">
        <f t="shared" si="14"/>
        <v>126</v>
      </c>
      <c r="AH31" s="90">
        <f>IF($H31&gt;'Wage Ceilings '!$C$7+SUMIF('Wage Ceilings '!$B$8:'Wage Ceilings '!$B$11,"&lt;="&amp;$H$17,'Wage Ceilings '!$D$8:'Wage Ceilings '!$D$11),'Wage Ceilings '!$C$7+SUMIF('Wage Ceilings '!$B$8:'Wage Ceilings '!$B$11,"&lt;="&amp;$H$17,'Wage Ceilings '!$D$8:'Wage Ceilings '!$D$11),$H31)</f>
        <v>0</v>
      </c>
      <c r="AI31" s="91" cm="1">
        <f t="array" ref="AI31">INDEX(Appendix!$G$4:$K$8,_xlfn.IFS(AG31&lt;55,1,AG31&lt;60,2,AG31&lt;65,3,AG31&lt;70,4,TRUE,5),MATCH(YEAR($F$17),Appendix!$G$3:$L$3,0))</f>
        <v>0</v>
      </c>
      <c r="AJ31" s="92">
        <f t="shared" si="2"/>
        <v>0</v>
      </c>
      <c r="AK31" s="89">
        <f t="shared" si="15"/>
        <v>126</v>
      </c>
      <c r="AL31" s="90">
        <f>IF($I31&gt;'Wage Ceilings '!$C$7+SUMIF('Wage Ceilings '!$B$8:'Wage Ceilings '!$B$11,"&lt;="&amp;$I$17,'Wage Ceilings '!$D$8:'Wage Ceilings '!$D$11),'Wage Ceilings '!$C$7+SUMIF('Wage Ceilings '!$B$8:'Wage Ceilings '!$B$11,"&lt;="&amp;$I$17,'Wage Ceilings '!$D$8:'Wage Ceilings '!$D$11),$I31)</f>
        <v>0</v>
      </c>
      <c r="AM31" s="91" cm="1">
        <f t="array" ref="AM31">INDEX(Appendix!$G$4:$K$8,_xlfn.IFS(AK31&lt;55,1,AK31&lt;60,2,AK31&lt;65,3,AK31&lt;70,4,TRUE,5),MATCH(YEAR($F$17),Appendix!$G$3:$L$3,0))</f>
        <v>0</v>
      </c>
      <c r="AN31" s="92">
        <f t="shared" si="3"/>
        <v>0</v>
      </c>
      <c r="AO31" s="89">
        <f t="shared" si="16"/>
        <v>126</v>
      </c>
      <c r="AP31" s="90">
        <f>IF($J31&gt;'Wage Ceilings '!$C$7+SUMIF('Wage Ceilings '!$B$8:'Wage Ceilings '!$B$11,"&lt;="&amp;$J$17,'Wage Ceilings '!$D$8:'Wage Ceilings '!$D$11),'Wage Ceilings '!$C$7+SUMIF('Wage Ceilings '!$B$8:'Wage Ceilings '!$B$11,"&lt;="&amp;$J$17,'Wage Ceilings '!$D$8:'Wage Ceilings '!$D$11),$J31)</f>
        <v>0</v>
      </c>
      <c r="AQ31" s="91" cm="1">
        <f t="array" ref="AQ31">INDEX(Appendix!$G$4:$K$8,_xlfn.IFS(AO31&lt;55,1,AO31&lt;60,2,AO31&lt;65,3,AO31&lt;70,4,TRUE,5),MATCH(YEAR($F$17),Appendix!$G$3:$L$3,0))</f>
        <v>0</v>
      </c>
      <c r="AR31" s="92">
        <f t="shared" si="4"/>
        <v>0</v>
      </c>
      <c r="AS31" s="89">
        <f t="shared" si="31"/>
        <v>126</v>
      </c>
      <c r="AT31" s="90">
        <f>IF($K31&gt;'Wage Ceilings '!$C$7+SUMIF('Wage Ceilings '!$B$8:'Wage Ceilings '!$B$11,"&lt;="&amp;$K$17,'Wage Ceilings '!$D$8:'Wage Ceilings '!$D$11),'Wage Ceilings '!$C$7+SUMIF('Wage Ceilings '!$B$8:'Wage Ceilings '!$B$11,"&lt;="&amp;$K$17,'Wage Ceilings '!$D$8:'Wage Ceilings '!$D$11),$K31)</f>
        <v>0</v>
      </c>
      <c r="AU31" s="91" cm="1">
        <f t="array" ref="AU31">INDEX(Appendix!$G$4:$K$8,_xlfn.IFS(AS31&lt;55,1,AS31&lt;60,2,AS31&lt;65,3,AS31&lt;70,4,TRUE,5),MATCH(YEAR($F$17),Appendix!$G$3:$L$3,0))</f>
        <v>0</v>
      </c>
      <c r="AV31" s="92">
        <f t="shared" si="5"/>
        <v>0</v>
      </c>
      <c r="AW31" s="89" t="str">
        <f t="shared" si="17"/>
        <v>NA</v>
      </c>
      <c r="AX31" s="92">
        <f>IF(L31&gt;=('Wage Ceilings '!$C$3-SUM(Z31,AD31,AH31,AL31,AP31,AT31,BB31,BF31,BJ31,BN31,BR31,BV31)),('Wage Ceilings '!$C$3-SUM(Z31,AD31,AH31,AL31,AP31,AT31,BB31,BF31,BJ31,BN31,BR31,BV31)),L31)</f>
        <v>0</v>
      </c>
      <c r="AY31" s="91" cm="1">
        <f t="array" ref="AY31">INDEX(Appendix!$G$4:$K$8,_xlfn.IFS(AW31&lt;55,1,AW31&lt;60,2,AW31&lt;65,3,AW31&lt;70,4,TRUE,5),MATCH(YEAR($F$17),Appendix!$G$3:$L$3,0))</f>
        <v>0</v>
      </c>
      <c r="AZ31" s="92">
        <f t="shared" si="6"/>
        <v>0</v>
      </c>
      <c r="BA31" s="89">
        <f t="shared" si="18"/>
        <v>126</v>
      </c>
      <c r="BB31" s="90">
        <f>IF($M31&gt;'Wage Ceilings '!$C$7+SUMIF('Wage Ceilings '!$B$8:'Wage Ceilings '!$B$11,"&lt;="&amp;$M$17,'Wage Ceilings '!$D$8:'Wage Ceilings '!$D$11),'Wage Ceilings '!$C$7+SUMIF('Wage Ceilings '!$B$8:'Wage Ceilings '!$B$11,"&lt;="&amp;$M$17,'Wage Ceilings '!$D$8:'Wage Ceilings '!$D$11),$M31)</f>
        <v>0</v>
      </c>
      <c r="BC31" s="91" cm="1">
        <f t="array" ref="BC31">INDEX(Appendix!$G$4:$K$8,_xlfn.IFS(BA31&lt;55,1,BA31&lt;60,2,BA31&lt;65,3,BA31&lt;70,4,TRUE,5),MATCH(YEAR($F$17),Appendix!$G$3:$L$3,0))</f>
        <v>0</v>
      </c>
      <c r="BD31" s="92">
        <f t="shared" si="19"/>
        <v>0</v>
      </c>
      <c r="BE31" s="89">
        <f t="shared" si="20"/>
        <v>126</v>
      </c>
      <c r="BF31" s="90">
        <f>IF($N31&gt;'Wage Ceilings '!$C$7+SUMIF('Wage Ceilings '!$B$8:'Wage Ceilings '!$B$11,"&lt;="&amp;$N$17,'Wage Ceilings '!$D$8:'Wage Ceilings '!$D$11),'Wage Ceilings '!$C$7+SUMIF('Wage Ceilings '!$B$8:'Wage Ceilings '!$B$11,"&lt;="&amp;$N$17,'Wage Ceilings '!$D$8:'Wage Ceilings '!$D$11),$N31)</f>
        <v>0</v>
      </c>
      <c r="BG31" s="91" cm="1">
        <f t="array" ref="BG31">INDEX(Appendix!$G$4:$K$8,_xlfn.IFS(BE31&lt;55,1,BE31&lt;60,2,BE31&lt;65,3,BE31&lt;70,4,TRUE,5),MATCH(YEAR($F$17),Appendix!$G$3:$L$3,0))</f>
        <v>0</v>
      </c>
      <c r="BH31" s="92">
        <f t="shared" si="7"/>
        <v>0</v>
      </c>
      <c r="BI31" s="89">
        <f t="shared" si="21"/>
        <v>126</v>
      </c>
      <c r="BJ31" s="90">
        <f>IF($O31&gt;'Wage Ceilings '!$C$7+SUMIF('Wage Ceilings '!$B$8:'Wage Ceilings '!$B$11,"&lt;="&amp;$O$17,'Wage Ceilings '!$D$8:'Wage Ceilings '!$D$11),'Wage Ceilings '!$C$7+SUMIF('Wage Ceilings '!$B$8:'Wage Ceilings '!$B$11,"&lt;="&amp;$O$17,'Wage Ceilings '!$D$8:'Wage Ceilings '!$D$11),$O31)</f>
        <v>0</v>
      </c>
      <c r="BK31" s="91" cm="1">
        <f t="array" ref="BK31">INDEX(Appendix!$G$4:$K$8,_xlfn.IFS(BI31&lt;55,1,BI31&lt;60,2,BI31&lt;65,3,BI31&lt;70,4,TRUE,5),MATCH(YEAR($F$17),Appendix!$G$3:$L$3,0))</f>
        <v>0</v>
      </c>
      <c r="BL31" s="92">
        <f t="shared" si="8"/>
        <v>0</v>
      </c>
      <c r="BM31" s="89">
        <f t="shared" si="22"/>
        <v>126</v>
      </c>
      <c r="BN31" s="90">
        <f>IF($P31&gt;'Wage Ceilings '!$C$7+SUMIF('Wage Ceilings '!$B$8:'Wage Ceilings '!$B$11,"&lt;="&amp;$P$17,'Wage Ceilings '!$D$8:'Wage Ceilings '!$D$11),'Wage Ceilings '!$C$7+SUMIF('Wage Ceilings '!$B$8:'Wage Ceilings '!$B$11,"&lt;="&amp;$P$17,'Wage Ceilings '!$D$8:'Wage Ceilings '!$D$11),$P31)</f>
        <v>0</v>
      </c>
      <c r="BO31" s="91" cm="1">
        <f t="array" ref="BO31">INDEX(Appendix!$G$4:$K$8,_xlfn.IFS(BM31&lt;55,1,BM31&lt;60,2,BM31&lt;65,3,BM31&lt;70,4,TRUE,5),MATCH(YEAR($F$17),Appendix!$G$3:$L$3,0))</f>
        <v>0</v>
      </c>
      <c r="BP31" s="92">
        <f t="shared" si="9"/>
        <v>0</v>
      </c>
      <c r="BQ31" s="89">
        <f t="shared" si="23"/>
        <v>126</v>
      </c>
      <c r="BR31" s="90">
        <f>IF($Q31&gt;'Wage Ceilings '!$C$7+SUMIF('Wage Ceilings '!$B$8:'Wage Ceilings '!$B$11,"&lt;="&amp;$Q$17,'Wage Ceilings '!$D$8:'Wage Ceilings '!$D$11),'Wage Ceilings '!$C$7+SUMIF('Wage Ceilings '!$B$8:'Wage Ceilings '!$B$11,"&lt;="&amp;$Q$17,'Wage Ceilings '!$D$8:'Wage Ceilings '!$D$11),$Q31)</f>
        <v>0</v>
      </c>
      <c r="BS31" s="91" cm="1">
        <f t="array" ref="BS31">INDEX(Appendix!$G$4:$K$8,_xlfn.IFS(BQ31&lt;55,1,BQ31&lt;60,2,BQ31&lt;65,3,BQ31&lt;70,4,TRUE,5),MATCH(YEAR($F$17),Appendix!$G$3:$L$3,0))</f>
        <v>0</v>
      </c>
      <c r="BT31" s="92">
        <f t="shared" si="10"/>
        <v>0</v>
      </c>
      <c r="BU31" s="89">
        <f t="shared" si="24"/>
        <v>126</v>
      </c>
      <c r="BV31" s="90">
        <f>IF($R31&gt;'Wage Ceilings '!$C$7+SUMIF('Wage Ceilings '!$B$8:'Wage Ceilings '!$B$11,"&lt;="&amp;$R$17,'Wage Ceilings '!$D$8:'Wage Ceilings '!$D$11),'Wage Ceilings '!$C$7+SUMIF('Wage Ceilings '!$B$8:'Wage Ceilings '!$B$11,"&lt;="&amp;$R$17,'Wage Ceilings '!$D$8:'Wage Ceilings '!$D$11),$R31)</f>
        <v>0</v>
      </c>
      <c r="BW31" s="91" cm="1">
        <f t="array" ref="BW31">INDEX(Appendix!$G$4:$K$8,_xlfn.IFS(BU31&lt;55,1,BU31&lt;60,2,BU31&lt;65,3,BU31&lt;70,4,TRUE,5),MATCH(YEAR($F$17),Appendix!$G$3:$L$3,0))</f>
        <v>0</v>
      </c>
      <c r="BX31" s="92">
        <f t="shared" si="11"/>
        <v>0</v>
      </c>
      <c r="BY31" s="89" t="str">
        <f t="shared" si="25"/>
        <v>NA</v>
      </c>
      <c r="BZ31" s="92">
        <f>IF(S31&gt;=('Wage Ceilings '!$C$3-SUM(Z31,AD31,AH31,AL31,AP31,AX31,AT31,BB31,BF31,BJ31,BN31,BR31,BV31)),('Wage Ceilings '!$C$3-SUM(Z31,AD31,AH31,AL31,AP31,AX31,AT31,BB31,BF31,BJ31,BN31,BR31,BV31)),S31)</f>
        <v>0</v>
      </c>
      <c r="CA31" s="91" cm="1">
        <f t="array" ref="CA31">INDEX(Appendix!$G$4:$K$8,_xlfn.IFS(BY31&lt;55,1,BY31&lt;60,2,BY31&lt;65,3,BY31&lt;70,4,TRUE,5),MATCH(YEAR($F$17),Appendix!$G$3:$L$3,0))</f>
        <v>0</v>
      </c>
      <c r="CB31" s="92">
        <f t="shared" si="32"/>
        <v>0</v>
      </c>
      <c r="CC31" s="99"/>
    </row>
    <row r="32" spans="1:82" x14ac:dyDescent="0.2">
      <c r="A32" s="64" t="s">
        <v>30</v>
      </c>
      <c r="B32" s="65"/>
      <c r="C32" s="65"/>
      <c r="D32" s="66"/>
      <c r="E32" s="66"/>
      <c r="F32" s="67"/>
      <c r="G32" s="67"/>
      <c r="H32" s="67"/>
      <c r="I32" s="67"/>
      <c r="J32" s="67"/>
      <c r="K32" s="67"/>
      <c r="L32" s="67"/>
      <c r="M32" s="67"/>
      <c r="N32" s="67"/>
      <c r="O32" s="67"/>
      <c r="P32" s="67"/>
      <c r="Q32" s="67"/>
      <c r="R32" s="67"/>
      <c r="S32" s="67"/>
      <c r="T32" s="57">
        <f t="shared" si="26"/>
        <v>0</v>
      </c>
      <c r="U32" s="57">
        <f t="shared" si="27"/>
        <v>0</v>
      </c>
      <c r="V32" s="58">
        <f t="shared" si="28"/>
        <v>0</v>
      </c>
      <c r="W32" s="58">
        <f t="shared" si="29"/>
        <v>0</v>
      </c>
      <c r="X32" s="58">
        <f t="shared" si="30"/>
        <v>0</v>
      </c>
      <c r="Y32" s="89">
        <f t="shared" si="12"/>
        <v>125</v>
      </c>
      <c r="Z32" s="90">
        <f>IF($F32&gt;'Wage Ceilings '!$C$7+SUMIF('Wage Ceilings '!$B$8:'Wage Ceilings '!$B$11,"&lt;="&amp;$F$17,'Wage Ceilings '!$D$8:'Wage Ceilings '!$D$11),'Wage Ceilings '!$C$7+SUMIF('Wage Ceilings '!$B$8:'Wage Ceilings '!$B$11,"&lt;="&amp;$F$17,'Wage Ceilings '!$D$8:'Wage Ceilings '!$D$11),$F32)</f>
        <v>0</v>
      </c>
      <c r="AA32" s="91" cm="1">
        <f t="array" ref="AA32">INDEX(Appendix!$G$4:$K$8,_xlfn.IFS(Y32&lt;55,1,Y32&lt;60,2,Y32&lt;65,3,Y32&lt;70,4,TRUE,5),MATCH(YEAR($F$17),Appendix!$G$3:$L$3,0))</f>
        <v>0</v>
      </c>
      <c r="AB32" s="92">
        <f t="shared" si="0"/>
        <v>0</v>
      </c>
      <c r="AC32" s="89">
        <f t="shared" si="13"/>
        <v>126</v>
      </c>
      <c r="AD32" s="90">
        <f>IF($G32&gt;'Wage Ceilings '!$C$7+SUMIF('Wage Ceilings '!$B$8:'Wage Ceilings '!$B$11,"&lt;="&amp;$G$17,'Wage Ceilings '!$D$8:'Wage Ceilings '!$D$11),'Wage Ceilings '!$C$7+SUMIF('Wage Ceilings '!$B$8:'Wage Ceilings '!$B$11,"&lt;="&amp;$G$17,'Wage Ceilings '!$D$8:'Wage Ceilings '!$D$11),$G32)</f>
        <v>0</v>
      </c>
      <c r="AE32" s="91" cm="1">
        <f t="array" ref="AE32">INDEX(Appendix!$G$4:$K$8,_xlfn.IFS(AC32&lt;55,1,AC32&lt;60,2,AC32&lt;65,3,AC32&lt;70,4,TRUE,5),MATCH(YEAR($F$17),Appendix!$G$3:$L$3,0))</f>
        <v>0</v>
      </c>
      <c r="AF32" s="92">
        <f t="shared" si="1"/>
        <v>0</v>
      </c>
      <c r="AG32" s="89">
        <f t="shared" si="14"/>
        <v>126</v>
      </c>
      <c r="AH32" s="90">
        <f>IF($H32&gt;'Wage Ceilings '!$C$7+SUMIF('Wage Ceilings '!$B$8:'Wage Ceilings '!$B$11,"&lt;="&amp;$H$17,'Wage Ceilings '!$D$8:'Wage Ceilings '!$D$11),'Wage Ceilings '!$C$7+SUMIF('Wage Ceilings '!$B$8:'Wage Ceilings '!$B$11,"&lt;="&amp;$H$17,'Wage Ceilings '!$D$8:'Wage Ceilings '!$D$11),$H32)</f>
        <v>0</v>
      </c>
      <c r="AI32" s="91" cm="1">
        <f t="array" ref="AI32">INDEX(Appendix!$G$4:$K$8,_xlfn.IFS(AG32&lt;55,1,AG32&lt;60,2,AG32&lt;65,3,AG32&lt;70,4,TRUE,5),MATCH(YEAR($F$17),Appendix!$G$3:$L$3,0))</f>
        <v>0</v>
      </c>
      <c r="AJ32" s="92">
        <f t="shared" si="2"/>
        <v>0</v>
      </c>
      <c r="AK32" s="89">
        <f t="shared" si="15"/>
        <v>126</v>
      </c>
      <c r="AL32" s="90">
        <f>IF($I32&gt;'Wage Ceilings '!$C$7+SUMIF('Wage Ceilings '!$B$8:'Wage Ceilings '!$B$11,"&lt;="&amp;$I$17,'Wage Ceilings '!$D$8:'Wage Ceilings '!$D$11),'Wage Ceilings '!$C$7+SUMIF('Wage Ceilings '!$B$8:'Wage Ceilings '!$B$11,"&lt;="&amp;$I$17,'Wage Ceilings '!$D$8:'Wage Ceilings '!$D$11),$I32)</f>
        <v>0</v>
      </c>
      <c r="AM32" s="91" cm="1">
        <f t="array" ref="AM32">INDEX(Appendix!$G$4:$K$8,_xlfn.IFS(AK32&lt;55,1,AK32&lt;60,2,AK32&lt;65,3,AK32&lt;70,4,TRUE,5),MATCH(YEAR($F$17),Appendix!$G$3:$L$3,0))</f>
        <v>0</v>
      </c>
      <c r="AN32" s="92">
        <f t="shared" si="3"/>
        <v>0</v>
      </c>
      <c r="AO32" s="89">
        <f t="shared" si="16"/>
        <v>126</v>
      </c>
      <c r="AP32" s="90">
        <f>IF($J32&gt;'Wage Ceilings '!$C$7+SUMIF('Wage Ceilings '!$B$8:'Wage Ceilings '!$B$11,"&lt;="&amp;$J$17,'Wage Ceilings '!$D$8:'Wage Ceilings '!$D$11),'Wage Ceilings '!$C$7+SUMIF('Wage Ceilings '!$B$8:'Wage Ceilings '!$B$11,"&lt;="&amp;$J$17,'Wage Ceilings '!$D$8:'Wage Ceilings '!$D$11),$J32)</f>
        <v>0</v>
      </c>
      <c r="AQ32" s="91" cm="1">
        <f t="array" ref="AQ32">INDEX(Appendix!$G$4:$K$8,_xlfn.IFS(AO32&lt;55,1,AO32&lt;60,2,AO32&lt;65,3,AO32&lt;70,4,TRUE,5),MATCH(YEAR($F$17),Appendix!$G$3:$L$3,0))</f>
        <v>0</v>
      </c>
      <c r="AR32" s="92">
        <f t="shared" si="4"/>
        <v>0</v>
      </c>
      <c r="AS32" s="89">
        <f t="shared" si="31"/>
        <v>126</v>
      </c>
      <c r="AT32" s="90">
        <f>IF($K32&gt;'Wage Ceilings '!$C$7+SUMIF('Wage Ceilings '!$B$8:'Wage Ceilings '!$B$11,"&lt;="&amp;$K$17,'Wage Ceilings '!$D$8:'Wage Ceilings '!$D$11),'Wage Ceilings '!$C$7+SUMIF('Wage Ceilings '!$B$8:'Wage Ceilings '!$B$11,"&lt;="&amp;$K$17,'Wage Ceilings '!$D$8:'Wage Ceilings '!$D$11),$K32)</f>
        <v>0</v>
      </c>
      <c r="AU32" s="91" cm="1">
        <f t="array" ref="AU32">INDEX(Appendix!$G$4:$K$8,_xlfn.IFS(AS32&lt;55,1,AS32&lt;60,2,AS32&lt;65,3,AS32&lt;70,4,TRUE,5),MATCH(YEAR($F$17),Appendix!$G$3:$L$3,0))</f>
        <v>0</v>
      </c>
      <c r="AV32" s="92">
        <f t="shared" si="5"/>
        <v>0</v>
      </c>
      <c r="AW32" s="89" t="str">
        <f t="shared" si="17"/>
        <v>NA</v>
      </c>
      <c r="AX32" s="92">
        <f>IF(L32&gt;=('Wage Ceilings '!$C$3-SUM(Z32,AD32,AH32,AL32,AP32,AT32,BB32,BF32,BJ32,BN32,BR32,BV32)),('Wage Ceilings '!$C$3-SUM(Z32,AD32,AH32,AL32,AP32,AT32,BB32,BF32,BJ32,BN32,BR32,BV32)),L32)</f>
        <v>0</v>
      </c>
      <c r="AY32" s="91" cm="1">
        <f t="array" ref="AY32">INDEX(Appendix!$G$4:$K$8,_xlfn.IFS(AW32&lt;55,1,AW32&lt;60,2,AW32&lt;65,3,AW32&lt;70,4,TRUE,5),MATCH(YEAR($F$17),Appendix!$G$3:$L$3,0))</f>
        <v>0</v>
      </c>
      <c r="AZ32" s="92">
        <f t="shared" si="6"/>
        <v>0</v>
      </c>
      <c r="BA32" s="89">
        <f t="shared" si="18"/>
        <v>126</v>
      </c>
      <c r="BB32" s="90">
        <f>IF($M32&gt;'Wage Ceilings '!$C$7+SUMIF('Wage Ceilings '!$B$8:'Wage Ceilings '!$B$11,"&lt;="&amp;$M$17,'Wage Ceilings '!$D$8:'Wage Ceilings '!$D$11),'Wage Ceilings '!$C$7+SUMIF('Wage Ceilings '!$B$8:'Wage Ceilings '!$B$11,"&lt;="&amp;$M$17,'Wage Ceilings '!$D$8:'Wage Ceilings '!$D$11),$M32)</f>
        <v>0</v>
      </c>
      <c r="BC32" s="91" cm="1">
        <f t="array" ref="BC32">INDEX(Appendix!$G$4:$K$8,_xlfn.IFS(BA32&lt;55,1,BA32&lt;60,2,BA32&lt;65,3,BA32&lt;70,4,TRUE,5),MATCH(YEAR($F$17),Appendix!$G$3:$L$3,0))</f>
        <v>0</v>
      </c>
      <c r="BD32" s="92">
        <f t="shared" si="19"/>
        <v>0</v>
      </c>
      <c r="BE32" s="89">
        <f t="shared" si="20"/>
        <v>126</v>
      </c>
      <c r="BF32" s="90">
        <f>IF($N32&gt;'Wage Ceilings '!$C$7+SUMIF('Wage Ceilings '!$B$8:'Wage Ceilings '!$B$11,"&lt;="&amp;$N$17,'Wage Ceilings '!$D$8:'Wage Ceilings '!$D$11),'Wage Ceilings '!$C$7+SUMIF('Wage Ceilings '!$B$8:'Wage Ceilings '!$B$11,"&lt;="&amp;$N$17,'Wage Ceilings '!$D$8:'Wage Ceilings '!$D$11),$N32)</f>
        <v>0</v>
      </c>
      <c r="BG32" s="91" cm="1">
        <f t="array" ref="BG32">INDEX(Appendix!$G$4:$K$8,_xlfn.IFS(BE32&lt;55,1,BE32&lt;60,2,BE32&lt;65,3,BE32&lt;70,4,TRUE,5),MATCH(YEAR($F$17),Appendix!$G$3:$L$3,0))</f>
        <v>0</v>
      </c>
      <c r="BH32" s="92">
        <f t="shared" si="7"/>
        <v>0</v>
      </c>
      <c r="BI32" s="89">
        <f t="shared" si="21"/>
        <v>126</v>
      </c>
      <c r="BJ32" s="90">
        <f>IF($O32&gt;'Wage Ceilings '!$C$7+SUMIF('Wage Ceilings '!$B$8:'Wage Ceilings '!$B$11,"&lt;="&amp;$O$17,'Wage Ceilings '!$D$8:'Wage Ceilings '!$D$11),'Wage Ceilings '!$C$7+SUMIF('Wage Ceilings '!$B$8:'Wage Ceilings '!$B$11,"&lt;="&amp;$O$17,'Wage Ceilings '!$D$8:'Wage Ceilings '!$D$11),$O32)</f>
        <v>0</v>
      </c>
      <c r="BK32" s="91" cm="1">
        <f t="array" ref="BK32">INDEX(Appendix!$G$4:$K$8,_xlfn.IFS(BI32&lt;55,1,BI32&lt;60,2,BI32&lt;65,3,BI32&lt;70,4,TRUE,5),MATCH(YEAR($F$17),Appendix!$G$3:$L$3,0))</f>
        <v>0</v>
      </c>
      <c r="BL32" s="92">
        <f t="shared" si="8"/>
        <v>0</v>
      </c>
      <c r="BM32" s="89">
        <f t="shared" si="22"/>
        <v>126</v>
      </c>
      <c r="BN32" s="90">
        <f>IF($P32&gt;'Wage Ceilings '!$C$7+SUMIF('Wage Ceilings '!$B$8:'Wage Ceilings '!$B$11,"&lt;="&amp;$P$17,'Wage Ceilings '!$D$8:'Wage Ceilings '!$D$11),'Wage Ceilings '!$C$7+SUMIF('Wage Ceilings '!$B$8:'Wage Ceilings '!$B$11,"&lt;="&amp;$P$17,'Wage Ceilings '!$D$8:'Wage Ceilings '!$D$11),$P32)</f>
        <v>0</v>
      </c>
      <c r="BO32" s="91" cm="1">
        <f t="array" ref="BO32">INDEX(Appendix!$G$4:$K$8,_xlfn.IFS(BM32&lt;55,1,BM32&lt;60,2,BM32&lt;65,3,BM32&lt;70,4,TRUE,5),MATCH(YEAR($F$17),Appendix!$G$3:$L$3,0))</f>
        <v>0</v>
      </c>
      <c r="BP32" s="92">
        <f t="shared" si="9"/>
        <v>0</v>
      </c>
      <c r="BQ32" s="89">
        <f t="shared" si="23"/>
        <v>126</v>
      </c>
      <c r="BR32" s="90">
        <f>IF($Q32&gt;'Wage Ceilings '!$C$7+SUMIF('Wage Ceilings '!$B$8:'Wage Ceilings '!$B$11,"&lt;="&amp;$Q$17,'Wage Ceilings '!$D$8:'Wage Ceilings '!$D$11),'Wage Ceilings '!$C$7+SUMIF('Wage Ceilings '!$B$8:'Wage Ceilings '!$B$11,"&lt;="&amp;$Q$17,'Wage Ceilings '!$D$8:'Wage Ceilings '!$D$11),$Q32)</f>
        <v>0</v>
      </c>
      <c r="BS32" s="91" cm="1">
        <f t="array" ref="BS32">INDEX(Appendix!$G$4:$K$8,_xlfn.IFS(BQ32&lt;55,1,BQ32&lt;60,2,BQ32&lt;65,3,BQ32&lt;70,4,TRUE,5),MATCH(YEAR($F$17),Appendix!$G$3:$L$3,0))</f>
        <v>0</v>
      </c>
      <c r="BT32" s="92">
        <f t="shared" si="10"/>
        <v>0</v>
      </c>
      <c r="BU32" s="89">
        <f t="shared" si="24"/>
        <v>126</v>
      </c>
      <c r="BV32" s="90">
        <f>IF($R32&gt;'Wage Ceilings '!$C$7+SUMIF('Wage Ceilings '!$B$8:'Wage Ceilings '!$B$11,"&lt;="&amp;$R$17,'Wage Ceilings '!$D$8:'Wage Ceilings '!$D$11),'Wage Ceilings '!$C$7+SUMIF('Wage Ceilings '!$B$8:'Wage Ceilings '!$B$11,"&lt;="&amp;$R$17,'Wage Ceilings '!$D$8:'Wage Ceilings '!$D$11),$R32)</f>
        <v>0</v>
      </c>
      <c r="BW32" s="91" cm="1">
        <f t="array" ref="BW32">INDEX(Appendix!$G$4:$K$8,_xlfn.IFS(BU32&lt;55,1,BU32&lt;60,2,BU32&lt;65,3,BU32&lt;70,4,TRUE,5),MATCH(YEAR($F$17),Appendix!$G$3:$L$3,0))</f>
        <v>0</v>
      </c>
      <c r="BX32" s="92">
        <f t="shared" si="11"/>
        <v>0</v>
      </c>
      <c r="BY32" s="89" t="str">
        <f t="shared" si="25"/>
        <v>NA</v>
      </c>
      <c r="BZ32" s="92">
        <f>IF(S32&gt;=('Wage Ceilings '!$C$3-SUM(Z32,AD32,AH32,AL32,AP32,AX32,AT32,BB32,BF32,BJ32,BN32,BR32,BV32)),('Wage Ceilings '!$C$3-SUM(Z32,AD32,AH32,AL32,AP32,AX32,AT32,BB32,BF32,BJ32,BN32,BR32,BV32)),S32)</f>
        <v>0</v>
      </c>
      <c r="CA32" s="91" cm="1">
        <f t="array" ref="CA32">INDEX(Appendix!$G$4:$K$8,_xlfn.IFS(BY32&lt;55,1,BY32&lt;60,2,BY32&lt;65,3,BY32&lt;70,4,TRUE,5),MATCH(YEAR($F$17),Appendix!$G$3:$L$3,0))</f>
        <v>0</v>
      </c>
      <c r="CB32" s="92">
        <f t="shared" si="32"/>
        <v>0</v>
      </c>
      <c r="CC32" s="99"/>
    </row>
    <row r="33" spans="1:81" x14ac:dyDescent="0.2">
      <c r="A33" s="64" t="s">
        <v>31</v>
      </c>
      <c r="B33" s="65"/>
      <c r="C33" s="65"/>
      <c r="D33" s="66"/>
      <c r="E33" s="66"/>
      <c r="F33" s="67"/>
      <c r="G33" s="67"/>
      <c r="H33" s="67"/>
      <c r="I33" s="67"/>
      <c r="J33" s="67"/>
      <c r="K33" s="67"/>
      <c r="L33" s="67"/>
      <c r="M33" s="67"/>
      <c r="N33" s="67"/>
      <c r="O33" s="67"/>
      <c r="P33" s="67"/>
      <c r="Q33" s="67"/>
      <c r="R33" s="67"/>
      <c r="S33" s="67"/>
      <c r="T33" s="57">
        <f t="shared" si="26"/>
        <v>0</v>
      </c>
      <c r="U33" s="57">
        <f t="shared" si="27"/>
        <v>0</v>
      </c>
      <c r="V33" s="58">
        <f t="shared" si="28"/>
        <v>0</v>
      </c>
      <c r="W33" s="58">
        <f t="shared" si="29"/>
        <v>0</v>
      </c>
      <c r="X33" s="58">
        <f t="shared" si="30"/>
        <v>0</v>
      </c>
      <c r="Y33" s="89">
        <f t="shared" si="12"/>
        <v>125</v>
      </c>
      <c r="Z33" s="90">
        <f>IF($F33&gt;'Wage Ceilings '!$C$7+SUMIF('Wage Ceilings '!$B$8:'Wage Ceilings '!$B$11,"&lt;="&amp;$F$17,'Wage Ceilings '!$D$8:'Wage Ceilings '!$D$11),'Wage Ceilings '!$C$7+SUMIF('Wage Ceilings '!$B$8:'Wage Ceilings '!$B$11,"&lt;="&amp;$F$17,'Wage Ceilings '!$D$8:'Wage Ceilings '!$D$11),$F33)</f>
        <v>0</v>
      </c>
      <c r="AA33" s="91" cm="1">
        <f t="array" ref="AA33">INDEX(Appendix!$G$4:$K$8,_xlfn.IFS(Y33&lt;55,1,Y33&lt;60,2,Y33&lt;65,3,Y33&lt;70,4,TRUE,5),MATCH(YEAR($F$17),Appendix!$G$3:$L$3,0))</f>
        <v>0</v>
      </c>
      <c r="AB33" s="92">
        <f t="shared" si="0"/>
        <v>0</v>
      </c>
      <c r="AC33" s="89">
        <f t="shared" si="13"/>
        <v>126</v>
      </c>
      <c r="AD33" s="90">
        <f>IF($G33&gt;'Wage Ceilings '!$C$7+SUMIF('Wage Ceilings '!$B$8:'Wage Ceilings '!$B$11,"&lt;="&amp;$G$17,'Wage Ceilings '!$D$8:'Wage Ceilings '!$D$11),'Wage Ceilings '!$C$7+SUMIF('Wage Ceilings '!$B$8:'Wage Ceilings '!$B$11,"&lt;="&amp;$G$17,'Wage Ceilings '!$D$8:'Wage Ceilings '!$D$11),$G33)</f>
        <v>0</v>
      </c>
      <c r="AE33" s="91" cm="1">
        <f t="array" ref="AE33">INDEX(Appendix!$G$4:$K$8,_xlfn.IFS(AC33&lt;55,1,AC33&lt;60,2,AC33&lt;65,3,AC33&lt;70,4,TRUE,5),MATCH(YEAR($F$17),Appendix!$G$3:$L$3,0))</f>
        <v>0</v>
      </c>
      <c r="AF33" s="92">
        <f t="shared" si="1"/>
        <v>0</v>
      </c>
      <c r="AG33" s="89">
        <f t="shared" si="14"/>
        <v>126</v>
      </c>
      <c r="AH33" s="90">
        <f>IF($H33&gt;'Wage Ceilings '!$C$7+SUMIF('Wage Ceilings '!$B$8:'Wage Ceilings '!$B$11,"&lt;="&amp;$H$17,'Wage Ceilings '!$D$8:'Wage Ceilings '!$D$11),'Wage Ceilings '!$C$7+SUMIF('Wage Ceilings '!$B$8:'Wage Ceilings '!$B$11,"&lt;="&amp;$H$17,'Wage Ceilings '!$D$8:'Wage Ceilings '!$D$11),$H33)</f>
        <v>0</v>
      </c>
      <c r="AI33" s="91" cm="1">
        <f t="array" ref="AI33">INDEX(Appendix!$G$4:$K$8,_xlfn.IFS(AG33&lt;55,1,AG33&lt;60,2,AG33&lt;65,3,AG33&lt;70,4,TRUE,5),MATCH(YEAR($F$17),Appendix!$G$3:$L$3,0))</f>
        <v>0</v>
      </c>
      <c r="AJ33" s="92">
        <f t="shared" si="2"/>
        <v>0</v>
      </c>
      <c r="AK33" s="89">
        <f t="shared" si="15"/>
        <v>126</v>
      </c>
      <c r="AL33" s="90">
        <f>IF($I33&gt;'Wage Ceilings '!$C$7+SUMIF('Wage Ceilings '!$B$8:'Wage Ceilings '!$B$11,"&lt;="&amp;$I$17,'Wage Ceilings '!$D$8:'Wage Ceilings '!$D$11),'Wage Ceilings '!$C$7+SUMIF('Wage Ceilings '!$B$8:'Wage Ceilings '!$B$11,"&lt;="&amp;$I$17,'Wage Ceilings '!$D$8:'Wage Ceilings '!$D$11),$I33)</f>
        <v>0</v>
      </c>
      <c r="AM33" s="91" cm="1">
        <f t="array" ref="AM33">INDEX(Appendix!$G$4:$K$8,_xlfn.IFS(AK33&lt;55,1,AK33&lt;60,2,AK33&lt;65,3,AK33&lt;70,4,TRUE,5),MATCH(YEAR($F$17),Appendix!$G$3:$L$3,0))</f>
        <v>0</v>
      </c>
      <c r="AN33" s="92">
        <f t="shared" si="3"/>
        <v>0</v>
      </c>
      <c r="AO33" s="89">
        <f t="shared" si="16"/>
        <v>126</v>
      </c>
      <c r="AP33" s="90">
        <f>IF($J33&gt;'Wage Ceilings '!$C$7+SUMIF('Wage Ceilings '!$B$8:'Wage Ceilings '!$B$11,"&lt;="&amp;$J$17,'Wage Ceilings '!$D$8:'Wage Ceilings '!$D$11),'Wage Ceilings '!$C$7+SUMIF('Wage Ceilings '!$B$8:'Wage Ceilings '!$B$11,"&lt;="&amp;$J$17,'Wage Ceilings '!$D$8:'Wage Ceilings '!$D$11),$J33)</f>
        <v>0</v>
      </c>
      <c r="AQ33" s="91" cm="1">
        <f t="array" ref="AQ33">INDEX(Appendix!$G$4:$K$8,_xlfn.IFS(AO33&lt;55,1,AO33&lt;60,2,AO33&lt;65,3,AO33&lt;70,4,TRUE,5),MATCH(YEAR($F$17),Appendix!$G$3:$L$3,0))</f>
        <v>0</v>
      </c>
      <c r="AR33" s="92">
        <f t="shared" si="4"/>
        <v>0</v>
      </c>
      <c r="AS33" s="89">
        <f t="shared" si="31"/>
        <v>126</v>
      </c>
      <c r="AT33" s="90">
        <f>IF($K33&gt;'Wage Ceilings '!$C$7+SUMIF('Wage Ceilings '!$B$8:'Wage Ceilings '!$B$11,"&lt;="&amp;$K$17,'Wage Ceilings '!$D$8:'Wage Ceilings '!$D$11),'Wage Ceilings '!$C$7+SUMIF('Wage Ceilings '!$B$8:'Wage Ceilings '!$B$11,"&lt;="&amp;$K$17,'Wage Ceilings '!$D$8:'Wage Ceilings '!$D$11),$K33)</f>
        <v>0</v>
      </c>
      <c r="AU33" s="91" cm="1">
        <f t="array" ref="AU33">INDEX(Appendix!$G$4:$K$8,_xlfn.IFS(AS33&lt;55,1,AS33&lt;60,2,AS33&lt;65,3,AS33&lt;70,4,TRUE,5),MATCH(YEAR($F$17),Appendix!$G$3:$L$3,0))</f>
        <v>0</v>
      </c>
      <c r="AV33" s="92">
        <f t="shared" si="5"/>
        <v>0</v>
      </c>
      <c r="AW33" s="89" t="str">
        <f t="shared" si="17"/>
        <v>NA</v>
      </c>
      <c r="AX33" s="92">
        <f>IF(L33&gt;=('Wage Ceilings '!$C$3-SUM(Z33,AD33,AH33,AL33,AP33,AT33,BB33,BF33,BJ33,BN33,BR33,BV33)),('Wage Ceilings '!$C$3-SUM(Z33,AD33,AH33,AL33,AP33,AT33,BB33,BF33,BJ33,BN33,BR33,BV33)),L33)</f>
        <v>0</v>
      </c>
      <c r="AY33" s="91" cm="1">
        <f t="array" ref="AY33">INDEX(Appendix!$G$4:$K$8,_xlfn.IFS(AW33&lt;55,1,AW33&lt;60,2,AW33&lt;65,3,AW33&lt;70,4,TRUE,5),MATCH(YEAR($F$17),Appendix!$G$3:$L$3,0))</f>
        <v>0</v>
      </c>
      <c r="AZ33" s="92">
        <f t="shared" si="6"/>
        <v>0</v>
      </c>
      <c r="BA33" s="89">
        <f t="shared" si="18"/>
        <v>126</v>
      </c>
      <c r="BB33" s="90">
        <f>IF($M33&gt;'Wage Ceilings '!$C$7+SUMIF('Wage Ceilings '!$B$8:'Wage Ceilings '!$B$11,"&lt;="&amp;$M$17,'Wage Ceilings '!$D$8:'Wage Ceilings '!$D$11),'Wage Ceilings '!$C$7+SUMIF('Wage Ceilings '!$B$8:'Wage Ceilings '!$B$11,"&lt;="&amp;$M$17,'Wage Ceilings '!$D$8:'Wage Ceilings '!$D$11),$M33)</f>
        <v>0</v>
      </c>
      <c r="BC33" s="91" cm="1">
        <f t="array" ref="BC33">INDEX(Appendix!$G$4:$K$8,_xlfn.IFS(BA33&lt;55,1,BA33&lt;60,2,BA33&lt;65,3,BA33&lt;70,4,TRUE,5),MATCH(YEAR($F$17),Appendix!$G$3:$L$3,0))</f>
        <v>0</v>
      </c>
      <c r="BD33" s="92">
        <f t="shared" si="19"/>
        <v>0</v>
      </c>
      <c r="BE33" s="89">
        <f t="shared" si="20"/>
        <v>126</v>
      </c>
      <c r="BF33" s="90">
        <f>IF($N33&gt;'Wage Ceilings '!$C$7+SUMIF('Wage Ceilings '!$B$8:'Wage Ceilings '!$B$11,"&lt;="&amp;$N$17,'Wage Ceilings '!$D$8:'Wage Ceilings '!$D$11),'Wage Ceilings '!$C$7+SUMIF('Wage Ceilings '!$B$8:'Wage Ceilings '!$B$11,"&lt;="&amp;$N$17,'Wage Ceilings '!$D$8:'Wage Ceilings '!$D$11),$N33)</f>
        <v>0</v>
      </c>
      <c r="BG33" s="91" cm="1">
        <f t="array" ref="BG33">INDEX(Appendix!$G$4:$K$8,_xlfn.IFS(BE33&lt;55,1,BE33&lt;60,2,BE33&lt;65,3,BE33&lt;70,4,TRUE,5),MATCH(YEAR($F$17),Appendix!$G$3:$L$3,0))</f>
        <v>0</v>
      </c>
      <c r="BH33" s="92">
        <f t="shared" si="7"/>
        <v>0</v>
      </c>
      <c r="BI33" s="89">
        <f t="shared" si="21"/>
        <v>126</v>
      </c>
      <c r="BJ33" s="90">
        <f>IF($O33&gt;'Wage Ceilings '!$C$7+SUMIF('Wage Ceilings '!$B$8:'Wage Ceilings '!$B$11,"&lt;="&amp;$O$17,'Wage Ceilings '!$D$8:'Wage Ceilings '!$D$11),'Wage Ceilings '!$C$7+SUMIF('Wage Ceilings '!$B$8:'Wage Ceilings '!$B$11,"&lt;="&amp;$O$17,'Wage Ceilings '!$D$8:'Wage Ceilings '!$D$11),$O33)</f>
        <v>0</v>
      </c>
      <c r="BK33" s="91" cm="1">
        <f t="array" ref="BK33">INDEX(Appendix!$G$4:$K$8,_xlfn.IFS(BI33&lt;55,1,BI33&lt;60,2,BI33&lt;65,3,BI33&lt;70,4,TRUE,5),MATCH(YEAR($F$17),Appendix!$G$3:$L$3,0))</f>
        <v>0</v>
      </c>
      <c r="BL33" s="92">
        <f t="shared" si="8"/>
        <v>0</v>
      </c>
      <c r="BM33" s="89">
        <f t="shared" si="22"/>
        <v>126</v>
      </c>
      <c r="BN33" s="90">
        <f>IF($P33&gt;'Wage Ceilings '!$C$7+SUMIF('Wage Ceilings '!$B$8:'Wage Ceilings '!$B$11,"&lt;="&amp;$P$17,'Wage Ceilings '!$D$8:'Wage Ceilings '!$D$11),'Wage Ceilings '!$C$7+SUMIF('Wage Ceilings '!$B$8:'Wage Ceilings '!$B$11,"&lt;="&amp;$P$17,'Wage Ceilings '!$D$8:'Wage Ceilings '!$D$11),$P33)</f>
        <v>0</v>
      </c>
      <c r="BO33" s="91" cm="1">
        <f t="array" ref="BO33">INDEX(Appendix!$G$4:$K$8,_xlfn.IFS(BM33&lt;55,1,BM33&lt;60,2,BM33&lt;65,3,BM33&lt;70,4,TRUE,5),MATCH(YEAR($F$17),Appendix!$G$3:$L$3,0))</f>
        <v>0</v>
      </c>
      <c r="BP33" s="92">
        <f t="shared" si="9"/>
        <v>0</v>
      </c>
      <c r="BQ33" s="89">
        <f t="shared" si="23"/>
        <v>126</v>
      </c>
      <c r="BR33" s="90">
        <f>IF($Q33&gt;'Wage Ceilings '!$C$7+SUMIF('Wage Ceilings '!$B$8:'Wage Ceilings '!$B$11,"&lt;="&amp;$Q$17,'Wage Ceilings '!$D$8:'Wage Ceilings '!$D$11),'Wage Ceilings '!$C$7+SUMIF('Wage Ceilings '!$B$8:'Wage Ceilings '!$B$11,"&lt;="&amp;$Q$17,'Wage Ceilings '!$D$8:'Wage Ceilings '!$D$11),$Q33)</f>
        <v>0</v>
      </c>
      <c r="BS33" s="91" cm="1">
        <f t="array" ref="BS33">INDEX(Appendix!$G$4:$K$8,_xlfn.IFS(BQ33&lt;55,1,BQ33&lt;60,2,BQ33&lt;65,3,BQ33&lt;70,4,TRUE,5),MATCH(YEAR($F$17),Appendix!$G$3:$L$3,0))</f>
        <v>0</v>
      </c>
      <c r="BT33" s="92">
        <f t="shared" si="10"/>
        <v>0</v>
      </c>
      <c r="BU33" s="89">
        <f t="shared" si="24"/>
        <v>126</v>
      </c>
      <c r="BV33" s="90">
        <f>IF($R33&gt;'Wage Ceilings '!$C$7+SUMIF('Wage Ceilings '!$B$8:'Wage Ceilings '!$B$11,"&lt;="&amp;$R$17,'Wage Ceilings '!$D$8:'Wage Ceilings '!$D$11),'Wage Ceilings '!$C$7+SUMIF('Wage Ceilings '!$B$8:'Wage Ceilings '!$B$11,"&lt;="&amp;$R$17,'Wage Ceilings '!$D$8:'Wage Ceilings '!$D$11),$R33)</f>
        <v>0</v>
      </c>
      <c r="BW33" s="91" cm="1">
        <f t="array" ref="BW33">INDEX(Appendix!$G$4:$K$8,_xlfn.IFS(BU33&lt;55,1,BU33&lt;60,2,BU33&lt;65,3,BU33&lt;70,4,TRUE,5),MATCH(YEAR($F$17),Appendix!$G$3:$L$3,0))</f>
        <v>0</v>
      </c>
      <c r="BX33" s="92">
        <f t="shared" si="11"/>
        <v>0</v>
      </c>
      <c r="BY33" s="89" t="str">
        <f t="shared" si="25"/>
        <v>NA</v>
      </c>
      <c r="BZ33" s="92">
        <f>IF(S33&gt;=('Wage Ceilings '!$C$3-SUM(Z33,AD33,AH33,AL33,AP33,AX33,AT33,BB33,BF33,BJ33,BN33,BR33,BV33)),('Wage Ceilings '!$C$3-SUM(Z33,AD33,AH33,AL33,AP33,AX33,AT33,BB33,BF33,BJ33,BN33,BR33,BV33)),S33)</f>
        <v>0</v>
      </c>
      <c r="CA33" s="91" cm="1">
        <f t="array" ref="CA33">INDEX(Appendix!$G$4:$K$8,_xlfn.IFS(BY33&lt;55,1,BY33&lt;60,2,BY33&lt;65,3,BY33&lt;70,4,TRUE,5),MATCH(YEAR($F$17),Appendix!$G$3:$L$3,0))</f>
        <v>0</v>
      </c>
      <c r="CB33" s="92">
        <f t="shared" si="32"/>
        <v>0</v>
      </c>
      <c r="CC33" s="99"/>
    </row>
    <row r="34" spans="1:81" x14ac:dyDescent="0.2">
      <c r="A34" s="64" t="s">
        <v>32</v>
      </c>
      <c r="B34" s="65"/>
      <c r="C34" s="65"/>
      <c r="D34" s="66"/>
      <c r="E34" s="66"/>
      <c r="F34" s="67"/>
      <c r="G34" s="67"/>
      <c r="H34" s="67"/>
      <c r="I34" s="67"/>
      <c r="J34" s="67"/>
      <c r="K34" s="67"/>
      <c r="L34" s="67"/>
      <c r="M34" s="67"/>
      <c r="N34" s="67"/>
      <c r="O34" s="67"/>
      <c r="P34" s="67"/>
      <c r="Q34" s="67"/>
      <c r="R34" s="67"/>
      <c r="S34" s="67"/>
      <c r="T34" s="57">
        <f t="shared" si="26"/>
        <v>0</v>
      </c>
      <c r="U34" s="57">
        <f t="shared" si="27"/>
        <v>0</v>
      </c>
      <c r="V34" s="58">
        <f t="shared" si="28"/>
        <v>0</v>
      </c>
      <c r="W34" s="58">
        <f t="shared" si="29"/>
        <v>0</v>
      </c>
      <c r="X34" s="58">
        <f t="shared" si="30"/>
        <v>0</v>
      </c>
      <c r="Y34" s="89">
        <f t="shared" si="12"/>
        <v>125</v>
      </c>
      <c r="Z34" s="90">
        <f>IF($F34&gt;'Wage Ceilings '!$C$7+SUMIF('Wage Ceilings '!$B$8:'Wage Ceilings '!$B$11,"&lt;="&amp;$F$17,'Wage Ceilings '!$D$8:'Wage Ceilings '!$D$11),'Wage Ceilings '!$C$7+SUMIF('Wage Ceilings '!$B$8:'Wage Ceilings '!$B$11,"&lt;="&amp;$F$17,'Wage Ceilings '!$D$8:'Wage Ceilings '!$D$11),$F34)</f>
        <v>0</v>
      </c>
      <c r="AA34" s="91" cm="1">
        <f t="array" ref="AA34">INDEX(Appendix!$G$4:$K$8,_xlfn.IFS(Y34&lt;55,1,Y34&lt;60,2,Y34&lt;65,3,Y34&lt;70,4,TRUE,5),MATCH(YEAR($F$17),Appendix!$G$3:$L$3,0))</f>
        <v>0</v>
      </c>
      <c r="AB34" s="92">
        <f t="shared" si="0"/>
        <v>0</v>
      </c>
      <c r="AC34" s="89">
        <f t="shared" si="13"/>
        <v>126</v>
      </c>
      <c r="AD34" s="90">
        <f>IF($G34&gt;'Wage Ceilings '!$C$7+SUMIF('Wage Ceilings '!$B$8:'Wage Ceilings '!$B$11,"&lt;="&amp;$G$17,'Wage Ceilings '!$D$8:'Wage Ceilings '!$D$11),'Wage Ceilings '!$C$7+SUMIF('Wage Ceilings '!$B$8:'Wage Ceilings '!$B$11,"&lt;="&amp;$G$17,'Wage Ceilings '!$D$8:'Wage Ceilings '!$D$11),$G34)</f>
        <v>0</v>
      </c>
      <c r="AE34" s="91" cm="1">
        <f t="array" ref="AE34">INDEX(Appendix!$G$4:$K$8,_xlfn.IFS(AC34&lt;55,1,AC34&lt;60,2,AC34&lt;65,3,AC34&lt;70,4,TRUE,5),MATCH(YEAR($F$17),Appendix!$G$3:$L$3,0))</f>
        <v>0</v>
      </c>
      <c r="AF34" s="92">
        <f t="shared" si="1"/>
        <v>0</v>
      </c>
      <c r="AG34" s="89">
        <f t="shared" si="14"/>
        <v>126</v>
      </c>
      <c r="AH34" s="90">
        <f>IF($H34&gt;'Wage Ceilings '!$C$7+SUMIF('Wage Ceilings '!$B$8:'Wage Ceilings '!$B$11,"&lt;="&amp;$H$17,'Wage Ceilings '!$D$8:'Wage Ceilings '!$D$11),'Wage Ceilings '!$C$7+SUMIF('Wage Ceilings '!$B$8:'Wage Ceilings '!$B$11,"&lt;="&amp;$H$17,'Wage Ceilings '!$D$8:'Wage Ceilings '!$D$11),$H34)</f>
        <v>0</v>
      </c>
      <c r="AI34" s="91" cm="1">
        <f t="array" ref="AI34">INDEX(Appendix!$G$4:$K$8,_xlfn.IFS(AG34&lt;55,1,AG34&lt;60,2,AG34&lt;65,3,AG34&lt;70,4,TRUE,5),MATCH(YEAR($F$17),Appendix!$G$3:$L$3,0))</f>
        <v>0</v>
      </c>
      <c r="AJ34" s="92">
        <f t="shared" si="2"/>
        <v>0</v>
      </c>
      <c r="AK34" s="89">
        <f t="shared" si="15"/>
        <v>126</v>
      </c>
      <c r="AL34" s="90">
        <f>IF($I34&gt;'Wage Ceilings '!$C$7+SUMIF('Wage Ceilings '!$B$8:'Wage Ceilings '!$B$11,"&lt;="&amp;$I$17,'Wage Ceilings '!$D$8:'Wage Ceilings '!$D$11),'Wage Ceilings '!$C$7+SUMIF('Wage Ceilings '!$B$8:'Wage Ceilings '!$B$11,"&lt;="&amp;$I$17,'Wage Ceilings '!$D$8:'Wage Ceilings '!$D$11),$I34)</f>
        <v>0</v>
      </c>
      <c r="AM34" s="91" cm="1">
        <f t="array" ref="AM34">INDEX(Appendix!$G$4:$K$8,_xlfn.IFS(AK34&lt;55,1,AK34&lt;60,2,AK34&lt;65,3,AK34&lt;70,4,TRUE,5),MATCH(YEAR($F$17),Appendix!$G$3:$L$3,0))</f>
        <v>0</v>
      </c>
      <c r="AN34" s="92">
        <f t="shared" si="3"/>
        <v>0</v>
      </c>
      <c r="AO34" s="89">
        <f t="shared" si="16"/>
        <v>126</v>
      </c>
      <c r="AP34" s="90">
        <f>IF($J34&gt;'Wage Ceilings '!$C$7+SUMIF('Wage Ceilings '!$B$8:'Wage Ceilings '!$B$11,"&lt;="&amp;$J$17,'Wage Ceilings '!$D$8:'Wage Ceilings '!$D$11),'Wage Ceilings '!$C$7+SUMIF('Wage Ceilings '!$B$8:'Wage Ceilings '!$B$11,"&lt;="&amp;$J$17,'Wage Ceilings '!$D$8:'Wage Ceilings '!$D$11),$J34)</f>
        <v>0</v>
      </c>
      <c r="AQ34" s="91" cm="1">
        <f t="array" ref="AQ34">INDEX(Appendix!$G$4:$K$8,_xlfn.IFS(AO34&lt;55,1,AO34&lt;60,2,AO34&lt;65,3,AO34&lt;70,4,TRUE,5),MATCH(YEAR($F$17),Appendix!$G$3:$L$3,0))</f>
        <v>0</v>
      </c>
      <c r="AR34" s="92">
        <f t="shared" si="4"/>
        <v>0</v>
      </c>
      <c r="AS34" s="89">
        <f t="shared" si="31"/>
        <v>126</v>
      </c>
      <c r="AT34" s="90">
        <f>IF($K34&gt;'Wage Ceilings '!$C$7+SUMIF('Wage Ceilings '!$B$8:'Wage Ceilings '!$B$11,"&lt;="&amp;$K$17,'Wage Ceilings '!$D$8:'Wage Ceilings '!$D$11),'Wage Ceilings '!$C$7+SUMIF('Wage Ceilings '!$B$8:'Wage Ceilings '!$B$11,"&lt;="&amp;$K$17,'Wage Ceilings '!$D$8:'Wage Ceilings '!$D$11),$K34)</f>
        <v>0</v>
      </c>
      <c r="AU34" s="91" cm="1">
        <f t="array" ref="AU34">INDEX(Appendix!$G$4:$K$8,_xlfn.IFS(AS34&lt;55,1,AS34&lt;60,2,AS34&lt;65,3,AS34&lt;70,4,TRUE,5),MATCH(YEAR($F$17),Appendix!$G$3:$L$3,0))</f>
        <v>0</v>
      </c>
      <c r="AV34" s="92">
        <f t="shared" si="5"/>
        <v>0</v>
      </c>
      <c r="AW34" s="89" t="str">
        <f t="shared" si="17"/>
        <v>NA</v>
      </c>
      <c r="AX34" s="92">
        <f>IF(L34&gt;=('Wage Ceilings '!$C$3-SUM(Z34,AD34,AH34,AL34,AP34,AT34,BB34,BF34,BJ34,BN34,BR34,BV34)),('Wage Ceilings '!$C$3-SUM(Z34,AD34,AH34,AL34,AP34,AT34,BB34,BF34,BJ34,BN34,BR34,BV34)),L34)</f>
        <v>0</v>
      </c>
      <c r="AY34" s="91" cm="1">
        <f t="array" ref="AY34">INDEX(Appendix!$G$4:$K$8,_xlfn.IFS(AW34&lt;55,1,AW34&lt;60,2,AW34&lt;65,3,AW34&lt;70,4,TRUE,5),MATCH(YEAR($F$17),Appendix!$G$3:$L$3,0))</f>
        <v>0</v>
      </c>
      <c r="AZ34" s="92">
        <f t="shared" si="6"/>
        <v>0</v>
      </c>
      <c r="BA34" s="89">
        <f t="shared" si="18"/>
        <v>126</v>
      </c>
      <c r="BB34" s="90">
        <f>IF($M34&gt;'Wage Ceilings '!$C$7+SUMIF('Wage Ceilings '!$B$8:'Wage Ceilings '!$B$11,"&lt;="&amp;$M$17,'Wage Ceilings '!$D$8:'Wage Ceilings '!$D$11),'Wage Ceilings '!$C$7+SUMIF('Wage Ceilings '!$B$8:'Wage Ceilings '!$B$11,"&lt;="&amp;$M$17,'Wage Ceilings '!$D$8:'Wage Ceilings '!$D$11),$M34)</f>
        <v>0</v>
      </c>
      <c r="BC34" s="91" cm="1">
        <f t="array" ref="BC34">INDEX(Appendix!$G$4:$K$8,_xlfn.IFS(BA34&lt;55,1,BA34&lt;60,2,BA34&lt;65,3,BA34&lt;70,4,TRUE,5),MATCH(YEAR($F$17),Appendix!$G$3:$L$3,0))</f>
        <v>0</v>
      </c>
      <c r="BD34" s="92">
        <f t="shared" si="19"/>
        <v>0</v>
      </c>
      <c r="BE34" s="89">
        <f t="shared" si="20"/>
        <v>126</v>
      </c>
      <c r="BF34" s="90">
        <f>IF($N34&gt;'Wage Ceilings '!$C$7+SUMIF('Wage Ceilings '!$B$8:'Wage Ceilings '!$B$11,"&lt;="&amp;$N$17,'Wage Ceilings '!$D$8:'Wage Ceilings '!$D$11),'Wage Ceilings '!$C$7+SUMIF('Wage Ceilings '!$B$8:'Wage Ceilings '!$B$11,"&lt;="&amp;$N$17,'Wage Ceilings '!$D$8:'Wage Ceilings '!$D$11),$N34)</f>
        <v>0</v>
      </c>
      <c r="BG34" s="91" cm="1">
        <f t="array" ref="BG34">INDEX(Appendix!$G$4:$K$8,_xlfn.IFS(BE34&lt;55,1,BE34&lt;60,2,BE34&lt;65,3,BE34&lt;70,4,TRUE,5),MATCH(YEAR($F$17),Appendix!$G$3:$L$3,0))</f>
        <v>0</v>
      </c>
      <c r="BH34" s="92">
        <f t="shared" si="7"/>
        <v>0</v>
      </c>
      <c r="BI34" s="89">
        <f t="shared" si="21"/>
        <v>126</v>
      </c>
      <c r="BJ34" s="90">
        <f>IF($O34&gt;'Wage Ceilings '!$C$7+SUMIF('Wage Ceilings '!$B$8:'Wage Ceilings '!$B$11,"&lt;="&amp;$O$17,'Wage Ceilings '!$D$8:'Wage Ceilings '!$D$11),'Wage Ceilings '!$C$7+SUMIF('Wage Ceilings '!$B$8:'Wage Ceilings '!$B$11,"&lt;="&amp;$O$17,'Wage Ceilings '!$D$8:'Wage Ceilings '!$D$11),$O34)</f>
        <v>0</v>
      </c>
      <c r="BK34" s="91" cm="1">
        <f t="array" ref="BK34">INDEX(Appendix!$G$4:$K$8,_xlfn.IFS(BI34&lt;55,1,BI34&lt;60,2,BI34&lt;65,3,BI34&lt;70,4,TRUE,5),MATCH(YEAR($F$17),Appendix!$G$3:$L$3,0))</f>
        <v>0</v>
      </c>
      <c r="BL34" s="92">
        <f t="shared" si="8"/>
        <v>0</v>
      </c>
      <c r="BM34" s="89">
        <f t="shared" si="22"/>
        <v>126</v>
      </c>
      <c r="BN34" s="90">
        <f>IF($P34&gt;'Wage Ceilings '!$C$7+SUMIF('Wage Ceilings '!$B$8:'Wage Ceilings '!$B$11,"&lt;="&amp;$P$17,'Wage Ceilings '!$D$8:'Wage Ceilings '!$D$11),'Wage Ceilings '!$C$7+SUMIF('Wage Ceilings '!$B$8:'Wage Ceilings '!$B$11,"&lt;="&amp;$P$17,'Wage Ceilings '!$D$8:'Wage Ceilings '!$D$11),$P34)</f>
        <v>0</v>
      </c>
      <c r="BO34" s="91" cm="1">
        <f t="array" ref="BO34">INDEX(Appendix!$G$4:$K$8,_xlfn.IFS(BM34&lt;55,1,BM34&lt;60,2,BM34&lt;65,3,BM34&lt;70,4,TRUE,5),MATCH(YEAR($F$17),Appendix!$G$3:$L$3,0))</f>
        <v>0</v>
      </c>
      <c r="BP34" s="92">
        <f t="shared" si="9"/>
        <v>0</v>
      </c>
      <c r="BQ34" s="89">
        <f t="shared" si="23"/>
        <v>126</v>
      </c>
      <c r="BR34" s="90">
        <f>IF($Q34&gt;'Wage Ceilings '!$C$7+SUMIF('Wage Ceilings '!$B$8:'Wage Ceilings '!$B$11,"&lt;="&amp;$Q$17,'Wage Ceilings '!$D$8:'Wage Ceilings '!$D$11),'Wage Ceilings '!$C$7+SUMIF('Wage Ceilings '!$B$8:'Wage Ceilings '!$B$11,"&lt;="&amp;$Q$17,'Wage Ceilings '!$D$8:'Wage Ceilings '!$D$11),$Q34)</f>
        <v>0</v>
      </c>
      <c r="BS34" s="91" cm="1">
        <f t="array" ref="BS34">INDEX(Appendix!$G$4:$K$8,_xlfn.IFS(BQ34&lt;55,1,BQ34&lt;60,2,BQ34&lt;65,3,BQ34&lt;70,4,TRUE,5),MATCH(YEAR($F$17),Appendix!$G$3:$L$3,0))</f>
        <v>0</v>
      </c>
      <c r="BT34" s="92">
        <f t="shared" si="10"/>
        <v>0</v>
      </c>
      <c r="BU34" s="89">
        <f t="shared" si="24"/>
        <v>126</v>
      </c>
      <c r="BV34" s="90">
        <f>IF($R34&gt;'Wage Ceilings '!$C$7+SUMIF('Wage Ceilings '!$B$8:'Wage Ceilings '!$B$11,"&lt;="&amp;$R$17,'Wage Ceilings '!$D$8:'Wage Ceilings '!$D$11),'Wage Ceilings '!$C$7+SUMIF('Wage Ceilings '!$B$8:'Wage Ceilings '!$B$11,"&lt;="&amp;$R$17,'Wage Ceilings '!$D$8:'Wage Ceilings '!$D$11),$R34)</f>
        <v>0</v>
      </c>
      <c r="BW34" s="91" cm="1">
        <f t="array" ref="BW34">INDEX(Appendix!$G$4:$K$8,_xlfn.IFS(BU34&lt;55,1,BU34&lt;60,2,BU34&lt;65,3,BU34&lt;70,4,TRUE,5),MATCH(YEAR($F$17),Appendix!$G$3:$L$3,0))</f>
        <v>0</v>
      </c>
      <c r="BX34" s="92">
        <f t="shared" si="11"/>
        <v>0</v>
      </c>
      <c r="BY34" s="89" t="str">
        <f t="shared" si="25"/>
        <v>NA</v>
      </c>
      <c r="BZ34" s="92">
        <f>IF(S34&gt;=('Wage Ceilings '!$C$3-SUM(Z34,AD34,AH34,AL34,AP34,AX34,AT34,BB34,BF34,BJ34,BN34,BR34,BV34)),('Wage Ceilings '!$C$3-SUM(Z34,AD34,AH34,AL34,AP34,AX34,AT34,BB34,BF34,BJ34,BN34,BR34,BV34)),S34)</f>
        <v>0</v>
      </c>
      <c r="CA34" s="91" cm="1">
        <f t="array" ref="CA34">INDEX(Appendix!$G$4:$K$8,_xlfn.IFS(BY34&lt;55,1,BY34&lt;60,2,BY34&lt;65,3,BY34&lt;70,4,TRUE,5),MATCH(YEAR($F$17),Appendix!$G$3:$L$3,0))</f>
        <v>0</v>
      </c>
      <c r="CB34" s="92">
        <f t="shared" si="32"/>
        <v>0</v>
      </c>
      <c r="CC34" s="99"/>
    </row>
    <row r="35" spans="1:81" x14ac:dyDescent="0.2">
      <c r="A35" s="64" t="s">
        <v>33</v>
      </c>
      <c r="B35" s="65"/>
      <c r="C35" s="65"/>
      <c r="D35" s="66"/>
      <c r="E35" s="66"/>
      <c r="F35" s="67"/>
      <c r="G35" s="67"/>
      <c r="H35" s="67"/>
      <c r="I35" s="67"/>
      <c r="J35" s="67"/>
      <c r="K35" s="67"/>
      <c r="L35" s="67"/>
      <c r="M35" s="67"/>
      <c r="N35" s="67"/>
      <c r="O35" s="67"/>
      <c r="P35" s="67"/>
      <c r="Q35" s="67"/>
      <c r="R35" s="67"/>
      <c r="S35" s="67"/>
      <c r="T35" s="57">
        <f t="shared" si="26"/>
        <v>0</v>
      </c>
      <c r="U35" s="57">
        <f t="shared" si="27"/>
        <v>0</v>
      </c>
      <c r="V35" s="58">
        <f t="shared" si="28"/>
        <v>0</v>
      </c>
      <c r="W35" s="58">
        <f t="shared" si="29"/>
        <v>0</v>
      </c>
      <c r="X35" s="58">
        <f t="shared" si="30"/>
        <v>0</v>
      </c>
      <c r="Y35" s="89">
        <f t="shared" si="12"/>
        <v>125</v>
      </c>
      <c r="Z35" s="90">
        <f>IF($F35&gt;'Wage Ceilings '!$C$7+SUMIF('Wage Ceilings '!$B$8:'Wage Ceilings '!$B$11,"&lt;="&amp;$F$17,'Wage Ceilings '!$D$8:'Wage Ceilings '!$D$11),'Wage Ceilings '!$C$7+SUMIF('Wage Ceilings '!$B$8:'Wage Ceilings '!$B$11,"&lt;="&amp;$F$17,'Wage Ceilings '!$D$8:'Wage Ceilings '!$D$11),$F35)</f>
        <v>0</v>
      </c>
      <c r="AA35" s="91" cm="1">
        <f t="array" ref="AA35">INDEX(Appendix!$G$4:$K$8,_xlfn.IFS(Y35&lt;55,1,Y35&lt;60,2,Y35&lt;65,3,Y35&lt;70,4,TRUE,5),MATCH(YEAR($F$17),Appendix!$G$3:$L$3,0))</f>
        <v>0</v>
      </c>
      <c r="AB35" s="92">
        <f t="shared" si="0"/>
        <v>0</v>
      </c>
      <c r="AC35" s="89">
        <f t="shared" si="13"/>
        <v>126</v>
      </c>
      <c r="AD35" s="90">
        <f>IF($G35&gt;'Wage Ceilings '!$C$7+SUMIF('Wage Ceilings '!$B$8:'Wage Ceilings '!$B$11,"&lt;="&amp;$G$17,'Wage Ceilings '!$D$8:'Wage Ceilings '!$D$11),'Wage Ceilings '!$C$7+SUMIF('Wage Ceilings '!$B$8:'Wage Ceilings '!$B$11,"&lt;="&amp;$G$17,'Wage Ceilings '!$D$8:'Wage Ceilings '!$D$11),$G35)</f>
        <v>0</v>
      </c>
      <c r="AE35" s="91" cm="1">
        <f t="array" ref="AE35">INDEX(Appendix!$G$4:$K$8,_xlfn.IFS(AC35&lt;55,1,AC35&lt;60,2,AC35&lt;65,3,AC35&lt;70,4,TRUE,5),MATCH(YEAR($F$17),Appendix!$G$3:$L$3,0))</f>
        <v>0</v>
      </c>
      <c r="AF35" s="92">
        <f t="shared" si="1"/>
        <v>0</v>
      </c>
      <c r="AG35" s="89">
        <f t="shared" si="14"/>
        <v>126</v>
      </c>
      <c r="AH35" s="90">
        <f>IF($H35&gt;'Wage Ceilings '!$C$7+SUMIF('Wage Ceilings '!$B$8:'Wage Ceilings '!$B$11,"&lt;="&amp;$H$17,'Wage Ceilings '!$D$8:'Wage Ceilings '!$D$11),'Wage Ceilings '!$C$7+SUMIF('Wage Ceilings '!$B$8:'Wage Ceilings '!$B$11,"&lt;="&amp;$H$17,'Wage Ceilings '!$D$8:'Wage Ceilings '!$D$11),$H35)</f>
        <v>0</v>
      </c>
      <c r="AI35" s="91" cm="1">
        <f t="array" ref="AI35">INDEX(Appendix!$G$4:$K$8,_xlfn.IFS(AG35&lt;55,1,AG35&lt;60,2,AG35&lt;65,3,AG35&lt;70,4,TRUE,5),MATCH(YEAR($F$17),Appendix!$G$3:$L$3,0))</f>
        <v>0</v>
      </c>
      <c r="AJ35" s="92">
        <f t="shared" si="2"/>
        <v>0</v>
      </c>
      <c r="AK35" s="89">
        <f t="shared" si="15"/>
        <v>126</v>
      </c>
      <c r="AL35" s="90">
        <f>IF($I35&gt;'Wage Ceilings '!$C$7+SUMIF('Wage Ceilings '!$B$8:'Wage Ceilings '!$B$11,"&lt;="&amp;$I$17,'Wage Ceilings '!$D$8:'Wage Ceilings '!$D$11),'Wage Ceilings '!$C$7+SUMIF('Wage Ceilings '!$B$8:'Wage Ceilings '!$B$11,"&lt;="&amp;$I$17,'Wage Ceilings '!$D$8:'Wage Ceilings '!$D$11),$I35)</f>
        <v>0</v>
      </c>
      <c r="AM35" s="91" cm="1">
        <f t="array" ref="AM35">INDEX(Appendix!$G$4:$K$8,_xlfn.IFS(AK35&lt;55,1,AK35&lt;60,2,AK35&lt;65,3,AK35&lt;70,4,TRUE,5),MATCH(YEAR($F$17),Appendix!$G$3:$L$3,0))</f>
        <v>0</v>
      </c>
      <c r="AN35" s="92">
        <f t="shared" si="3"/>
        <v>0</v>
      </c>
      <c r="AO35" s="89">
        <f t="shared" si="16"/>
        <v>126</v>
      </c>
      <c r="AP35" s="90">
        <f>IF($J35&gt;'Wage Ceilings '!$C$7+SUMIF('Wage Ceilings '!$B$8:'Wage Ceilings '!$B$11,"&lt;="&amp;$J$17,'Wage Ceilings '!$D$8:'Wage Ceilings '!$D$11),'Wage Ceilings '!$C$7+SUMIF('Wage Ceilings '!$B$8:'Wage Ceilings '!$B$11,"&lt;="&amp;$J$17,'Wage Ceilings '!$D$8:'Wage Ceilings '!$D$11),$J35)</f>
        <v>0</v>
      </c>
      <c r="AQ35" s="91" cm="1">
        <f t="array" ref="AQ35">INDEX(Appendix!$G$4:$K$8,_xlfn.IFS(AO35&lt;55,1,AO35&lt;60,2,AO35&lt;65,3,AO35&lt;70,4,TRUE,5),MATCH(YEAR($F$17),Appendix!$G$3:$L$3,0))</f>
        <v>0</v>
      </c>
      <c r="AR35" s="92">
        <f t="shared" si="4"/>
        <v>0</v>
      </c>
      <c r="AS35" s="89">
        <f t="shared" si="31"/>
        <v>126</v>
      </c>
      <c r="AT35" s="90">
        <f>IF($K35&gt;'Wage Ceilings '!$C$7+SUMIF('Wage Ceilings '!$B$8:'Wage Ceilings '!$B$11,"&lt;="&amp;$K$17,'Wage Ceilings '!$D$8:'Wage Ceilings '!$D$11),'Wage Ceilings '!$C$7+SUMIF('Wage Ceilings '!$B$8:'Wage Ceilings '!$B$11,"&lt;="&amp;$K$17,'Wage Ceilings '!$D$8:'Wage Ceilings '!$D$11),$K35)</f>
        <v>0</v>
      </c>
      <c r="AU35" s="91" cm="1">
        <f t="array" ref="AU35">INDEX(Appendix!$G$4:$K$8,_xlfn.IFS(AS35&lt;55,1,AS35&lt;60,2,AS35&lt;65,3,AS35&lt;70,4,TRUE,5),MATCH(YEAR($F$17),Appendix!$G$3:$L$3,0))</f>
        <v>0</v>
      </c>
      <c r="AV35" s="92">
        <f t="shared" si="5"/>
        <v>0</v>
      </c>
      <c r="AW35" s="89" t="str">
        <f t="shared" si="17"/>
        <v>NA</v>
      </c>
      <c r="AX35" s="92">
        <f>IF(L35&gt;=('Wage Ceilings '!$C$3-SUM(Z35,AD35,AH35,AL35,AP35,AT35,BB35,BF35,BJ35,BN35,BR35,BV35)),('Wage Ceilings '!$C$3-SUM(Z35,AD35,AH35,AL35,AP35,AT35,BB35,BF35,BJ35,BN35,BR35,BV35)),L35)</f>
        <v>0</v>
      </c>
      <c r="AY35" s="91" cm="1">
        <f t="array" ref="AY35">INDEX(Appendix!$G$4:$K$8,_xlfn.IFS(AW35&lt;55,1,AW35&lt;60,2,AW35&lt;65,3,AW35&lt;70,4,TRUE,5),MATCH(YEAR($F$17),Appendix!$G$3:$L$3,0))</f>
        <v>0</v>
      </c>
      <c r="AZ35" s="92">
        <f t="shared" si="6"/>
        <v>0</v>
      </c>
      <c r="BA35" s="89">
        <f t="shared" si="18"/>
        <v>126</v>
      </c>
      <c r="BB35" s="90">
        <f>IF($M35&gt;'Wage Ceilings '!$C$7+SUMIF('Wage Ceilings '!$B$8:'Wage Ceilings '!$B$11,"&lt;="&amp;$M$17,'Wage Ceilings '!$D$8:'Wage Ceilings '!$D$11),'Wage Ceilings '!$C$7+SUMIF('Wage Ceilings '!$B$8:'Wage Ceilings '!$B$11,"&lt;="&amp;$M$17,'Wage Ceilings '!$D$8:'Wage Ceilings '!$D$11),$M35)</f>
        <v>0</v>
      </c>
      <c r="BC35" s="91" cm="1">
        <f t="array" ref="BC35">INDEX(Appendix!$G$4:$K$8,_xlfn.IFS(BA35&lt;55,1,BA35&lt;60,2,BA35&lt;65,3,BA35&lt;70,4,TRUE,5),MATCH(YEAR($F$17),Appendix!$G$3:$L$3,0))</f>
        <v>0</v>
      </c>
      <c r="BD35" s="92">
        <f t="shared" si="19"/>
        <v>0</v>
      </c>
      <c r="BE35" s="89">
        <f t="shared" si="20"/>
        <v>126</v>
      </c>
      <c r="BF35" s="90">
        <f>IF($N35&gt;'Wage Ceilings '!$C$7+SUMIF('Wage Ceilings '!$B$8:'Wage Ceilings '!$B$11,"&lt;="&amp;$N$17,'Wage Ceilings '!$D$8:'Wage Ceilings '!$D$11),'Wage Ceilings '!$C$7+SUMIF('Wage Ceilings '!$B$8:'Wage Ceilings '!$B$11,"&lt;="&amp;$N$17,'Wage Ceilings '!$D$8:'Wage Ceilings '!$D$11),$N35)</f>
        <v>0</v>
      </c>
      <c r="BG35" s="91" cm="1">
        <f t="array" ref="BG35">INDEX(Appendix!$G$4:$K$8,_xlfn.IFS(BE35&lt;55,1,BE35&lt;60,2,BE35&lt;65,3,BE35&lt;70,4,TRUE,5),MATCH(YEAR($F$17),Appendix!$G$3:$L$3,0))</f>
        <v>0</v>
      </c>
      <c r="BH35" s="92">
        <f t="shared" si="7"/>
        <v>0</v>
      </c>
      <c r="BI35" s="89">
        <f t="shared" si="21"/>
        <v>126</v>
      </c>
      <c r="BJ35" s="90">
        <f>IF($O35&gt;'Wage Ceilings '!$C$7+SUMIF('Wage Ceilings '!$B$8:'Wage Ceilings '!$B$11,"&lt;="&amp;$O$17,'Wage Ceilings '!$D$8:'Wage Ceilings '!$D$11),'Wage Ceilings '!$C$7+SUMIF('Wage Ceilings '!$B$8:'Wage Ceilings '!$B$11,"&lt;="&amp;$O$17,'Wage Ceilings '!$D$8:'Wage Ceilings '!$D$11),$O35)</f>
        <v>0</v>
      </c>
      <c r="BK35" s="91" cm="1">
        <f t="array" ref="BK35">INDEX(Appendix!$G$4:$K$8,_xlfn.IFS(BI35&lt;55,1,BI35&lt;60,2,BI35&lt;65,3,BI35&lt;70,4,TRUE,5),MATCH(YEAR($F$17),Appendix!$G$3:$L$3,0))</f>
        <v>0</v>
      </c>
      <c r="BL35" s="92">
        <f t="shared" si="8"/>
        <v>0</v>
      </c>
      <c r="BM35" s="89">
        <f t="shared" si="22"/>
        <v>126</v>
      </c>
      <c r="BN35" s="90">
        <f>IF($P35&gt;'Wage Ceilings '!$C$7+SUMIF('Wage Ceilings '!$B$8:'Wage Ceilings '!$B$11,"&lt;="&amp;$P$17,'Wage Ceilings '!$D$8:'Wage Ceilings '!$D$11),'Wage Ceilings '!$C$7+SUMIF('Wage Ceilings '!$B$8:'Wage Ceilings '!$B$11,"&lt;="&amp;$P$17,'Wage Ceilings '!$D$8:'Wage Ceilings '!$D$11),$P35)</f>
        <v>0</v>
      </c>
      <c r="BO35" s="91" cm="1">
        <f t="array" ref="BO35">INDEX(Appendix!$G$4:$K$8,_xlfn.IFS(BM35&lt;55,1,BM35&lt;60,2,BM35&lt;65,3,BM35&lt;70,4,TRUE,5),MATCH(YEAR($F$17),Appendix!$G$3:$L$3,0))</f>
        <v>0</v>
      </c>
      <c r="BP35" s="92">
        <f t="shared" si="9"/>
        <v>0</v>
      </c>
      <c r="BQ35" s="89">
        <f t="shared" si="23"/>
        <v>126</v>
      </c>
      <c r="BR35" s="90">
        <f>IF($Q35&gt;'Wage Ceilings '!$C$7+SUMIF('Wage Ceilings '!$B$8:'Wage Ceilings '!$B$11,"&lt;="&amp;$Q$17,'Wage Ceilings '!$D$8:'Wage Ceilings '!$D$11),'Wage Ceilings '!$C$7+SUMIF('Wage Ceilings '!$B$8:'Wage Ceilings '!$B$11,"&lt;="&amp;$Q$17,'Wage Ceilings '!$D$8:'Wage Ceilings '!$D$11),$Q35)</f>
        <v>0</v>
      </c>
      <c r="BS35" s="91" cm="1">
        <f t="array" ref="BS35">INDEX(Appendix!$G$4:$K$8,_xlfn.IFS(BQ35&lt;55,1,BQ35&lt;60,2,BQ35&lt;65,3,BQ35&lt;70,4,TRUE,5),MATCH(YEAR($F$17),Appendix!$G$3:$L$3,0))</f>
        <v>0</v>
      </c>
      <c r="BT35" s="92">
        <f t="shared" si="10"/>
        <v>0</v>
      </c>
      <c r="BU35" s="89">
        <f t="shared" si="24"/>
        <v>126</v>
      </c>
      <c r="BV35" s="90">
        <f>IF($R35&gt;'Wage Ceilings '!$C$7+SUMIF('Wage Ceilings '!$B$8:'Wage Ceilings '!$B$11,"&lt;="&amp;$R$17,'Wage Ceilings '!$D$8:'Wage Ceilings '!$D$11),'Wage Ceilings '!$C$7+SUMIF('Wage Ceilings '!$B$8:'Wage Ceilings '!$B$11,"&lt;="&amp;$R$17,'Wage Ceilings '!$D$8:'Wage Ceilings '!$D$11),$R35)</f>
        <v>0</v>
      </c>
      <c r="BW35" s="91" cm="1">
        <f t="array" ref="BW35">INDEX(Appendix!$G$4:$K$8,_xlfn.IFS(BU35&lt;55,1,BU35&lt;60,2,BU35&lt;65,3,BU35&lt;70,4,TRUE,5),MATCH(YEAR($F$17),Appendix!$G$3:$L$3,0))</f>
        <v>0</v>
      </c>
      <c r="BX35" s="92">
        <f t="shared" si="11"/>
        <v>0</v>
      </c>
      <c r="BY35" s="89" t="str">
        <f t="shared" si="25"/>
        <v>NA</v>
      </c>
      <c r="BZ35" s="92">
        <f>IF(S35&gt;=('Wage Ceilings '!$C$3-SUM(Z35,AD35,AH35,AL35,AP35,AX35,AT35,BB35,BF35,BJ35,BN35,BR35,BV35)),('Wage Ceilings '!$C$3-SUM(Z35,AD35,AH35,AL35,AP35,AX35,AT35,BB35,BF35,BJ35,BN35,BR35,BV35)),S35)</f>
        <v>0</v>
      </c>
      <c r="CA35" s="91" cm="1">
        <f t="array" ref="CA35">INDEX(Appendix!$G$4:$K$8,_xlfn.IFS(BY35&lt;55,1,BY35&lt;60,2,BY35&lt;65,3,BY35&lt;70,4,TRUE,5),MATCH(YEAR($F$17),Appendix!$G$3:$L$3,0))</f>
        <v>0</v>
      </c>
      <c r="CB35" s="92">
        <f t="shared" si="32"/>
        <v>0</v>
      </c>
      <c r="CC35" s="99"/>
    </row>
    <row r="36" spans="1:81" x14ac:dyDescent="0.2">
      <c r="A36" s="64" t="s">
        <v>34</v>
      </c>
      <c r="B36" s="65"/>
      <c r="C36" s="65"/>
      <c r="D36" s="66"/>
      <c r="E36" s="66"/>
      <c r="F36" s="67"/>
      <c r="G36" s="67"/>
      <c r="H36" s="67"/>
      <c r="I36" s="67"/>
      <c r="J36" s="67"/>
      <c r="K36" s="67"/>
      <c r="L36" s="67"/>
      <c r="M36" s="67"/>
      <c r="N36" s="67"/>
      <c r="O36" s="67"/>
      <c r="P36" s="67"/>
      <c r="Q36" s="67"/>
      <c r="R36" s="67"/>
      <c r="S36" s="67"/>
      <c r="T36" s="57">
        <f t="shared" si="26"/>
        <v>0</v>
      </c>
      <c r="U36" s="57">
        <f t="shared" si="27"/>
        <v>0</v>
      </c>
      <c r="V36" s="58">
        <f t="shared" si="28"/>
        <v>0</v>
      </c>
      <c r="W36" s="58">
        <f t="shared" si="29"/>
        <v>0</v>
      </c>
      <c r="X36" s="58">
        <f t="shared" si="30"/>
        <v>0</v>
      </c>
      <c r="Y36" s="89">
        <f t="shared" si="12"/>
        <v>125</v>
      </c>
      <c r="Z36" s="90">
        <f>IF($F36&gt;'Wage Ceilings '!$C$7+SUMIF('Wage Ceilings '!$B$8:'Wage Ceilings '!$B$11,"&lt;="&amp;$F$17,'Wage Ceilings '!$D$8:'Wage Ceilings '!$D$11),'Wage Ceilings '!$C$7+SUMIF('Wage Ceilings '!$B$8:'Wage Ceilings '!$B$11,"&lt;="&amp;$F$17,'Wage Ceilings '!$D$8:'Wage Ceilings '!$D$11),$F36)</f>
        <v>0</v>
      </c>
      <c r="AA36" s="91" cm="1">
        <f t="array" ref="AA36">INDEX(Appendix!$G$4:$K$8,_xlfn.IFS(Y36&lt;55,1,Y36&lt;60,2,Y36&lt;65,3,Y36&lt;70,4,TRUE,5),MATCH(YEAR($F$17),Appendix!$G$3:$L$3,0))</f>
        <v>0</v>
      </c>
      <c r="AB36" s="92">
        <f t="shared" si="0"/>
        <v>0</v>
      </c>
      <c r="AC36" s="89">
        <f t="shared" si="13"/>
        <v>126</v>
      </c>
      <c r="AD36" s="90">
        <f>IF($G36&gt;'Wage Ceilings '!$C$7+SUMIF('Wage Ceilings '!$B$8:'Wage Ceilings '!$B$11,"&lt;="&amp;$G$17,'Wage Ceilings '!$D$8:'Wage Ceilings '!$D$11),'Wage Ceilings '!$C$7+SUMIF('Wage Ceilings '!$B$8:'Wage Ceilings '!$B$11,"&lt;="&amp;$G$17,'Wage Ceilings '!$D$8:'Wage Ceilings '!$D$11),$G36)</f>
        <v>0</v>
      </c>
      <c r="AE36" s="91" cm="1">
        <f t="array" ref="AE36">INDEX(Appendix!$G$4:$K$8,_xlfn.IFS(AC36&lt;55,1,AC36&lt;60,2,AC36&lt;65,3,AC36&lt;70,4,TRUE,5),MATCH(YEAR($F$17),Appendix!$G$3:$L$3,0))</f>
        <v>0</v>
      </c>
      <c r="AF36" s="92">
        <f t="shared" si="1"/>
        <v>0</v>
      </c>
      <c r="AG36" s="89">
        <f t="shared" si="14"/>
        <v>126</v>
      </c>
      <c r="AH36" s="90">
        <f>IF($H36&gt;'Wage Ceilings '!$C$7+SUMIF('Wage Ceilings '!$B$8:'Wage Ceilings '!$B$11,"&lt;="&amp;$H$17,'Wage Ceilings '!$D$8:'Wage Ceilings '!$D$11),'Wage Ceilings '!$C$7+SUMIF('Wage Ceilings '!$B$8:'Wage Ceilings '!$B$11,"&lt;="&amp;$H$17,'Wage Ceilings '!$D$8:'Wage Ceilings '!$D$11),$H36)</f>
        <v>0</v>
      </c>
      <c r="AI36" s="91" cm="1">
        <f t="array" ref="AI36">INDEX(Appendix!$G$4:$K$8,_xlfn.IFS(AG36&lt;55,1,AG36&lt;60,2,AG36&lt;65,3,AG36&lt;70,4,TRUE,5),MATCH(YEAR($F$17),Appendix!$G$3:$L$3,0))</f>
        <v>0</v>
      </c>
      <c r="AJ36" s="92">
        <f t="shared" si="2"/>
        <v>0</v>
      </c>
      <c r="AK36" s="89">
        <f t="shared" si="15"/>
        <v>126</v>
      </c>
      <c r="AL36" s="90">
        <f>IF($I36&gt;'Wage Ceilings '!$C$7+SUMIF('Wage Ceilings '!$B$8:'Wage Ceilings '!$B$11,"&lt;="&amp;$I$17,'Wage Ceilings '!$D$8:'Wage Ceilings '!$D$11),'Wage Ceilings '!$C$7+SUMIF('Wage Ceilings '!$B$8:'Wage Ceilings '!$B$11,"&lt;="&amp;$I$17,'Wage Ceilings '!$D$8:'Wage Ceilings '!$D$11),$I36)</f>
        <v>0</v>
      </c>
      <c r="AM36" s="91" cm="1">
        <f t="array" ref="AM36">INDEX(Appendix!$G$4:$K$8,_xlfn.IFS(AK36&lt;55,1,AK36&lt;60,2,AK36&lt;65,3,AK36&lt;70,4,TRUE,5),MATCH(YEAR($F$17),Appendix!$G$3:$L$3,0))</f>
        <v>0</v>
      </c>
      <c r="AN36" s="92">
        <f t="shared" si="3"/>
        <v>0</v>
      </c>
      <c r="AO36" s="89">
        <f t="shared" si="16"/>
        <v>126</v>
      </c>
      <c r="AP36" s="90">
        <f>IF($J36&gt;'Wage Ceilings '!$C$7+SUMIF('Wage Ceilings '!$B$8:'Wage Ceilings '!$B$11,"&lt;="&amp;$J$17,'Wage Ceilings '!$D$8:'Wage Ceilings '!$D$11),'Wage Ceilings '!$C$7+SUMIF('Wage Ceilings '!$B$8:'Wage Ceilings '!$B$11,"&lt;="&amp;$J$17,'Wage Ceilings '!$D$8:'Wage Ceilings '!$D$11),$J36)</f>
        <v>0</v>
      </c>
      <c r="AQ36" s="91" cm="1">
        <f t="array" ref="AQ36">INDEX(Appendix!$G$4:$K$8,_xlfn.IFS(AO36&lt;55,1,AO36&lt;60,2,AO36&lt;65,3,AO36&lt;70,4,TRUE,5),MATCH(YEAR($F$17),Appendix!$G$3:$L$3,0))</f>
        <v>0</v>
      </c>
      <c r="AR36" s="92">
        <f t="shared" si="4"/>
        <v>0</v>
      </c>
      <c r="AS36" s="89">
        <f t="shared" si="31"/>
        <v>126</v>
      </c>
      <c r="AT36" s="90">
        <f>IF($K36&gt;'Wage Ceilings '!$C$7+SUMIF('Wage Ceilings '!$B$8:'Wage Ceilings '!$B$11,"&lt;="&amp;$K$17,'Wage Ceilings '!$D$8:'Wage Ceilings '!$D$11),'Wage Ceilings '!$C$7+SUMIF('Wage Ceilings '!$B$8:'Wage Ceilings '!$B$11,"&lt;="&amp;$K$17,'Wage Ceilings '!$D$8:'Wage Ceilings '!$D$11),$K36)</f>
        <v>0</v>
      </c>
      <c r="AU36" s="91" cm="1">
        <f t="array" ref="AU36">INDEX(Appendix!$G$4:$K$8,_xlfn.IFS(AS36&lt;55,1,AS36&lt;60,2,AS36&lt;65,3,AS36&lt;70,4,TRUE,5),MATCH(YEAR($F$17),Appendix!$G$3:$L$3,0))</f>
        <v>0</v>
      </c>
      <c r="AV36" s="92">
        <f t="shared" si="5"/>
        <v>0</v>
      </c>
      <c r="AW36" s="89" t="str">
        <f t="shared" si="17"/>
        <v>NA</v>
      </c>
      <c r="AX36" s="92">
        <f>IF(L36&gt;=('Wage Ceilings '!$C$3-SUM(Z36,AD36,AH36,AL36,AP36,AT36,BB36,BF36,BJ36,BN36,BR36,BV36)),('Wage Ceilings '!$C$3-SUM(Z36,AD36,AH36,AL36,AP36,AT36,BB36,BF36,BJ36,BN36,BR36,BV36)),L36)</f>
        <v>0</v>
      </c>
      <c r="AY36" s="91" cm="1">
        <f t="array" ref="AY36">INDEX(Appendix!$G$4:$K$8,_xlfn.IFS(AW36&lt;55,1,AW36&lt;60,2,AW36&lt;65,3,AW36&lt;70,4,TRUE,5),MATCH(YEAR($F$17),Appendix!$G$3:$L$3,0))</f>
        <v>0</v>
      </c>
      <c r="AZ36" s="92">
        <f t="shared" si="6"/>
        <v>0</v>
      </c>
      <c r="BA36" s="89">
        <f t="shared" si="18"/>
        <v>126</v>
      </c>
      <c r="BB36" s="90">
        <f>IF($M36&gt;'Wage Ceilings '!$C$7+SUMIF('Wage Ceilings '!$B$8:'Wage Ceilings '!$B$11,"&lt;="&amp;$M$17,'Wage Ceilings '!$D$8:'Wage Ceilings '!$D$11),'Wage Ceilings '!$C$7+SUMIF('Wage Ceilings '!$B$8:'Wage Ceilings '!$B$11,"&lt;="&amp;$M$17,'Wage Ceilings '!$D$8:'Wage Ceilings '!$D$11),$M36)</f>
        <v>0</v>
      </c>
      <c r="BC36" s="91" cm="1">
        <f t="array" ref="BC36">INDEX(Appendix!$G$4:$K$8,_xlfn.IFS(BA36&lt;55,1,BA36&lt;60,2,BA36&lt;65,3,BA36&lt;70,4,TRUE,5),MATCH(YEAR($F$17),Appendix!$G$3:$L$3,0))</f>
        <v>0</v>
      </c>
      <c r="BD36" s="92">
        <f t="shared" si="19"/>
        <v>0</v>
      </c>
      <c r="BE36" s="89">
        <f t="shared" si="20"/>
        <v>126</v>
      </c>
      <c r="BF36" s="90">
        <f>IF($N36&gt;'Wage Ceilings '!$C$7+SUMIF('Wage Ceilings '!$B$8:'Wage Ceilings '!$B$11,"&lt;="&amp;$N$17,'Wage Ceilings '!$D$8:'Wage Ceilings '!$D$11),'Wage Ceilings '!$C$7+SUMIF('Wage Ceilings '!$B$8:'Wage Ceilings '!$B$11,"&lt;="&amp;$N$17,'Wage Ceilings '!$D$8:'Wage Ceilings '!$D$11),$N36)</f>
        <v>0</v>
      </c>
      <c r="BG36" s="91" cm="1">
        <f t="array" ref="BG36">INDEX(Appendix!$G$4:$K$8,_xlfn.IFS(BE36&lt;55,1,BE36&lt;60,2,BE36&lt;65,3,BE36&lt;70,4,TRUE,5),MATCH(YEAR($F$17),Appendix!$G$3:$L$3,0))</f>
        <v>0</v>
      </c>
      <c r="BH36" s="92">
        <f t="shared" si="7"/>
        <v>0</v>
      </c>
      <c r="BI36" s="89">
        <f t="shared" si="21"/>
        <v>126</v>
      </c>
      <c r="BJ36" s="90">
        <f>IF($O36&gt;'Wage Ceilings '!$C$7+SUMIF('Wage Ceilings '!$B$8:'Wage Ceilings '!$B$11,"&lt;="&amp;$O$17,'Wage Ceilings '!$D$8:'Wage Ceilings '!$D$11),'Wage Ceilings '!$C$7+SUMIF('Wage Ceilings '!$B$8:'Wage Ceilings '!$B$11,"&lt;="&amp;$O$17,'Wage Ceilings '!$D$8:'Wage Ceilings '!$D$11),$O36)</f>
        <v>0</v>
      </c>
      <c r="BK36" s="91" cm="1">
        <f t="array" ref="BK36">INDEX(Appendix!$G$4:$K$8,_xlfn.IFS(BI36&lt;55,1,BI36&lt;60,2,BI36&lt;65,3,BI36&lt;70,4,TRUE,5),MATCH(YEAR($F$17),Appendix!$G$3:$L$3,0))</f>
        <v>0</v>
      </c>
      <c r="BL36" s="92">
        <f t="shared" si="8"/>
        <v>0</v>
      </c>
      <c r="BM36" s="89">
        <f t="shared" si="22"/>
        <v>126</v>
      </c>
      <c r="BN36" s="90">
        <f>IF($P36&gt;'Wage Ceilings '!$C$7+SUMIF('Wage Ceilings '!$B$8:'Wage Ceilings '!$B$11,"&lt;="&amp;$P$17,'Wage Ceilings '!$D$8:'Wage Ceilings '!$D$11),'Wage Ceilings '!$C$7+SUMIF('Wage Ceilings '!$B$8:'Wage Ceilings '!$B$11,"&lt;="&amp;$P$17,'Wage Ceilings '!$D$8:'Wage Ceilings '!$D$11),$P36)</f>
        <v>0</v>
      </c>
      <c r="BO36" s="91" cm="1">
        <f t="array" ref="BO36">INDEX(Appendix!$G$4:$K$8,_xlfn.IFS(BM36&lt;55,1,BM36&lt;60,2,BM36&lt;65,3,BM36&lt;70,4,TRUE,5),MATCH(YEAR($F$17),Appendix!$G$3:$L$3,0))</f>
        <v>0</v>
      </c>
      <c r="BP36" s="92">
        <f t="shared" si="9"/>
        <v>0</v>
      </c>
      <c r="BQ36" s="89">
        <f t="shared" si="23"/>
        <v>126</v>
      </c>
      <c r="BR36" s="90">
        <f>IF($Q36&gt;'Wage Ceilings '!$C$7+SUMIF('Wage Ceilings '!$B$8:'Wage Ceilings '!$B$11,"&lt;="&amp;$Q$17,'Wage Ceilings '!$D$8:'Wage Ceilings '!$D$11),'Wage Ceilings '!$C$7+SUMIF('Wage Ceilings '!$B$8:'Wage Ceilings '!$B$11,"&lt;="&amp;$Q$17,'Wage Ceilings '!$D$8:'Wage Ceilings '!$D$11),$Q36)</f>
        <v>0</v>
      </c>
      <c r="BS36" s="91" cm="1">
        <f t="array" ref="BS36">INDEX(Appendix!$G$4:$K$8,_xlfn.IFS(BQ36&lt;55,1,BQ36&lt;60,2,BQ36&lt;65,3,BQ36&lt;70,4,TRUE,5),MATCH(YEAR($F$17),Appendix!$G$3:$L$3,0))</f>
        <v>0</v>
      </c>
      <c r="BT36" s="92">
        <f t="shared" si="10"/>
        <v>0</v>
      </c>
      <c r="BU36" s="89">
        <f t="shared" si="24"/>
        <v>126</v>
      </c>
      <c r="BV36" s="90">
        <f>IF($R36&gt;'Wage Ceilings '!$C$7+SUMIF('Wage Ceilings '!$B$8:'Wage Ceilings '!$B$11,"&lt;="&amp;$R$17,'Wage Ceilings '!$D$8:'Wage Ceilings '!$D$11),'Wage Ceilings '!$C$7+SUMIF('Wage Ceilings '!$B$8:'Wage Ceilings '!$B$11,"&lt;="&amp;$R$17,'Wage Ceilings '!$D$8:'Wage Ceilings '!$D$11),$R36)</f>
        <v>0</v>
      </c>
      <c r="BW36" s="91" cm="1">
        <f t="array" ref="BW36">INDEX(Appendix!$G$4:$K$8,_xlfn.IFS(BU36&lt;55,1,BU36&lt;60,2,BU36&lt;65,3,BU36&lt;70,4,TRUE,5),MATCH(YEAR($F$17),Appendix!$G$3:$L$3,0))</f>
        <v>0</v>
      </c>
      <c r="BX36" s="92">
        <f t="shared" si="11"/>
        <v>0</v>
      </c>
      <c r="BY36" s="89" t="str">
        <f t="shared" si="25"/>
        <v>NA</v>
      </c>
      <c r="BZ36" s="92">
        <f>IF(S36&gt;=('Wage Ceilings '!$C$3-SUM(Z36,AD36,AH36,AL36,AP36,AX36,AT36,BB36,BF36,BJ36,BN36,BR36,BV36)),('Wage Ceilings '!$C$3-SUM(Z36,AD36,AH36,AL36,AP36,AX36,AT36,BB36,BF36,BJ36,BN36,BR36,BV36)),S36)</f>
        <v>0</v>
      </c>
      <c r="CA36" s="91" cm="1">
        <f t="array" ref="CA36">INDEX(Appendix!$G$4:$K$8,_xlfn.IFS(BY36&lt;55,1,BY36&lt;60,2,BY36&lt;65,3,BY36&lt;70,4,TRUE,5),MATCH(YEAR($F$17),Appendix!$G$3:$L$3,0))</f>
        <v>0</v>
      </c>
      <c r="CB36" s="92">
        <f t="shared" si="32"/>
        <v>0</v>
      </c>
      <c r="CC36" s="99"/>
    </row>
    <row r="37" spans="1:81" x14ac:dyDescent="0.2">
      <c r="A37" s="64" t="s">
        <v>35</v>
      </c>
      <c r="B37" s="65"/>
      <c r="C37" s="65"/>
      <c r="D37" s="66"/>
      <c r="E37" s="66"/>
      <c r="F37" s="67"/>
      <c r="G37" s="67"/>
      <c r="H37" s="67"/>
      <c r="I37" s="67"/>
      <c r="J37" s="67"/>
      <c r="K37" s="67"/>
      <c r="L37" s="67"/>
      <c r="M37" s="67"/>
      <c r="N37" s="67"/>
      <c r="O37" s="67"/>
      <c r="P37" s="67"/>
      <c r="Q37" s="67"/>
      <c r="R37" s="67"/>
      <c r="S37" s="67"/>
      <c r="T37" s="57">
        <f t="shared" si="26"/>
        <v>0</v>
      </c>
      <c r="U37" s="57">
        <f t="shared" si="27"/>
        <v>0</v>
      </c>
      <c r="V37" s="58">
        <f t="shared" si="28"/>
        <v>0</v>
      </c>
      <c r="W37" s="58">
        <f t="shared" si="29"/>
        <v>0</v>
      </c>
      <c r="X37" s="58">
        <f t="shared" si="30"/>
        <v>0</v>
      </c>
      <c r="Y37" s="89">
        <f t="shared" si="12"/>
        <v>125</v>
      </c>
      <c r="Z37" s="90">
        <f>IF($F37&gt;'Wage Ceilings '!$C$7+SUMIF('Wage Ceilings '!$B$8:'Wage Ceilings '!$B$11,"&lt;="&amp;$F$17,'Wage Ceilings '!$D$8:'Wage Ceilings '!$D$11),'Wage Ceilings '!$C$7+SUMIF('Wage Ceilings '!$B$8:'Wage Ceilings '!$B$11,"&lt;="&amp;$F$17,'Wage Ceilings '!$D$8:'Wage Ceilings '!$D$11),$F37)</f>
        <v>0</v>
      </c>
      <c r="AA37" s="91" cm="1">
        <f t="array" ref="AA37">INDEX(Appendix!$G$4:$K$8,_xlfn.IFS(Y37&lt;55,1,Y37&lt;60,2,Y37&lt;65,3,Y37&lt;70,4,TRUE,5),MATCH(YEAR($F$17),Appendix!$G$3:$L$3,0))</f>
        <v>0</v>
      </c>
      <c r="AB37" s="92">
        <f t="shared" si="0"/>
        <v>0</v>
      </c>
      <c r="AC37" s="89">
        <f t="shared" si="13"/>
        <v>126</v>
      </c>
      <c r="AD37" s="90">
        <f>IF($G37&gt;'Wage Ceilings '!$C$7+SUMIF('Wage Ceilings '!$B$8:'Wage Ceilings '!$B$11,"&lt;="&amp;$G$17,'Wage Ceilings '!$D$8:'Wage Ceilings '!$D$11),'Wage Ceilings '!$C$7+SUMIF('Wage Ceilings '!$B$8:'Wage Ceilings '!$B$11,"&lt;="&amp;$G$17,'Wage Ceilings '!$D$8:'Wage Ceilings '!$D$11),$G37)</f>
        <v>0</v>
      </c>
      <c r="AE37" s="91" cm="1">
        <f t="array" ref="AE37">INDEX(Appendix!$G$4:$K$8,_xlfn.IFS(AC37&lt;55,1,AC37&lt;60,2,AC37&lt;65,3,AC37&lt;70,4,TRUE,5),MATCH(YEAR($F$17),Appendix!$G$3:$L$3,0))</f>
        <v>0</v>
      </c>
      <c r="AF37" s="92">
        <f t="shared" si="1"/>
        <v>0</v>
      </c>
      <c r="AG37" s="89">
        <f t="shared" si="14"/>
        <v>126</v>
      </c>
      <c r="AH37" s="90">
        <f>IF($H37&gt;'Wage Ceilings '!$C$7+SUMIF('Wage Ceilings '!$B$8:'Wage Ceilings '!$B$11,"&lt;="&amp;$H$17,'Wage Ceilings '!$D$8:'Wage Ceilings '!$D$11),'Wage Ceilings '!$C$7+SUMIF('Wage Ceilings '!$B$8:'Wage Ceilings '!$B$11,"&lt;="&amp;$H$17,'Wage Ceilings '!$D$8:'Wage Ceilings '!$D$11),$H37)</f>
        <v>0</v>
      </c>
      <c r="AI37" s="91" cm="1">
        <f t="array" ref="AI37">INDEX(Appendix!$G$4:$K$8,_xlfn.IFS(AG37&lt;55,1,AG37&lt;60,2,AG37&lt;65,3,AG37&lt;70,4,TRUE,5),MATCH(YEAR($F$17),Appendix!$G$3:$L$3,0))</f>
        <v>0</v>
      </c>
      <c r="AJ37" s="92">
        <f t="shared" si="2"/>
        <v>0</v>
      </c>
      <c r="AK37" s="89">
        <f t="shared" si="15"/>
        <v>126</v>
      </c>
      <c r="AL37" s="90">
        <f>IF($I37&gt;'Wage Ceilings '!$C$7+SUMIF('Wage Ceilings '!$B$8:'Wage Ceilings '!$B$11,"&lt;="&amp;$I$17,'Wage Ceilings '!$D$8:'Wage Ceilings '!$D$11),'Wage Ceilings '!$C$7+SUMIF('Wage Ceilings '!$B$8:'Wage Ceilings '!$B$11,"&lt;="&amp;$I$17,'Wage Ceilings '!$D$8:'Wage Ceilings '!$D$11),$I37)</f>
        <v>0</v>
      </c>
      <c r="AM37" s="91" cm="1">
        <f t="array" ref="AM37">INDEX(Appendix!$G$4:$K$8,_xlfn.IFS(AK37&lt;55,1,AK37&lt;60,2,AK37&lt;65,3,AK37&lt;70,4,TRUE,5),MATCH(YEAR($F$17),Appendix!$G$3:$L$3,0))</f>
        <v>0</v>
      </c>
      <c r="AN37" s="92">
        <f t="shared" si="3"/>
        <v>0</v>
      </c>
      <c r="AO37" s="89">
        <f t="shared" si="16"/>
        <v>126</v>
      </c>
      <c r="AP37" s="90">
        <f>IF($J37&gt;'Wage Ceilings '!$C$7+SUMIF('Wage Ceilings '!$B$8:'Wage Ceilings '!$B$11,"&lt;="&amp;$J$17,'Wage Ceilings '!$D$8:'Wage Ceilings '!$D$11),'Wage Ceilings '!$C$7+SUMIF('Wage Ceilings '!$B$8:'Wage Ceilings '!$B$11,"&lt;="&amp;$J$17,'Wage Ceilings '!$D$8:'Wage Ceilings '!$D$11),$J37)</f>
        <v>0</v>
      </c>
      <c r="AQ37" s="91" cm="1">
        <f t="array" ref="AQ37">INDEX(Appendix!$G$4:$K$8,_xlfn.IFS(AO37&lt;55,1,AO37&lt;60,2,AO37&lt;65,3,AO37&lt;70,4,TRUE,5),MATCH(YEAR($F$17),Appendix!$G$3:$L$3,0))</f>
        <v>0</v>
      </c>
      <c r="AR37" s="92">
        <f t="shared" si="4"/>
        <v>0</v>
      </c>
      <c r="AS37" s="89">
        <f t="shared" si="31"/>
        <v>126</v>
      </c>
      <c r="AT37" s="90">
        <f>IF($K37&gt;'Wage Ceilings '!$C$7+SUMIF('Wage Ceilings '!$B$8:'Wage Ceilings '!$B$11,"&lt;="&amp;$K$17,'Wage Ceilings '!$D$8:'Wage Ceilings '!$D$11),'Wage Ceilings '!$C$7+SUMIF('Wage Ceilings '!$B$8:'Wage Ceilings '!$B$11,"&lt;="&amp;$K$17,'Wage Ceilings '!$D$8:'Wage Ceilings '!$D$11),$K37)</f>
        <v>0</v>
      </c>
      <c r="AU37" s="91" cm="1">
        <f t="array" ref="AU37">INDEX(Appendix!$G$4:$K$8,_xlfn.IFS(AS37&lt;55,1,AS37&lt;60,2,AS37&lt;65,3,AS37&lt;70,4,TRUE,5),MATCH(YEAR($F$17),Appendix!$G$3:$L$3,0))</f>
        <v>0</v>
      </c>
      <c r="AV37" s="92">
        <f t="shared" si="5"/>
        <v>0</v>
      </c>
      <c r="AW37" s="89" t="str">
        <f t="shared" si="17"/>
        <v>NA</v>
      </c>
      <c r="AX37" s="92">
        <f>IF(L37&gt;=('Wage Ceilings '!$C$3-SUM(Z37,AD37,AH37,AL37,AP37,AT37,BB37,BF37,BJ37,BN37,BR37,BV37)),('Wage Ceilings '!$C$3-SUM(Z37,AD37,AH37,AL37,AP37,AT37,BB37,BF37,BJ37,BN37,BR37,BV37)),L37)</f>
        <v>0</v>
      </c>
      <c r="AY37" s="91" cm="1">
        <f t="array" ref="AY37">INDEX(Appendix!$G$4:$K$8,_xlfn.IFS(AW37&lt;55,1,AW37&lt;60,2,AW37&lt;65,3,AW37&lt;70,4,TRUE,5),MATCH(YEAR($F$17),Appendix!$G$3:$L$3,0))</f>
        <v>0</v>
      </c>
      <c r="AZ37" s="92">
        <f t="shared" si="6"/>
        <v>0</v>
      </c>
      <c r="BA37" s="89">
        <f t="shared" si="18"/>
        <v>126</v>
      </c>
      <c r="BB37" s="90">
        <f>IF($M37&gt;'Wage Ceilings '!$C$7+SUMIF('Wage Ceilings '!$B$8:'Wage Ceilings '!$B$11,"&lt;="&amp;$M$17,'Wage Ceilings '!$D$8:'Wage Ceilings '!$D$11),'Wage Ceilings '!$C$7+SUMIF('Wage Ceilings '!$B$8:'Wage Ceilings '!$B$11,"&lt;="&amp;$M$17,'Wage Ceilings '!$D$8:'Wage Ceilings '!$D$11),$M37)</f>
        <v>0</v>
      </c>
      <c r="BC37" s="91" cm="1">
        <f t="array" ref="BC37">INDEX(Appendix!$G$4:$K$8,_xlfn.IFS(BA37&lt;55,1,BA37&lt;60,2,BA37&lt;65,3,BA37&lt;70,4,TRUE,5),MATCH(YEAR($F$17),Appendix!$G$3:$L$3,0))</f>
        <v>0</v>
      </c>
      <c r="BD37" s="92">
        <f t="shared" si="19"/>
        <v>0</v>
      </c>
      <c r="BE37" s="89">
        <f t="shared" si="20"/>
        <v>126</v>
      </c>
      <c r="BF37" s="90">
        <f>IF($N37&gt;'Wage Ceilings '!$C$7+SUMIF('Wage Ceilings '!$B$8:'Wage Ceilings '!$B$11,"&lt;="&amp;$N$17,'Wage Ceilings '!$D$8:'Wage Ceilings '!$D$11),'Wage Ceilings '!$C$7+SUMIF('Wage Ceilings '!$B$8:'Wage Ceilings '!$B$11,"&lt;="&amp;$N$17,'Wage Ceilings '!$D$8:'Wage Ceilings '!$D$11),$N37)</f>
        <v>0</v>
      </c>
      <c r="BG37" s="91" cm="1">
        <f t="array" ref="BG37">INDEX(Appendix!$G$4:$K$8,_xlfn.IFS(BE37&lt;55,1,BE37&lt;60,2,BE37&lt;65,3,BE37&lt;70,4,TRUE,5),MATCH(YEAR($F$17),Appendix!$G$3:$L$3,0))</f>
        <v>0</v>
      </c>
      <c r="BH37" s="92">
        <f t="shared" si="7"/>
        <v>0</v>
      </c>
      <c r="BI37" s="89">
        <f t="shared" si="21"/>
        <v>126</v>
      </c>
      <c r="BJ37" s="90">
        <f>IF($O37&gt;'Wage Ceilings '!$C$7+SUMIF('Wage Ceilings '!$B$8:'Wage Ceilings '!$B$11,"&lt;="&amp;$O$17,'Wage Ceilings '!$D$8:'Wage Ceilings '!$D$11),'Wage Ceilings '!$C$7+SUMIF('Wage Ceilings '!$B$8:'Wage Ceilings '!$B$11,"&lt;="&amp;$O$17,'Wage Ceilings '!$D$8:'Wage Ceilings '!$D$11),$O37)</f>
        <v>0</v>
      </c>
      <c r="BK37" s="91" cm="1">
        <f t="array" ref="BK37">INDEX(Appendix!$G$4:$K$8,_xlfn.IFS(BI37&lt;55,1,BI37&lt;60,2,BI37&lt;65,3,BI37&lt;70,4,TRUE,5),MATCH(YEAR($F$17),Appendix!$G$3:$L$3,0))</f>
        <v>0</v>
      </c>
      <c r="BL37" s="92">
        <f t="shared" si="8"/>
        <v>0</v>
      </c>
      <c r="BM37" s="89">
        <f t="shared" si="22"/>
        <v>126</v>
      </c>
      <c r="BN37" s="90">
        <f>IF($P37&gt;'Wage Ceilings '!$C$7+SUMIF('Wage Ceilings '!$B$8:'Wage Ceilings '!$B$11,"&lt;="&amp;$P$17,'Wage Ceilings '!$D$8:'Wage Ceilings '!$D$11),'Wage Ceilings '!$C$7+SUMIF('Wage Ceilings '!$B$8:'Wage Ceilings '!$B$11,"&lt;="&amp;$P$17,'Wage Ceilings '!$D$8:'Wage Ceilings '!$D$11),$P37)</f>
        <v>0</v>
      </c>
      <c r="BO37" s="91" cm="1">
        <f t="array" ref="BO37">INDEX(Appendix!$G$4:$K$8,_xlfn.IFS(BM37&lt;55,1,BM37&lt;60,2,BM37&lt;65,3,BM37&lt;70,4,TRUE,5),MATCH(YEAR($F$17),Appendix!$G$3:$L$3,0))</f>
        <v>0</v>
      </c>
      <c r="BP37" s="92">
        <f t="shared" si="9"/>
        <v>0</v>
      </c>
      <c r="BQ37" s="89">
        <f t="shared" si="23"/>
        <v>126</v>
      </c>
      <c r="BR37" s="90">
        <f>IF($Q37&gt;'Wage Ceilings '!$C$7+SUMIF('Wage Ceilings '!$B$8:'Wage Ceilings '!$B$11,"&lt;="&amp;$Q$17,'Wage Ceilings '!$D$8:'Wage Ceilings '!$D$11),'Wage Ceilings '!$C$7+SUMIF('Wage Ceilings '!$B$8:'Wage Ceilings '!$B$11,"&lt;="&amp;$Q$17,'Wage Ceilings '!$D$8:'Wage Ceilings '!$D$11),$Q37)</f>
        <v>0</v>
      </c>
      <c r="BS37" s="91" cm="1">
        <f t="array" ref="BS37">INDEX(Appendix!$G$4:$K$8,_xlfn.IFS(BQ37&lt;55,1,BQ37&lt;60,2,BQ37&lt;65,3,BQ37&lt;70,4,TRUE,5),MATCH(YEAR($F$17),Appendix!$G$3:$L$3,0))</f>
        <v>0</v>
      </c>
      <c r="BT37" s="92">
        <f t="shared" si="10"/>
        <v>0</v>
      </c>
      <c r="BU37" s="89">
        <f t="shared" si="24"/>
        <v>126</v>
      </c>
      <c r="BV37" s="90">
        <f>IF($R37&gt;'Wage Ceilings '!$C$7+SUMIF('Wage Ceilings '!$B$8:'Wage Ceilings '!$B$11,"&lt;="&amp;$R$17,'Wage Ceilings '!$D$8:'Wage Ceilings '!$D$11),'Wage Ceilings '!$C$7+SUMIF('Wage Ceilings '!$B$8:'Wage Ceilings '!$B$11,"&lt;="&amp;$R$17,'Wage Ceilings '!$D$8:'Wage Ceilings '!$D$11),$R37)</f>
        <v>0</v>
      </c>
      <c r="BW37" s="91" cm="1">
        <f t="array" ref="BW37">INDEX(Appendix!$G$4:$K$8,_xlfn.IFS(BU37&lt;55,1,BU37&lt;60,2,BU37&lt;65,3,BU37&lt;70,4,TRUE,5),MATCH(YEAR($F$17),Appendix!$G$3:$L$3,0))</f>
        <v>0</v>
      </c>
      <c r="BX37" s="92">
        <f t="shared" si="11"/>
        <v>0</v>
      </c>
      <c r="BY37" s="89" t="str">
        <f t="shared" si="25"/>
        <v>NA</v>
      </c>
      <c r="BZ37" s="92">
        <f>IF(S37&gt;=('Wage Ceilings '!$C$3-SUM(Z37,AD37,AH37,AL37,AP37,AX37,AT37,BB37,BF37,BJ37,BN37,BR37,BV37)),('Wage Ceilings '!$C$3-SUM(Z37,AD37,AH37,AL37,AP37,AX37,AT37,BB37,BF37,BJ37,BN37,BR37,BV37)),S37)</f>
        <v>0</v>
      </c>
      <c r="CA37" s="91" cm="1">
        <f t="array" ref="CA37">INDEX(Appendix!$G$4:$K$8,_xlfn.IFS(BY37&lt;55,1,BY37&lt;60,2,BY37&lt;65,3,BY37&lt;70,4,TRUE,5),MATCH(YEAR($F$17),Appendix!$G$3:$L$3,0))</f>
        <v>0</v>
      </c>
      <c r="CB37" s="92">
        <f t="shared" si="32"/>
        <v>0</v>
      </c>
      <c r="CC37" s="99"/>
    </row>
    <row r="38" spans="1:81" x14ac:dyDescent="0.2">
      <c r="A38" s="64" t="s">
        <v>36</v>
      </c>
      <c r="B38" s="65"/>
      <c r="C38" s="65"/>
      <c r="D38" s="66"/>
      <c r="E38" s="66"/>
      <c r="F38" s="67"/>
      <c r="G38" s="67"/>
      <c r="H38" s="67"/>
      <c r="I38" s="67"/>
      <c r="J38" s="67"/>
      <c r="K38" s="67"/>
      <c r="L38" s="67"/>
      <c r="M38" s="67"/>
      <c r="N38" s="67"/>
      <c r="O38" s="67"/>
      <c r="P38" s="67"/>
      <c r="Q38" s="67"/>
      <c r="R38" s="67"/>
      <c r="S38" s="67"/>
      <c r="T38" s="57">
        <f t="shared" si="26"/>
        <v>0</v>
      </c>
      <c r="U38" s="57">
        <f t="shared" si="27"/>
        <v>0</v>
      </c>
      <c r="V38" s="58">
        <f t="shared" si="28"/>
        <v>0</v>
      </c>
      <c r="W38" s="58">
        <f t="shared" si="29"/>
        <v>0</v>
      </c>
      <c r="X38" s="58">
        <f t="shared" si="30"/>
        <v>0</v>
      </c>
      <c r="Y38" s="89">
        <f t="shared" si="12"/>
        <v>125</v>
      </c>
      <c r="Z38" s="90">
        <f>IF($F38&gt;'Wage Ceilings '!$C$7+SUMIF('Wage Ceilings '!$B$8:'Wage Ceilings '!$B$11,"&lt;="&amp;$F$17,'Wage Ceilings '!$D$8:'Wage Ceilings '!$D$11),'Wage Ceilings '!$C$7+SUMIF('Wage Ceilings '!$B$8:'Wage Ceilings '!$B$11,"&lt;="&amp;$F$17,'Wage Ceilings '!$D$8:'Wage Ceilings '!$D$11),$F38)</f>
        <v>0</v>
      </c>
      <c r="AA38" s="91" cm="1">
        <f t="array" ref="AA38">INDEX(Appendix!$G$4:$K$8,_xlfn.IFS(Y38&lt;55,1,Y38&lt;60,2,Y38&lt;65,3,Y38&lt;70,4,TRUE,5),MATCH(YEAR($F$17),Appendix!$G$3:$L$3,0))</f>
        <v>0</v>
      </c>
      <c r="AB38" s="92">
        <f t="shared" si="0"/>
        <v>0</v>
      </c>
      <c r="AC38" s="89">
        <f t="shared" si="13"/>
        <v>126</v>
      </c>
      <c r="AD38" s="90">
        <f>IF($G38&gt;'Wage Ceilings '!$C$7+SUMIF('Wage Ceilings '!$B$8:'Wage Ceilings '!$B$11,"&lt;="&amp;$G$17,'Wage Ceilings '!$D$8:'Wage Ceilings '!$D$11),'Wage Ceilings '!$C$7+SUMIF('Wage Ceilings '!$B$8:'Wage Ceilings '!$B$11,"&lt;="&amp;$G$17,'Wage Ceilings '!$D$8:'Wage Ceilings '!$D$11),$G38)</f>
        <v>0</v>
      </c>
      <c r="AE38" s="91" cm="1">
        <f t="array" ref="AE38">INDEX(Appendix!$G$4:$K$8,_xlfn.IFS(AC38&lt;55,1,AC38&lt;60,2,AC38&lt;65,3,AC38&lt;70,4,TRUE,5),MATCH(YEAR($F$17),Appendix!$G$3:$L$3,0))</f>
        <v>0</v>
      </c>
      <c r="AF38" s="92">
        <f t="shared" si="1"/>
        <v>0</v>
      </c>
      <c r="AG38" s="89">
        <f t="shared" si="14"/>
        <v>126</v>
      </c>
      <c r="AH38" s="90">
        <f>IF($H38&gt;'Wage Ceilings '!$C$7+SUMIF('Wage Ceilings '!$B$8:'Wage Ceilings '!$B$11,"&lt;="&amp;$H$17,'Wage Ceilings '!$D$8:'Wage Ceilings '!$D$11),'Wage Ceilings '!$C$7+SUMIF('Wage Ceilings '!$B$8:'Wage Ceilings '!$B$11,"&lt;="&amp;$H$17,'Wage Ceilings '!$D$8:'Wage Ceilings '!$D$11),$H38)</f>
        <v>0</v>
      </c>
      <c r="AI38" s="91" cm="1">
        <f t="array" ref="AI38">INDEX(Appendix!$G$4:$K$8,_xlfn.IFS(AG38&lt;55,1,AG38&lt;60,2,AG38&lt;65,3,AG38&lt;70,4,TRUE,5),MATCH(YEAR($F$17),Appendix!$G$3:$L$3,0))</f>
        <v>0</v>
      </c>
      <c r="AJ38" s="92">
        <f t="shared" si="2"/>
        <v>0</v>
      </c>
      <c r="AK38" s="89">
        <f t="shared" si="15"/>
        <v>126</v>
      </c>
      <c r="AL38" s="90">
        <f>IF($I38&gt;'Wage Ceilings '!$C$7+SUMIF('Wage Ceilings '!$B$8:'Wage Ceilings '!$B$11,"&lt;="&amp;$I$17,'Wage Ceilings '!$D$8:'Wage Ceilings '!$D$11),'Wage Ceilings '!$C$7+SUMIF('Wage Ceilings '!$B$8:'Wage Ceilings '!$B$11,"&lt;="&amp;$I$17,'Wage Ceilings '!$D$8:'Wage Ceilings '!$D$11),$I38)</f>
        <v>0</v>
      </c>
      <c r="AM38" s="91" cm="1">
        <f t="array" ref="AM38">INDEX(Appendix!$G$4:$K$8,_xlfn.IFS(AK38&lt;55,1,AK38&lt;60,2,AK38&lt;65,3,AK38&lt;70,4,TRUE,5),MATCH(YEAR($F$17),Appendix!$G$3:$L$3,0))</f>
        <v>0</v>
      </c>
      <c r="AN38" s="92">
        <f t="shared" si="3"/>
        <v>0</v>
      </c>
      <c r="AO38" s="89">
        <f t="shared" si="16"/>
        <v>126</v>
      </c>
      <c r="AP38" s="90">
        <f>IF($J38&gt;'Wage Ceilings '!$C$7+SUMIF('Wage Ceilings '!$B$8:'Wage Ceilings '!$B$11,"&lt;="&amp;$J$17,'Wage Ceilings '!$D$8:'Wage Ceilings '!$D$11),'Wage Ceilings '!$C$7+SUMIF('Wage Ceilings '!$B$8:'Wage Ceilings '!$B$11,"&lt;="&amp;$J$17,'Wage Ceilings '!$D$8:'Wage Ceilings '!$D$11),$J38)</f>
        <v>0</v>
      </c>
      <c r="AQ38" s="91" cm="1">
        <f t="array" ref="AQ38">INDEX(Appendix!$G$4:$K$8,_xlfn.IFS(AO38&lt;55,1,AO38&lt;60,2,AO38&lt;65,3,AO38&lt;70,4,TRUE,5),MATCH(YEAR($F$17),Appendix!$G$3:$L$3,0))</f>
        <v>0</v>
      </c>
      <c r="AR38" s="92">
        <f t="shared" si="4"/>
        <v>0</v>
      </c>
      <c r="AS38" s="89">
        <f t="shared" si="31"/>
        <v>126</v>
      </c>
      <c r="AT38" s="90">
        <f>IF($K38&gt;'Wage Ceilings '!$C$7+SUMIF('Wage Ceilings '!$B$8:'Wage Ceilings '!$B$11,"&lt;="&amp;$K$17,'Wage Ceilings '!$D$8:'Wage Ceilings '!$D$11),'Wage Ceilings '!$C$7+SUMIF('Wage Ceilings '!$B$8:'Wage Ceilings '!$B$11,"&lt;="&amp;$K$17,'Wage Ceilings '!$D$8:'Wage Ceilings '!$D$11),$K38)</f>
        <v>0</v>
      </c>
      <c r="AU38" s="91" cm="1">
        <f t="array" ref="AU38">INDEX(Appendix!$G$4:$K$8,_xlfn.IFS(AS38&lt;55,1,AS38&lt;60,2,AS38&lt;65,3,AS38&lt;70,4,TRUE,5),MATCH(YEAR($F$17),Appendix!$G$3:$L$3,0))</f>
        <v>0</v>
      </c>
      <c r="AV38" s="92">
        <f t="shared" si="5"/>
        <v>0</v>
      </c>
      <c r="AW38" s="89" t="str">
        <f t="shared" si="17"/>
        <v>NA</v>
      </c>
      <c r="AX38" s="92">
        <f>IF(L38&gt;=('Wage Ceilings '!$C$3-SUM(Z38,AD38,AH38,AL38,AP38,AT38,BB38,BF38,BJ38,BN38,BR38,BV38)),('Wage Ceilings '!$C$3-SUM(Z38,AD38,AH38,AL38,AP38,AT38,BB38,BF38,BJ38,BN38,BR38,BV38)),L38)</f>
        <v>0</v>
      </c>
      <c r="AY38" s="91" cm="1">
        <f t="array" ref="AY38">INDEX(Appendix!$G$4:$K$8,_xlfn.IFS(AW38&lt;55,1,AW38&lt;60,2,AW38&lt;65,3,AW38&lt;70,4,TRUE,5),MATCH(YEAR($F$17),Appendix!$G$3:$L$3,0))</f>
        <v>0</v>
      </c>
      <c r="AZ38" s="92">
        <f t="shared" si="6"/>
        <v>0</v>
      </c>
      <c r="BA38" s="89">
        <f t="shared" si="18"/>
        <v>126</v>
      </c>
      <c r="BB38" s="90">
        <f>IF($M38&gt;'Wage Ceilings '!$C$7+SUMIF('Wage Ceilings '!$B$8:'Wage Ceilings '!$B$11,"&lt;="&amp;$M$17,'Wage Ceilings '!$D$8:'Wage Ceilings '!$D$11),'Wage Ceilings '!$C$7+SUMIF('Wage Ceilings '!$B$8:'Wage Ceilings '!$B$11,"&lt;="&amp;$M$17,'Wage Ceilings '!$D$8:'Wage Ceilings '!$D$11),$M38)</f>
        <v>0</v>
      </c>
      <c r="BC38" s="91" cm="1">
        <f t="array" ref="BC38">INDEX(Appendix!$G$4:$K$8,_xlfn.IFS(BA38&lt;55,1,BA38&lt;60,2,BA38&lt;65,3,BA38&lt;70,4,TRUE,5),MATCH(YEAR($F$17),Appendix!$G$3:$L$3,0))</f>
        <v>0</v>
      </c>
      <c r="BD38" s="92">
        <f t="shared" si="19"/>
        <v>0</v>
      </c>
      <c r="BE38" s="89">
        <f t="shared" si="20"/>
        <v>126</v>
      </c>
      <c r="BF38" s="90">
        <f>IF($N38&gt;'Wage Ceilings '!$C$7+SUMIF('Wage Ceilings '!$B$8:'Wage Ceilings '!$B$11,"&lt;="&amp;$N$17,'Wage Ceilings '!$D$8:'Wage Ceilings '!$D$11),'Wage Ceilings '!$C$7+SUMIF('Wage Ceilings '!$B$8:'Wage Ceilings '!$B$11,"&lt;="&amp;$N$17,'Wage Ceilings '!$D$8:'Wage Ceilings '!$D$11),$N38)</f>
        <v>0</v>
      </c>
      <c r="BG38" s="91" cm="1">
        <f t="array" ref="BG38">INDEX(Appendix!$G$4:$K$8,_xlfn.IFS(BE38&lt;55,1,BE38&lt;60,2,BE38&lt;65,3,BE38&lt;70,4,TRUE,5),MATCH(YEAR($F$17),Appendix!$G$3:$L$3,0))</f>
        <v>0</v>
      </c>
      <c r="BH38" s="92">
        <f t="shared" si="7"/>
        <v>0</v>
      </c>
      <c r="BI38" s="89">
        <f t="shared" si="21"/>
        <v>126</v>
      </c>
      <c r="BJ38" s="90">
        <f>IF($O38&gt;'Wage Ceilings '!$C$7+SUMIF('Wage Ceilings '!$B$8:'Wage Ceilings '!$B$11,"&lt;="&amp;$O$17,'Wage Ceilings '!$D$8:'Wage Ceilings '!$D$11),'Wage Ceilings '!$C$7+SUMIF('Wage Ceilings '!$B$8:'Wage Ceilings '!$B$11,"&lt;="&amp;$O$17,'Wage Ceilings '!$D$8:'Wage Ceilings '!$D$11),$O38)</f>
        <v>0</v>
      </c>
      <c r="BK38" s="91" cm="1">
        <f t="array" ref="BK38">INDEX(Appendix!$G$4:$K$8,_xlfn.IFS(BI38&lt;55,1,BI38&lt;60,2,BI38&lt;65,3,BI38&lt;70,4,TRUE,5),MATCH(YEAR($F$17),Appendix!$G$3:$L$3,0))</f>
        <v>0</v>
      </c>
      <c r="BL38" s="92">
        <f t="shared" si="8"/>
        <v>0</v>
      </c>
      <c r="BM38" s="89">
        <f t="shared" si="22"/>
        <v>126</v>
      </c>
      <c r="BN38" s="90">
        <f>IF($P38&gt;'Wage Ceilings '!$C$7+SUMIF('Wage Ceilings '!$B$8:'Wage Ceilings '!$B$11,"&lt;="&amp;$P$17,'Wage Ceilings '!$D$8:'Wage Ceilings '!$D$11),'Wage Ceilings '!$C$7+SUMIF('Wage Ceilings '!$B$8:'Wage Ceilings '!$B$11,"&lt;="&amp;$P$17,'Wage Ceilings '!$D$8:'Wage Ceilings '!$D$11),$P38)</f>
        <v>0</v>
      </c>
      <c r="BO38" s="91" cm="1">
        <f t="array" ref="BO38">INDEX(Appendix!$G$4:$K$8,_xlfn.IFS(BM38&lt;55,1,BM38&lt;60,2,BM38&lt;65,3,BM38&lt;70,4,TRUE,5),MATCH(YEAR($F$17),Appendix!$G$3:$L$3,0))</f>
        <v>0</v>
      </c>
      <c r="BP38" s="92">
        <f t="shared" si="9"/>
        <v>0</v>
      </c>
      <c r="BQ38" s="89">
        <f t="shared" si="23"/>
        <v>126</v>
      </c>
      <c r="BR38" s="90">
        <f>IF($Q38&gt;'Wage Ceilings '!$C$7+SUMIF('Wage Ceilings '!$B$8:'Wage Ceilings '!$B$11,"&lt;="&amp;$Q$17,'Wage Ceilings '!$D$8:'Wage Ceilings '!$D$11),'Wage Ceilings '!$C$7+SUMIF('Wage Ceilings '!$B$8:'Wage Ceilings '!$B$11,"&lt;="&amp;$Q$17,'Wage Ceilings '!$D$8:'Wage Ceilings '!$D$11),$Q38)</f>
        <v>0</v>
      </c>
      <c r="BS38" s="91" cm="1">
        <f t="array" ref="BS38">INDEX(Appendix!$G$4:$K$8,_xlfn.IFS(BQ38&lt;55,1,BQ38&lt;60,2,BQ38&lt;65,3,BQ38&lt;70,4,TRUE,5),MATCH(YEAR($F$17),Appendix!$G$3:$L$3,0))</f>
        <v>0</v>
      </c>
      <c r="BT38" s="92">
        <f t="shared" si="10"/>
        <v>0</v>
      </c>
      <c r="BU38" s="89">
        <f t="shared" si="24"/>
        <v>126</v>
      </c>
      <c r="BV38" s="90">
        <f>IF($R38&gt;'Wage Ceilings '!$C$7+SUMIF('Wage Ceilings '!$B$8:'Wage Ceilings '!$B$11,"&lt;="&amp;$R$17,'Wage Ceilings '!$D$8:'Wage Ceilings '!$D$11),'Wage Ceilings '!$C$7+SUMIF('Wage Ceilings '!$B$8:'Wage Ceilings '!$B$11,"&lt;="&amp;$R$17,'Wage Ceilings '!$D$8:'Wage Ceilings '!$D$11),$R38)</f>
        <v>0</v>
      </c>
      <c r="BW38" s="91" cm="1">
        <f t="array" ref="BW38">INDEX(Appendix!$G$4:$K$8,_xlfn.IFS(BU38&lt;55,1,BU38&lt;60,2,BU38&lt;65,3,BU38&lt;70,4,TRUE,5),MATCH(YEAR($F$17),Appendix!$G$3:$L$3,0))</f>
        <v>0</v>
      </c>
      <c r="BX38" s="92">
        <f t="shared" si="11"/>
        <v>0</v>
      </c>
      <c r="BY38" s="89" t="str">
        <f t="shared" si="25"/>
        <v>NA</v>
      </c>
      <c r="BZ38" s="92">
        <f>IF(S38&gt;=('Wage Ceilings '!$C$3-SUM(Z38,AD38,AH38,AL38,AP38,AX38,AT38,BB38,BF38,BJ38,BN38,BR38,BV38)),('Wage Ceilings '!$C$3-SUM(Z38,AD38,AH38,AL38,AP38,AX38,AT38,BB38,BF38,BJ38,BN38,BR38,BV38)),S38)</f>
        <v>0</v>
      </c>
      <c r="CA38" s="91" cm="1">
        <f t="array" ref="CA38">INDEX(Appendix!$G$4:$K$8,_xlfn.IFS(BY38&lt;55,1,BY38&lt;60,2,BY38&lt;65,3,BY38&lt;70,4,TRUE,5),MATCH(YEAR($F$17),Appendix!$G$3:$L$3,0))</f>
        <v>0</v>
      </c>
      <c r="CB38" s="92">
        <f t="shared" si="32"/>
        <v>0</v>
      </c>
      <c r="CC38" s="99"/>
    </row>
    <row r="39" spans="1:81" x14ac:dyDescent="0.2">
      <c r="A39" s="64" t="s">
        <v>37</v>
      </c>
      <c r="B39" s="65"/>
      <c r="C39" s="65"/>
      <c r="D39" s="66"/>
      <c r="E39" s="66"/>
      <c r="F39" s="67"/>
      <c r="G39" s="67"/>
      <c r="H39" s="67"/>
      <c r="I39" s="67"/>
      <c r="J39" s="67"/>
      <c r="K39" s="67"/>
      <c r="L39" s="67"/>
      <c r="M39" s="67"/>
      <c r="N39" s="67"/>
      <c r="O39" s="67"/>
      <c r="P39" s="67"/>
      <c r="Q39" s="67"/>
      <c r="R39" s="67"/>
      <c r="S39" s="67"/>
      <c r="T39" s="57">
        <f t="shared" si="26"/>
        <v>0</v>
      </c>
      <c r="U39" s="57">
        <f t="shared" si="27"/>
        <v>0</v>
      </c>
      <c r="V39" s="58">
        <f t="shared" si="28"/>
        <v>0</v>
      </c>
      <c r="W39" s="58">
        <f t="shared" si="29"/>
        <v>0</v>
      </c>
      <c r="X39" s="58">
        <f t="shared" si="30"/>
        <v>0</v>
      </c>
      <c r="Y39" s="89">
        <f t="shared" si="12"/>
        <v>125</v>
      </c>
      <c r="Z39" s="90">
        <f>IF($F39&gt;'Wage Ceilings '!$C$7+SUMIF('Wage Ceilings '!$B$8:'Wage Ceilings '!$B$11,"&lt;="&amp;$F$17,'Wage Ceilings '!$D$8:'Wage Ceilings '!$D$11),'Wage Ceilings '!$C$7+SUMIF('Wage Ceilings '!$B$8:'Wage Ceilings '!$B$11,"&lt;="&amp;$F$17,'Wage Ceilings '!$D$8:'Wage Ceilings '!$D$11),$F39)</f>
        <v>0</v>
      </c>
      <c r="AA39" s="91" cm="1">
        <f t="array" ref="AA39">INDEX(Appendix!$G$4:$K$8,_xlfn.IFS(Y39&lt;55,1,Y39&lt;60,2,Y39&lt;65,3,Y39&lt;70,4,TRUE,5),MATCH(YEAR($F$17),Appendix!$G$3:$L$3,0))</f>
        <v>0</v>
      </c>
      <c r="AB39" s="92">
        <f t="shared" si="0"/>
        <v>0</v>
      </c>
      <c r="AC39" s="89">
        <f t="shared" si="13"/>
        <v>126</v>
      </c>
      <c r="AD39" s="90">
        <f>IF($G39&gt;'Wage Ceilings '!$C$7+SUMIF('Wage Ceilings '!$B$8:'Wage Ceilings '!$B$11,"&lt;="&amp;$G$17,'Wage Ceilings '!$D$8:'Wage Ceilings '!$D$11),'Wage Ceilings '!$C$7+SUMIF('Wage Ceilings '!$B$8:'Wage Ceilings '!$B$11,"&lt;="&amp;$G$17,'Wage Ceilings '!$D$8:'Wage Ceilings '!$D$11),$G39)</f>
        <v>0</v>
      </c>
      <c r="AE39" s="91" cm="1">
        <f t="array" ref="AE39">INDEX(Appendix!$G$4:$K$8,_xlfn.IFS(AC39&lt;55,1,AC39&lt;60,2,AC39&lt;65,3,AC39&lt;70,4,TRUE,5),MATCH(YEAR($F$17),Appendix!$G$3:$L$3,0))</f>
        <v>0</v>
      </c>
      <c r="AF39" s="92">
        <f t="shared" si="1"/>
        <v>0</v>
      </c>
      <c r="AG39" s="89">
        <f t="shared" si="14"/>
        <v>126</v>
      </c>
      <c r="AH39" s="90">
        <f>IF($H39&gt;'Wage Ceilings '!$C$7+SUMIF('Wage Ceilings '!$B$8:'Wage Ceilings '!$B$11,"&lt;="&amp;$H$17,'Wage Ceilings '!$D$8:'Wage Ceilings '!$D$11),'Wage Ceilings '!$C$7+SUMIF('Wage Ceilings '!$B$8:'Wage Ceilings '!$B$11,"&lt;="&amp;$H$17,'Wage Ceilings '!$D$8:'Wage Ceilings '!$D$11),$H39)</f>
        <v>0</v>
      </c>
      <c r="AI39" s="91" cm="1">
        <f t="array" ref="AI39">INDEX(Appendix!$G$4:$K$8,_xlfn.IFS(AG39&lt;55,1,AG39&lt;60,2,AG39&lt;65,3,AG39&lt;70,4,TRUE,5),MATCH(YEAR($F$17),Appendix!$G$3:$L$3,0))</f>
        <v>0</v>
      </c>
      <c r="AJ39" s="92">
        <f t="shared" si="2"/>
        <v>0</v>
      </c>
      <c r="AK39" s="89">
        <f t="shared" si="15"/>
        <v>126</v>
      </c>
      <c r="AL39" s="90">
        <f>IF($I39&gt;'Wage Ceilings '!$C$7+SUMIF('Wage Ceilings '!$B$8:'Wage Ceilings '!$B$11,"&lt;="&amp;$I$17,'Wage Ceilings '!$D$8:'Wage Ceilings '!$D$11),'Wage Ceilings '!$C$7+SUMIF('Wage Ceilings '!$B$8:'Wage Ceilings '!$B$11,"&lt;="&amp;$I$17,'Wage Ceilings '!$D$8:'Wage Ceilings '!$D$11),$I39)</f>
        <v>0</v>
      </c>
      <c r="AM39" s="91" cm="1">
        <f t="array" ref="AM39">INDEX(Appendix!$G$4:$K$8,_xlfn.IFS(AK39&lt;55,1,AK39&lt;60,2,AK39&lt;65,3,AK39&lt;70,4,TRUE,5),MATCH(YEAR($F$17),Appendix!$G$3:$L$3,0))</f>
        <v>0</v>
      </c>
      <c r="AN39" s="92">
        <f t="shared" si="3"/>
        <v>0</v>
      </c>
      <c r="AO39" s="89">
        <f t="shared" si="16"/>
        <v>126</v>
      </c>
      <c r="AP39" s="90">
        <f>IF($J39&gt;'Wage Ceilings '!$C$7+SUMIF('Wage Ceilings '!$B$8:'Wage Ceilings '!$B$11,"&lt;="&amp;$J$17,'Wage Ceilings '!$D$8:'Wage Ceilings '!$D$11),'Wage Ceilings '!$C$7+SUMIF('Wage Ceilings '!$B$8:'Wage Ceilings '!$B$11,"&lt;="&amp;$J$17,'Wage Ceilings '!$D$8:'Wage Ceilings '!$D$11),$J39)</f>
        <v>0</v>
      </c>
      <c r="AQ39" s="91" cm="1">
        <f t="array" ref="AQ39">INDEX(Appendix!$G$4:$K$8,_xlfn.IFS(AO39&lt;55,1,AO39&lt;60,2,AO39&lt;65,3,AO39&lt;70,4,TRUE,5),MATCH(YEAR($F$17),Appendix!$G$3:$L$3,0))</f>
        <v>0</v>
      </c>
      <c r="AR39" s="92">
        <f t="shared" si="4"/>
        <v>0</v>
      </c>
      <c r="AS39" s="89">
        <f t="shared" si="31"/>
        <v>126</v>
      </c>
      <c r="AT39" s="90">
        <f>IF($K39&gt;'Wage Ceilings '!$C$7+SUMIF('Wage Ceilings '!$B$8:'Wage Ceilings '!$B$11,"&lt;="&amp;$K$17,'Wage Ceilings '!$D$8:'Wage Ceilings '!$D$11),'Wage Ceilings '!$C$7+SUMIF('Wage Ceilings '!$B$8:'Wage Ceilings '!$B$11,"&lt;="&amp;$K$17,'Wage Ceilings '!$D$8:'Wage Ceilings '!$D$11),$K39)</f>
        <v>0</v>
      </c>
      <c r="AU39" s="91" cm="1">
        <f t="array" ref="AU39">INDEX(Appendix!$G$4:$K$8,_xlfn.IFS(AS39&lt;55,1,AS39&lt;60,2,AS39&lt;65,3,AS39&lt;70,4,TRUE,5),MATCH(YEAR($F$17),Appendix!$G$3:$L$3,0))</f>
        <v>0</v>
      </c>
      <c r="AV39" s="92">
        <f t="shared" si="5"/>
        <v>0</v>
      </c>
      <c r="AW39" s="89" t="str">
        <f t="shared" si="17"/>
        <v>NA</v>
      </c>
      <c r="AX39" s="92">
        <f>IF(L39&gt;=('Wage Ceilings '!$C$3-SUM(Z39,AD39,AH39,AL39,AP39,AT39,BB39,BF39,BJ39,BN39,BR39,BV39)),('Wage Ceilings '!$C$3-SUM(Z39,AD39,AH39,AL39,AP39,AT39,BB39,BF39,BJ39,BN39,BR39,BV39)),L39)</f>
        <v>0</v>
      </c>
      <c r="AY39" s="91" cm="1">
        <f t="array" ref="AY39">INDEX(Appendix!$G$4:$K$8,_xlfn.IFS(AW39&lt;55,1,AW39&lt;60,2,AW39&lt;65,3,AW39&lt;70,4,TRUE,5),MATCH(YEAR($F$17),Appendix!$G$3:$L$3,0))</f>
        <v>0</v>
      </c>
      <c r="AZ39" s="92">
        <f t="shared" si="6"/>
        <v>0</v>
      </c>
      <c r="BA39" s="89">
        <f t="shared" si="18"/>
        <v>126</v>
      </c>
      <c r="BB39" s="90">
        <f>IF($M39&gt;'Wage Ceilings '!$C$7+SUMIF('Wage Ceilings '!$B$8:'Wage Ceilings '!$B$11,"&lt;="&amp;$M$17,'Wage Ceilings '!$D$8:'Wage Ceilings '!$D$11),'Wage Ceilings '!$C$7+SUMIF('Wage Ceilings '!$B$8:'Wage Ceilings '!$B$11,"&lt;="&amp;$M$17,'Wage Ceilings '!$D$8:'Wage Ceilings '!$D$11),$M39)</f>
        <v>0</v>
      </c>
      <c r="BC39" s="91" cm="1">
        <f t="array" ref="BC39">INDEX(Appendix!$G$4:$K$8,_xlfn.IFS(BA39&lt;55,1,BA39&lt;60,2,BA39&lt;65,3,BA39&lt;70,4,TRUE,5),MATCH(YEAR($F$17),Appendix!$G$3:$L$3,0))</f>
        <v>0</v>
      </c>
      <c r="BD39" s="92">
        <f t="shared" si="19"/>
        <v>0</v>
      </c>
      <c r="BE39" s="89">
        <f t="shared" si="20"/>
        <v>126</v>
      </c>
      <c r="BF39" s="90">
        <f>IF($N39&gt;'Wage Ceilings '!$C$7+SUMIF('Wage Ceilings '!$B$8:'Wage Ceilings '!$B$11,"&lt;="&amp;$N$17,'Wage Ceilings '!$D$8:'Wage Ceilings '!$D$11),'Wage Ceilings '!$C$7+SUMIF('Wage Ceilings '!$B$8:'Wage Ceilings '!$B$11,"&lt;="&amp;$N$17,'Wage Ceilings '!$D$8:'Wage Ceilings '!$D$11),$N39)</f>
        <v>0</v>
      </c>
      <c r="BG39" s="91" cm="1">
        <f t="array" ref="BG39">INDEX(Appendix!$G$4:$K$8,_xlfn.IFS(BE39&lt;55,1,BE39&lt;60,2,BE39&lt;65,3,BE39&lt;70,4,TRUE,5),MATCH(YEAR($F$17),Appendix!$G$3:$L$3,0))</f>
        <v>0</v>
      </c>
      <c r="BH39" s="92">
        <f t="shared" si="7"/>
        <v>0</v>
      </c>
      <c r="BI39" s="89">
        <f t="shared" si="21"/>
        <v>126</v>
      </c>
      <c r="BJ39" s="90">
        <f>IF($O39&gt;'Wage Ceilings '!$C$7+SUMIF('Wage Ceilings '!$B$8:'Wage Ceilings '!$B$11,"&lt;="&amp;$O$17,'Wage Ceilings '!$D$8:'Wage Ceilings '!$D$11),'Wage Ceilings '!$C$7+SUMIF('Wage Ceilings '!$B$8:'Wage Ceilings '!$B$11,"&lt;="&amp;$O$17,'Wage Ceilings '!$D$8:'Wage Ceilings '!$D$11),$O39)</f>
        <v>0</v>
      </c>
      <c r="BK39" s="91" cm="1">
        <f t="array" ref="BK39">INDEX(Appendix!$G$4:$K$8,_xlfn.IFS(BI39&lt;55,1,BI39&lt;60,2,BI39&lt;65,3,BI39&lt;70,4,TRUE,5),MATCH(YEAR($F$17),Appendix!$G$3:$L$3,0))</f>
        <v>0</v>
      </c>
      <c r="BL39" s="92">
        <f t="shared" si="8"/>
        <v>0</v>
      </c>
      <c r="BM39" s="89">
        <f t="shared" si="22"/>
        <v>126</v>
      </c>
      <c r="BN39" s="90">
        <f>IF($P39&gt;'Wage Ceilings '!$C$7+SUMIF('Wage Ceilings '!$B$8:'Wage Ceilings '!$B$11,"&lt;="&amp;$P$17,'Wage Ceilings '!$D$8:'Wage Ceilings '!$D$11),'Wage Ceilings '!$C$7+SUMIF('Wage Ceilings '!$B$8:'Wage Ceilings '!$B$11,"&lt;="&amp;$P$17,'Wage Ceilings '!$D$8:'Wage Ceilings '!$D$11),$P39)</f>
        <v>0</v>
      </c>
      <c r="BO39" s="91" cm="1">
        <f t="array" ref="BO39">INDEX(Appendix!$G$4:$K$8,_xlfn.IFS(BM39&lt;55,1,BM39&lt;60,2,BM39&lt;65,3,BM39&lt;70,4,TRUE,5),MATCH(YEAR($F$17),Appendix!$G$3:$L$3,0))</f>
        <v>0</v>
      </c>
      <c r="BP39" s="92">
        <f t="shared" si="9"/>
        <v>0</v>
      </c>
      <c r="BQ39" s="89">
        <f t="shared" si="23"/>
        <v>126</v>
      </c>
      <c r="BR39" s="90">
        <f>IF($Q39&gt;'Wage Ceilings '!$C$7+SUMIF('Wage Ceilings '!$B$8:'Wage Ceilings '!$B$11,"&lt;="&amp;$Q$17,'Wage Ceilings '!$D$8:'Wage Ceilings '!$D$11),'Wage Ceilings '!$C$7+SUMIF('Wage Ceilings '!$B$8:'Wage Ceilings '!$B$11,"&lt;="&amp;$Q$17,'Wage Ceilings '!$D$8:'Wage Ceilings '!$D$11),$Q39)</f>
        <v>0</v>
      </c>
      <c r="BS39" s="91" cm="1">
        <f t="array" ref="BS39">INDEX(Appendix!$G$4:$K$8,_xlfn.IFS(BQ39&lt;55,1,BQ39&lt;60,2,BQ39&lt;65,3,BQ39&lt;70,4,TRUE,5),MATCH(YEAR($F$17),Appendix!$G$3:$L$3,0))</f>
        <v>0</v>
      </c>
      <c r="BT39" s="92">
        <f t="shared" si="10"/>
        <v>0</v>
      </c>
      <c r="BU39" s="89">
        <f t="shared" si="24"/>
        <v>126</v>
      </c>
      <c r="BV39" s="90">
        <f>IF($R39&gt;'Wage Ceilings '!$C$7+SUMIF('Wage Ceilings '!$B$8:'Wage Ceilings '!$B$11,"&lt;="&amp;$R$17,'Wage Ceilings '!$D$8:'Wage Ceilings '!$D$11),'Wage Ceilings '!$C$7+SUMIF('Wage Ceilings '!$B$8:'Wage Ceilings '!$B$11,"&lt;="&amp;$R$17,'Wage Ceilings '!$D$8:'Wage Ceilings '!$D$11),$R39)</f>
        <v>0</v>
      </c>
      <c r="BW39" s="91" cm="1">
        <f t="array" ref="BW39">INDEX(Appendix!$G$4:$K$8,_xlfn.IFS(BU39&lt;55,1,BU39&lt;60,2,BU39&lt;65,3,BU39&lt;70,4,TRUE,5),MATCH(YEAR($F$17),Appendix!$G$3:$L$3,0))</f>
        <v>0</v>
      </c>
      <c r="BX39" s="92">
        <f t="shared" si="11"/>
        <v>0</v>
      </c>
      <c r="BY39" s="89" t="str">
        <f t="shared" si="25"/>
        <v>NA</v>
      </c>
      <c r="BZ39" s="92">
        <f>IF(S39&gt;=('Wage Ceilings '!$C$3-SUM(Z39,AD39,AH39,AL39,AP39,AX39,AT39,BB39,BF39,BJ39,BN39,BR39,BV39)),('Wage Ceilings '!$C$3-SUM(Z39,AD39,AH39,AL39,AP39,AX39,AT39,BB39,BF39,BJ39,BN39,BR39,BV39)),S39)</f>
        <v>0</v>
      </c>
      <c r="CA39" s="91" cm="1">
        <f t="array" ref="CA39">INDEX(Appendix!$G$4:$K$8,_xlfn.IFS(BY39&lt;55,1,BY39&lt;60,2,BY39&lt;65,3,BY39&lt;70,4,TRUE,5),MATCH(YEAR($F$17),Appendix!$G$3:$L$3,0))</f>
        <v>0</v>
      </c>
      <c r="CB39" s="92">
        <f t="shared" si="32"/>
        <v>0</v>
      </c>
      <c r="CC39" s="99"/>
    </row>
    <row r="40" spans="1:81" x14ac:dyDescent="0.2">
      <c r="A40" s="64" t="s">
        <v>38</v>
      </c>
      <c r="B40" s="65"/>
      <c r="C40" s="65"/>
      <c r="D40" s="66"/>
      <c r="E40" s="66"/>
      <c r="F40" s="67"/>
      <c r="G40" s="67"/>
      <c r="H40" s="67"/>
      <c r="I40" s="67"/>
      <c r="J40" s="67"/>
      <c r="K40" s="67"/>
      <c r="L40" s="67"/>
      <c r="M40" s="67"/>
      <c r="N40" s="67"/>
      <c r="O40" s="67"/>
      <c r="P40" s="67"/>
      <c r="Q40" s="67"/>
      <c r="R40" s="67"/>
      <c r="S40" s="67"/>
      <c r="T40" s="57">
        <f t="shared" si="26"/>
        <v>0</v>
      </c>
      <c r="U40" s="57">
        <f t="shared" si="27"/>
        <v>0</v>
      </c>
      <c r="V40" s="58">
        <f t="shared" si="28"/>
        <v>0</v>
      </c>
      <c r="W40" s="58">
        <f t="shared" si="29"/>
        <v>0</v>
      </c>
      <c r="X40" s="58">
        <f t="shared" si="30"/>
        <v>0</v>
      </c>
      <c r="Y40" s="89">
        <f t="shared" si="12"/>
        <v>125</v>
      </c>
      <c r="Z40" s="90">
        <f>IF($F40&gt;'Wage Ceilings '!$C$7+SUMIF('Wage Ceilings '!$B$8:'Wage Ceilings '!$B$11,"&lt;="&amp;$F$17,'Wage Ceilings '!$D$8:'Wage Ceilings '!$D$11),'Wage Ceilings '!$C$7+SUMIF('Wage Ceilings '!$B$8:'Wage Ceilings '!$B$11,"&lt;="&amp;$F$17,'Wage Ceilings '!$D$8:'Wage Ceilings '!$D$11),$F40)</f>
        <v>0</v>
      </c>
      <c r="AA40" s="91" cm="1">
        <f t="array" ref="AA40">INDEX(Appendix!$G$4:$K$8,_xlfn.IFS(Y40&lt;55,1,Y40&lt;60,2,Y40&lt;65,3,Y40&lt;70,4,TRUE,5),MATCH(YEAR($F$17),Appendix!$G$3:$L$3,0))</f>
        <v>0</v>
      </c>
      <c r="AB40" s="92">
        <f t="shared" si="0"/>
        <v>0</v>
      </c>
      <c r="AC40" s="89">
        <f t="shared" si="13"/>
        <v>126</v>
      </c>
      <c r="AD40" s="90">
        <f>IF($G40&gt;'Wage Ceilings '!$C$7+SUMIF('Wage Ceilings '!$B$8:'Wage Ceilings '!$B$11,"&lt;="&amp;$G$17,'Wage Ceilings '!$D$8:'Wage Ceilings '!$D$11),'Wage Ceilings '!$C$7+SUMIF('Wage Ceilings '!$B$8:'Wage Ceilings '!$B$11,"&lt;="&amp;$G$17,'Wage Ceilings '!$D$8:'Wage Ceilings '!$D$11),$G40)</f>
        <v>0</v>
      </c>
      <c r="AE40" s="91" cm="1">
        <f t="array" ref="AE40">INDEX(Appendix!$G$4:$K$8,_xlfn.IFS(AC40&lt;55,1,AC40&lt;60,2,AC40&lt;65,3,AC40&lt;70,4,TRUE,5),MATCH(YEAR($F$17),Appendix!$G$3:$L$3,0))</f>
        <v>0</v>
      </c>
      <c r="AF40" s="92">
        <f t="shared" si="1"/>
        <v>0</v>
      </c>
      <c r="AG40" s="89">
        <f t="shared" si="14"/>
        <v>126</v>
      </c>
      <c r="AH40" s="90">
        <f>IF($H40&gt;'Wage Ceilings '!$C$7+SUMIF('Wage Ceilings '!$B$8:'Wage Ceilings '!$B$11,"&lt;="&amp;$H$17,'Wage Ceilings '!$D$8:'Wage Ceilings '!$D$11),'Wage Ceilings '!$C$7+SUMIF('Wage Ceilings '!$B$8:'Wage Ceilings '!$B$11,"&lt;="&amp;$H$17,'Wage Ceilings '!$D$8:'Wage Ceilings '!$D$11),$H40)</f>
        <v>0</v>
      </c>
      <c r="AI40" s="91" cm="1">
        <f t="array" ref="AI40">INDEX(Appendix!$G$4:$K$8,_xlfn.IFS(AG40&lt;55,1,AG40&lt;60,2,AG40&lt;65,3,AG40&lt;70,4,TRUE,5),MATCH(YEAR($F$17),Appendix!$G$3:$L$3,0))</f>
        <v>0</v>
      </c>
      <c r="AJ40" s="92">
        <f t="shared" si="2"/>
        <v>0</v>
      </c>
      <c r="AK40" s="89">
        <f t="shared" si="15"/>
        <v>126</v>
      </c>
      <c r="AL40" s="90">
        <f>IF($I40&gt;'Wage Ceilings '!$C$7+SUMIF('Wage Ceilings '!$B$8:'Wage Ceilings '!$B$11,"&lt;="&amp;$I$17,'Wage Ceilings '!$D$8:'Wage Ceilings '!$D$11),'Wage Ceilings '!$C$7+SUMIF('Wage Ceilings '!$B$8:'Wage Ceilings '!$B$11,"&lt;="&amp;$I$17,'Wage Ceilings '!$D$8:'Wage Ceilings '!$D$11),$I40)</f>
        <v>0</v>
      </c>
      <c r="AM40" s="91" cm="1">
        <f t="array" ref="AM40">INDEX(Appendix!$G$4:$K$8,_xlfn.IFS(AK40&lt;55,1,AK40&lt;60,2,AK40&lt;65,3,AK40&lt;70,4,TRUE,5),MATCH(YEAR($F$17),Appendix!$G$3:$L$3,0))</f>
        <v>0</v>
      </c>
      <c r="AN40" s="92">
        <f t="shared" si="3"/>
        <v>0</v>
      </c>
      <c r="AO40" s="89">
        <f t="shared" si="16"/>
        <v>126</v>
      </c>
      <c r="AP40" s="90">
        <f>IF($J40&gt;'Wage Ceilings '!$C$7+SUMIF('Wage Ceilings '!$B$8:'Wage Ceilings '!$B$11,"&lt;="&amp;$J$17,'Wage Ceilings '!$D$8:'Wage Ceilings '!$D$11),'Wage Ceilings '!$C$7+SUMIF('Wage Ceilings '!$B$8:'Wage Ceilings '!$B$11,"&lt;="&amp;$J$17,'Wage Ceilings '!$D$8:'Wage Ceilings '!$D$11),$J40)</f>
        <v>0</v>
      </c>
      <c r="AQ40" s="91" cm="1">
        <f t="array" ref="AQ40">INDEX(Appendix!$G$4:$K$8,_xlfn.IFS(AO40&lt;55,1,AO40&lt;60,2,AO40&lt;65,3,AO40&lt;70,4,TRUE,5),MATCH(YEAR($F$17),Appendix!$G$3:$L$3,0))</f>
        <v>0</v>
      </c>
      <c r="AR40" s="92">
        <f t="shared" si="4"/>
        <v>0</v>
      </c>
      <c r="AS40" s="89">
        <f t="shared" si="31"/>
        <v>126</v>
      </c>
      <c r="AT40" s="90">
        <f>IF($K40&gt;'Wage Ceilings '!$C$7+SUMIF('Wage Ceilings '!$B$8:'Wage Ceilings '!$B$11,"&lt;="&amp;$K$17,'Wage Ceilings '!$D$8:'Wage Ceilings '!$D$11),'Wage Ceilings '!$C$7+SUMIF('Wage Ceilings '!$B$8:'Wage Ceilings '!$B$11,"&lt;="&amp;$K$17,'Wage Ceilings '!$D$8:'Wage Ceilings '!$D$11),$K40)</f>
        <v>0</v>
      </c>
      <c r="AU40" s="91" cm="1">
        <f t="array" ref="AU40">INDEX(Appendix!$G$4:$K$8,_xlfn.IFS(AS40&lt;55,1,AS40&lt;60,2,AS40&lt;65,3,AS40&lt;70,4,TRUE,5),MATCH(YEAR($F$17),Appendix!$G$3:$L$3,0))</f>
        <v>0</v>
      </c>
      <c r="AV40" s="92">
        <f t="shared" si="5"/>
        <v>0</v>
      </c>
      <c r="AW40" s="89" t="str">
        <f t="shared" si="17"/>
        <v>NA</v>
      </c>
      <c r="AX40" s="92">
        <f>IF(L40&gt;=('Wage Ceilings '!$C$3-SUM(Z40,AD40,AH40,AL40,AP40,AT40,BB40,BF40,BJ40,BN40,BR40,BV40)),('Wage Ceilings '!$C$3-SUM(Z40,AD40,AH40,AL40,AP40,AT40,BB40,BF40,BJ40,BN40,BR40,BV40)),L40)</f>
        <v>0</v>
      </c>
      <c r="AY40" s="91" cm="1">
        <f t="array" ref="AY40">INDEX(Appendix!$G$4:$K$8,_xlfn.IFS(AW40&lt;55,1,AW40&lt;60,2,AW40&lt;65,3,AW40&lt;70,4,TRUE,5),MATCH(YEAR($F$17),Appendix!$G$3:$L$3,0))</f>
        <v>0</v>
      </c>
      <c r="AZ40" s="92">
        <f t="shared" si="6"/>
        <v>0</v>
      </c>
      <c r="BA40" s="89">
        <f t="shared" si="18"/>
        <v>126</v>
      </c>
      <c r="BB40" s="90">
        <f>IF($M40&gt;'Wage Ceilings '!$C$7+SUMIF('Wage Ceilings '!$B$8:'Wage Ceilings '!$B$11,"&lt;="&amp;$M$17,'Wage Ceilings '!$D$8:'Wage Ceilings '!$D$11),'Wage Ceilings '!$C$7+SUMIF('Wage Ceilings '!$B$8:'Wage Ceilings '!$B$11,"&lt;="&amp;$M$17,'Wage Ceilings '!$D$8:'Wage Ceilings '!$D$11),$M40)</f>
        <v>0</v>
      </c>
      <c r="BC40" s="91" cm="1">
        <f t="array" ref="BC40">INDEX(Appendix!$G$4:$K$8,_xlfn.IFS(BA40&lt;55,1,BA40&lt;60,2,BA40&lt;65,3,BA40&lt;70,4,TRUE,5),MATCH(YEAR($F$17),Appendix!$G$3:$L$3,0))</f>
        <v>0</v>
      </c>
      <c r="BD40" s="92">
        <f t="shared" si="19"/>
        <v>0</v>
      </c>
      <c r="BE40" s="89">
        <f t="shared" si="20"/>
        <v>126</v>
      </c>
      <c r="BF40" s="90">
        <f>IF($N40&gt;'Wage Ceilings '!$C$7+SUMIF('Wage Ceilings '!$B$8:'Wage Ceilings '!$B$11,"&lt;="&amp;$N$17,'Wage Ceilings '!$D$8:'Wage Ceilings '!$D$11),'Wage Ceilings '!$C$7+SUMIF('Wage Ceilings '!$B$8:'Wage Ceilings '!$B$11,"&lt;="&amp;$N$17,'Wage Ceilings '!$D$8:'Wage Ceilings '!$D$11),$N40)</f>
        <v>0</v>
      </c>
      <c r="BG40" s="91" cm="1">
        <f t="array" ref="BG40">INDEX(Appendix!$G$4:$K$8,_xlfn.IFS(BE40&lt;55,1,BE40&lt;60,2,BE40&lt;65,3,BE40&lt;70,4,TRUE,5),MATCH(YEAR($F$17),Appendix!$G$3:$L$3,0))</f>
        <v>0</v>
      </c>
      <c r="BH40" s="92">
        <f t="shared" si="7"/>
        <v>0</v>
      </c>
      <c r="BI40" s="89">
        <f t="shared" si="21"/>
        <v>126</v>
      </c>
      <c r="BJ40" s="90">
        <f>IF($O40&gt;'Wage Ceilings '!$C$7+SUMIF('Wage Ceilings '!$B$8:'Wage Ceilings '!$B$11,"&lt;="&amp;$O$17,'Wage Ceilings '!$D$8:'Wage Ceilings '!$D$11),'Wage Ceilings '!$C$7+SUMIF('Wage Ceilings '!$B$8:'Wage Ceilings '!$B$11,"&lt;="&amp;$O$17,'Wage Ceilings '!$D$8:'Wage Ceilings '!$D$11),$O40)</f>
        <v>0</v>
      </c>
      <c r="BK40" s="91" cm="1">
        <f t="array" ref="BK40">INDEX(Appendix!$G$4:$K$8,_xlfn.IFS(BI40&lt;55,1,BI40&lt;60,2,BI40&lt;65,3,BI40&lt;70,4,TRUE,5),MATCH(YEAR($F$17),Appendix!$G$3:$L$3,0))</f>
        <v>0</v>
      </c>
      <c r="BL40" s="92">
        <f t="shared" si="8"/>
        <v>0</v>
      </c>
      <c r="BM40" s="89">
        <f t="shared" si="22"/>
        <v>126</v>
      </c>
      <c r="BN40" s="90">
        <f>IF($P40&gt;'Wage Ceilings '!$C$7+SUMIF('Wage Ceilings '!$B$8:'Wage Ceilings '!$B$11,"&lt;="&amp;$P$17,'Wage Ceilings '!$D$8:'Wage Ceilings '!$D$11),'Wage Ceilings '!$C$7+SUMIF('Wage Ceilings '!$B$8:'Wage Ceilings '!$B$11,"&lt;="&amp;$P$17,'Wage Ceilings '!$D$8:'Wage Ceilings '!$D$11),$P40)</f>
        <v>0</v>
      </c>
      <c r="BO40" s="91" cm="1">
        <f t="array" ref="BO40">INDEX(Appendix!$G$4:$K$8,_xlfn.IFS(BM40&lt;55,1,BM40&lt;60,2,BM40&lt;65,3,BM40&lt;70,4,TRUE,5),MATCH(YEAR($F$17),Appendix!$G$3:$L$3,0))</f>
        <v>0</v>
      </c>
      <c r="BP40" s="92">
        <f t="shared" si="9"/>
        <v>0</v>
      </c>
      <c r="BQ40" s="89">
        <f t="shared" si="23"/>
        <v>126</v>
      </c>
      <c r="BR40" s="90">
        <f>IF($Q40&gt;'Wage Ceilings '!$C$7+SUMIF('Wage Ceilings '!$B$8:'Wage Ceilings '!$B$11,"&lt;="&amp;$Q$17,'Wage Ceilings '!$D$8:'Wage Ceilings '!$D$11),'Wage Ceilings '!$C$7+SUMIF('Wage Ceilings '!$B$8:'Wage Ceilings '!$B$11,"&lt;="&amp;$Q$17,'Wage Ceilings '!$D$8:'Wage Ceilings '!$D$11),$Q40)</f>
        <v>0</v>
      </c>
      <c r="BS40" s="91" cm="1">
        <f t="array" ref="BS40">INDEX(Appendix!$G$4:$K$8,_xlfn.IFS(BQ40&lt;55,1,BQ40&lt;60,2,BQ40&lt;65,3,BQ40&lt;70,4,TRUE,5),MATCH(YEAR($F$17),Appendix!$G$3:$L$3,0))</f>
        <v>0</v>
      </c>
      <c r="BT40" s="92">
        <f t="shared" si="10"/>
        <v>0</v>
      </c>
      <c r="BU40" s="89">
        <f t="shared" si="24"/>
        <v>126</v>
      </c>
      <c r="BV40" s="90">
        <f>IF($R40&gt;'Wage Ceilings '!$C$7+SUMIF('Wage Ceilings '!$B$8:'Wage Ceilings '!$B$11,"&lt;="&amp;$R$17,'Wage Ceilings '!$D$8:'Wage Ceilings '!$D$11),'Wage Ceilings '!$C$7+SUMIF('Wage Ceilings '!$B$8:'Wage Ceilings '!$B$11,"&lt;="&amp;$R$17,'Wage Ceilings '!$D$8:'Wage Ceilings '!$D$11),$R40)</f>
        <v>0</v>
      </c>
      <c r="BW40" s="91" cm="1">
        <f t="array" ref="BW40">INDEX(Appendix!$G$4:$K$8,_xlfn.IFS(BU40&lt;55,1,BU40&lt;60,2,BU40&lt;65,3,BU40&lt;70,4,TRUE,5),MATCH(YEAR($F$17),Appendix!$G$3:$L$3,0))</f>
        <v>0</v>
      </c>
      <c r="BX40" s="92">
        <f t="shared" si="11"/>
        <v>0</v>
      </c>
      <c r="BY40" s="89" t="str">
        <f t="shared" si="25"/>
        <v>NA</v>
      </c>
      <c r="BZ40" s="92">
        <f>IF(S40&gt;=('Wage Ceilings '!$C$3-SUM(Z40,AD40,AH40,AL40,AP40,AX40,AT40,BB40,BF40,BJ40,BN40,BR40,BV40)),('Wage Ceilings '!$C$3-SUM(Z40,AD40,AH40,AL40,AP40,AX40,AT40,BB40,BF40,BJ40,BN40,BR40,BV40)),S40)</f>
        <v>0</v>
      </c>
      <c r="CA40" s="91" cm="1">
        <f t="array" ref="CA40">INDEX(Appendix!$G$4:$K$8,_xlfn.IFS(BY40&lt;55,1,BY40&lt;60,2,BY40&lt;65,3,BY40&lt;70,4,TRUE,5),MATCH(YEAR($F$17),Appendix!$G$3:$L$3,0))</f>
        <v>0</v>
      </c>
      <c r="CB40" s="92">
        <f t="shared" si="32"/>
        <v>0</v>
      </c>
      <c r="CC40" s="99"/>
    </row>
    <row r="41" spans="1:81" x14ac:dyDescent="0.2">
      <c r="A41" s="64" t="s">
        <v>39</v>
      </c>
      <c r="B41" s="65"/>
      <c r="C41" s="65"/>
      <c r="D41" s="66"/>
      <c r="E41" s="66"/>
      <c r="F41" s="67"/>
      <c r="G41" s="67"/>
      <c r="H41" s="67"/>
      <c r="I41" s="67"/>
      <c r="J41" s="67"/>
      <c r="K41" s="67"/>
      <c r="L41" s="67"/>
      <c r="M41" s="67"/>
      <c r="N41" s="67"/>
      <c r="O41" s="67"/>
      <c r="P41" s="67"/>
      <c r="Q41" s="67"/>
      <c r="R41" s="67"/>
      <c r="S41" s="67"/>
      <c r="T41" s="57">
        <f t="shared" si="26"/>
        <v>0</v>
      </c>
      <c r="U41" s="57">
        <f t="shared" si="27"/>
        <v>0</v>
      </c>
      <c r="V41" s="58">
        <f t="shared" si="28"/>
        <v>0</v>
      </c>
      <c r="W41" s="58">
        <f t="shared" si="29"/>
        <v>0</v>
      </c>
      <c r="X41" s="58">
        <f t="shared" si="30"/>
        <v>0</v>
      </c>
      <c r="Y41" s="89">
        <f t="shared" si="12"/>
        <v>125</v>
      </c>
      <c r="Z41" s="90">
        <f>IF($F41&gt;'Wage Ceilings '!$C$7+SUMIF('Wage Ceilings '!$B$8:'Wage Ceilings '!$B$11,"&lt;="&amp;$F$17,'Wage Ceilings '!$D$8:'Wage Ceilings '!$D$11),'Wage Ceilings '!$C$7+SUMIF('Wage Ceilings '!$B$8:'Wage Ceilings '!$B$11,"&lt;="&amp;$F$17,'Wage Ceilings '!$D$8:'Wage Ceilings '!$D$11),$F41)</f>
        <v>0</v>
      </c>
      <c r="AA41" s="91" cm="1">
        <f t="array" ref="AA41">INDEX(Appendix!$G$4:$K$8,_xlfn.IFS(Y41&lt;55,1,Y41&lt;60,2,Y41&lt;65,3,Y41&lt;70,4,TRUE,5),MATCH(YEAR($F$17),Appendix!$G$3:$L$3,0))</f>
        <v>0</v>
      </c>
      <c r="AB41" s="92">
        <f t="shared" si="0"/>
        <v>0</v>
      </c>
      <c r="AC41" s="89">
        <f t="shared" si="13"/>
        <v>126</v>
      </c>
      <c r="AD41" s="90">
        <f>IF($G41&gt;'Wage Ceilings '!$C$7+SUMIF('Wage Ceilings '!$B$8:'Wage Ceilings '!$B$11,"&lt;="&amp;$G$17,'Wage Ceilings '!$D$8:'Wage Ceilings '!$D$11),'Wage Ceilings '!$C$7+SUMIF('Wage Ceilings '!$B$8:'Wage Ceilings '!$B$11,"&lt;="&amp;$G$17,'Wage Ceilings '!$D$8:'Wage Ceilings '!$D$11),$G41)</f>
        <v>0</v>
      </c>
      <c r="AE41" s="91" cm="1">
        <f t="array" ref="AE41">INDEX(Appendix!$G$4:$K$8,_xlfn.IFS(AC41&lt;55,1,AC41&lt;60,2,AC41&lt;65,3,AC41&lt;70,4,TRUE,5),MATCH(YEAR($F$17),Appendix!$G$3:$L$3,0))</f>
        <v>0</v>
      </c>
      <c r="AF41" s="92">
        <f t="shared" si="1"/>
        <v>0</v>
      </c>
      <c r="AG41" s="89">
        <f t="shared" si="14"/>
        <v>126</v>
      </c>
      <c r="AH41" s="90">
        <f>IF($H41&gt;'Wage Ceilings '!$C$7+SUMIF('Wage Ceilings '!$B$8:'Wage Ceilings '!$B$11,"&lt;="&amp;$H$17,'Wage Ceilings '!$D$8:'Wage Ceilings '!$D$11),'Wage Ceilings '!$C$7+SUMIF('Wage Ceilings '!$B$8:'Wage Ceilings '!$B$11,"&lt;="&amp;$H$17,'Wage Ceilings '!$D$8:'Wage Ceilings '!$D$11),$H41)</f>
        <v>0</v>
      </c>
      <c r="AI41" s="91" cm="1">
        <f t="array" ref="AI41">INDEX(Appendix!$G$4:$K$8,_xlfn.IFS(AG41&lt;55,1,AG41&lt;60,2,AG41&lt;65,3,AG41&lt;70,4,TRUE,5),MATCH(YEAR($F$17),Appendix!$G$3:$L$3,0))</f>
        <v>0</v>
      </c>
      <c r="AJ41" s="92">
        <f t="shared" si="2"/>
        <v>0</v>
      </c>
      <c r="AK41" s="89">
        <f t="shared" si="15"/>
        <v>126</v>
      </c>
      <c r="AL41" s="90">
        <f>IF($I41&gt;'Wage Ceilings '!$C$7+SUMIF('Wage Ceilings '!$B$8:'Wage Ceilings '!$B$11,"&lt;="&amp;$I$17,'Wage Ceilings '!$D$8:'Wage Ceilings '!$D$11),'Wage Ceilings '!$C$7+SUMIF('Wage Ceilings '!$B$8:'Wage Ceilings '!$B$11,"&lt;="&amp;$I$17,'Wage Ceilings '!$D$8:'Wage Ceilings '!$D$11),$I41)</f>
        <v>0</v>
      </c>
      <c r="AM41" s="91" cm="1">
        <f t="array" ref="AM41">INDEX(Appendix!$G$4:$K$8,_xlfn.IFS(AK41&lt;55,1,AK41&lt;60,2,AK41&lt;65,3,AK41&lt;70,4,TRUE,5),MATCH(YEAR($F$17),Appendix!$G$3:$L$3,0))</f>
        <v>0</v>
      </c>
      <c r="AN41" s="92">
        <f t="shared" si="3"/>
        <v>0</v>
      </c>
      <c r="AO41" s="89">
        <f t="shared" si="16"/>
        <v>126</v>
      </c>
      <c r="AP41" s="90">
        <f>IF($J41&gt;'Wage Ceilings '!$C$7+SUMIF('Wage Ceilings '!$B$8:'Wage Ceilings '!$B$11,"&lt;="&amp;$J$17,'Wage Ceilings '!$D$8:'Wage Ceilings '!$D$11),'Wage Ceilings '!$C$7+SUMIF('Wage Ceilings '!$B$8:'Wage Ceilings '!$B$11,"&lt;="&amp;$J$17,'Wage Ceilings '!$D$8:'Wage Ceilings '!$D$11),$J41)</f>
        <v>0</v>
      </c>
      <c r="AQ41" s="91" cm="1">
        <f t="array" ref="AQ41">INDEX(Appendix!$G$4:$K$8,_xlfn.IFS(AO41&lt;55,1,AO41&lt;60,2,AO41&lt;65,3,AO41&lt;70,4,TRUE,5),MATCH(YEAR($F$17),Appendix!$G$3:$L$3,0))</f>
        <v>0</v>
      </c>
      <c r="AR41" s="92">
        <f t="shared" si="4"/>
        <v>0</v>
      </c>
      <c r="AS41" s="89">
        <f t="shared" si="31"/>
        <v>126</v>
      </c>
      <c r="AT41" s="90">
        <f>IF($K41&gt;'Wage Ceilings '!$C$7+SUMIF('Wage Ceilings '!$B$8:'Wage Ceilings '!$B$11,"&lt;="&amp;$K$17,'Wage Ceilings '!$D$8:'Wage Ceilings '!$D$11),'Wage Ceilings '!$C$7+SUMIF('Wage Ceilings '!$B$8:'Wage Ceilings '!$B$11,"&lt;="&amp;$K$17,'Wage Ceilings '!$D$8:'Wage Ceilings '!$D$11),$K41)</f>
        <v>0</v>
      </c>
      <c r="AU41" s="91" cm="1">
        <f t="array" ref="AU41">INDEX(Appendix!$G$4:$K$8,_xlfn.IFS(AS41&lt;55,1,AS41&lt;60,2,AS41&lt;65,3,AS41&lt;70,4,TRUE,5),MATCH(YEAR($F$17),Appendix!$G$3:$L$3,0))</f>
        <v>0</v>
      </c>
      <c r="AV41" s="92">
        <f t="shared" si="5"/>
        <v>0</v>
      </c>
      <c r="AW41" s="89" t="str">
        <f t="shared" si="17"/>
        <v>NA</v>
      </c>
      <c r="AX41" s="92">
        <f>IF(L41&gt;=('Wage Ceilings '!$C$3-SUM(Z41,AD41,AH41,AL41,AP41,AT41,BB41,BF41,BJ41,BN41,BR41,BV41)),('Wage Ceilings '!$C$3-SUM(Z41,AD41,AH41,AL41,AP41,AT41,BB41,BF41,BJ41,BN41,BR41,BV41)),L41)</f>
        <v>0</v>
      </c>
      <c r="AY41" s="91" cm="1">
        <f t="array" ref="AY41">INDEX(Appendix!$G$4:$K$8,_xlfn.IFS(AW41&lt;55,1,AW41&lt;60,2,AW41&lt;65,3,AW41&lt;70,4,TRUE,5),MATCH(YEAR($F$17),Appendix!$G$3:$L$3,0))</f>
        <v>0</v>
      </c>
      <c r="AZ41" s="92">
        <f t="shared" si="6"/>
        <v>0</v>
      </c>
      <c r="BA41" s="89">
        <f t="shared" si="18"/>
        <v>126</v>
      </c>
      <c r="BB41" s="90">
        <f>IF($M41&gt;'Wage Ceilings '!$C$7+SUMIF('Wage Ceilings '!$B$8:'Wage Ceilings '!$B$11,"&lt;="&amp;$M$17,'Wage Ceilings '!$D$8:'Wage Ceilings '!$D$11),'Wage Ceilings '!$C$7+SUMIF('Wage Ceilings '!$B$8:'Wage Ceilings '!$B$11,"&lt;="&amp;$M$17,'Wage Ceilings '!$D$8:'Wage Ceilings '!$D$11),$M41)</f>
        <v>0</v>
      </c>
      <c r="BC41" s="91" cm="1">
        <f t="array" ref="BC41">INDEX(Appendix!$G$4:$K$8,_xlfn.IFS(BA41&lt;55,1,BA41&lt;60,2,BA41&lt;65,3,BA41&lt;70,4,TRUE,5),MATCH(YEAR($F$17),Appendix!$G$3:$L$3,0))</f>
        <v>0</v>
      </c>
      <c r="BD41" s="92">
        <f t="shared" si="19"/>
        <v>0</v>
      </c>
      <c r="BE41" s="89">
        <f t="shared" si="20"/>
        <v>126</v>
      </c>
      <c r="BF41" s="90">
        <f>IF($N41&gt;'Wage Ceilings '!$C$7+SUMIF('Wage Ceilings '!$B$8:'Wage Ceilings '!$B$11,"&lt;="&amp;$N$17,'Wage Ceilings '!$D$8:'Wage Ceilings '!$D$11),'Wage Ceilings '!$C$7+SUMIF('Wage Ceilings '!$B$8:'Wage Ceilings '!$B$11,"&lt;="&amp;$N$17,'Wage Ceilings '!$D$8:'Wage Ceilings '!$D$11),$N41)</f>
        <v>0</v>
      </c>
      <c r="BG41" s="91" cm="1">
        <f t="array" ref="BG41">INDEX(Appendix!$G$4:$K$8,_xlfn.IFS(BE41&lt;55,1,BE41&lt;60,2,BE41&lt;65,3,BE41&lt;70,4,TRUE,5),MATCH(YEAR($F$17),Appendix!$G$3:$L$3,0))</f>
        <v>0</v>
      </c>
      <c r="BH41" s="92">
        <f t="shared" si="7"/>
        <v>0</v>
      </c>
      <c r="BI41" s="89">
        <f t="shared" si="21"/>
        <v>126</v>
      </c>
      <c r="BJ41" s="90">
        <f>IF($O41&gt;'Wage Ceilings '!$C$7+SUMIF('Wage Ceilings '!$B$8:'Wage Ceilings '!$B$11,"&lt;="&amp;$O$17,'Wage Ceilings '!$D$8:'Wage Ceilings '!$D$11),'Wage Ceilings '!$C$7+SUMIF('Wage Ceilings '!$B$8:'Wage Ceilings '!$B$11,"&lt;="&amp;$O$17,'Wage Ceilings '!$D$8:'Wage Ceilings '!$D$11),$O41)</f>
        <v>0</v>
      </c>
      <c r="BK41" s="91" cm="1">
        <f t="array" ref="BK41">INDEX(Appendix!$G$4:$K$8,_xlfn.IFS(BI41&lt;55,1,BI41&lt;60,2,BI41&lt;65,3,BI41&lt;70,4,TRUE,5),MATCH(YEAR($F$17),Appendix!$G$3:$L$3,0))</f>
        <v>0</v>
      </c>
      <c r="BL41" s="92">
        <f t="shared" si="8"/>
        <v>0</v>
      </c>
      <c r="BM41" s="89">
        <f t="shared" si="22"/>
        <v>126</v>
      </c>
      <c r="BN41" s="90">
        <f>IF($P41&gt;'Wage Ceilings '!$C$7+SUMIF('Wage Ceilings '!$B$8:'Wage Ceilings '!$B$11,"&lt;="&amp;$P$17,'Wage Ceilings '!$D$8:'Wage Ceilings '!$D$11),'Wage Ceilings '!$C$7+SUMIF('Wage Ceilings '!$B$8:'Wage Ceilings '!$B$11,"&lt;="&amp;$P$17,'Wage Ceilings '!$D$8:'Wage Ceilings '!$D$11),$P41)</f>
        <v>0</v>
      </c>
      <c r="BO41" s="91" cm="1">
        <f t="array" ref="BO41">INDEX(Appendix!$G$4:$K$8,_xlfn.IFS(BM41&lt;55,1,BM41&lt;60,2,BM41&lt;65,3,BM41&lt;70,4,TRUE,5),MATCH(YEAR($F$17),Appendix!$G$3:$L$3,0))</f>
        <v>0</v>
      </c>
      <c r="BP41" s="92">
        <f t="shared" si="9"/>
        <v>0</v>
      </c>
      <c r="BQ41" s="89">
        <f t="shared" si="23"/>
        <v>126</v>
      </c>
      <c r="BR41" s="90">
        <f>IF($Q41&gt;'Wage Ceilings '!$C$7+SUMIF('Wage Ceilings '!$B$8:'Wage Ceilings '!$B$11,"&lt;="&amp;$Q$17,'Wage Ceilings '!$D$8:'Wage Ceilings '!$D$11),'Wage Ceilings '!$C$7+SUMIF('Wage Ceilings '!$B$8:'Wage Ceilings '!$B$11,"&lt;="&amp;$Q$17,'Wage Ceilings '!$D$8:'Wage Ceilings '!$D$11),$Q41)</f>
        <v>0</v>
      </c>
      <c r="BS41" s="91" cm="1">
        <f t="array" ref="BS41">INDEX(Appendix!$G$4:$K$8,_xlfn.IFS(BQ41&lt;55,1,BQ41&lt;60,2,BQ41&lt;65,3,BQ41&lt;70,4,TRUE,5),MATCH(YEAR($F$17),Appendix!$G$3:$L$3,0))</f>
        <v>0</v>
      </c>
      <c r="BT41" s="92">
        <f t="shared" si="10"/>
        <v>0</v>
      </c>
      <c r="BU41" s="89">
        <f t="shared" si="24"/>
        <v>126</v>
      </c>
      <c r="BV41" s="90">
        <f>IF($R41&gt;'Wage Ceilings '!$C$7+SUMIF('Wage Ceilings '!$B$8:'Wage Ceilings '!$B$11,"&lt;="&amp;$R$17,'Wage Ceilings '!$D$8:'Wage Ceilings '!$D$11),'Wage Ceilings '!$C$7+SUMIF('Wage Ceilings '!$B$8:'Wage Ceilings '!$B$11,"&lt;="&amp;$R$17,'Wage Ceilings '!$D$8:'Wage Ceilings '!$D$11),$R41)</f>
        <v>0</v>
      </c>
      <c r="BW41" s="91" cm="1">
        <f t="array" ref="BW41">INDEX(Appendix!$G$4:$K$8,_xlfn.IFS(BU41&lt;55,1,BU41&lt;60,2,BU41&lt;65,3,BU41&lt;70,4,TRUE,5),MATCH(YEAR($F$17),Appendix!$G$3:$L$3,0))</f>
        <v>0</v>
      </c>
      <c r="BX41" s="92">
        <f t="shared" si="11"/>
        <v>0</v>
      </c>
      <c r="BY41" s="89" t="str">
        <f t="shared" si="25"/>
        <v>NA</v>
      </c>
      <c r="BZ41" s="92">
        <f>IF(S41&gt;=('Wage Ceilings '!$C$3-SUM(Z41,AD41,AH41,AL41,AP41,AX41,AT41,BB41,BF41,BJ41,BN41,BR41,BV41)),('Wage Ceilings '!$C$3-SUM(Z41,AD41,AH41,AL41,AP41,AX41,AT41,BB41,BF41,BJ41,BN41,BR41,BV41)),S41)</f>
        <v>0</v>
      </c>
      <c r="CA41" s="91" cm="1">
        <f t="array" ref="CA41">INDEX(Appendix!$G$4:$K$8,_xlfn.IFS(BY41&lt;55,1,BY41&lt;60,2,BY41&lt;65,3,BY41&lt;70,4,TRUE,5),MATCH(YEAR($F$17),Appendix!$G$3:$L$3,0))</f>
        <v>0</v>
      </c>
      <c r="CB41" s="92">
        <f t="shared" si="32"/>
        <v>0</v>
      </c>
      <c r="CC41" s="99"/>
    </row>
    <row r="42" spans="1:81" x14ac:dyDescent="0.2">
      <c r="A42" s="64" t="s">
        <v>40</v>
      </c>
      <c r="B42" s="65"/>
      <c r="C42" s="65"/>
      <c r="D42" s="66"/>
      <c r="E42" s="66"/>
      <c r="F42" s="67"/>
      <c r="G42" s="67"/>
      <c r="H42" s="67"/>
      <c r="I42" s="67"/>
      <c r="J42" s="67"/>
      <c r="K42" s="67"/>
      <c r="L42" s="67"/>
      <c r="M42" s="67"/>
      <c r="N42" s="67"/>
      <c r="O42" s="67"/>
      <c r="P42" s="67"/>
      <c r="Q42" s="67"/>
      <c r="R42" s="67"/>
      <c r="S42" s="67"/>
      <c r="T42" s="57">
        <f t="shared" si="26"/>
        <v>0</v>
      </c>
      <c r="U42" s="57">
        <f t="shared" si="27"/>
        <v>0</v>
      </c>
      <c r="V42" s="58">
        <f t="shared" si="28"/>
        <v>0</v>
      </c>
      <c r="W42" s="58">
        <f t="shared" si="29"/>
        <v>0</v>
      </c>
      <c r="X42" s="58">
        <f t="shared" si="30"/>
        <v>0</v>
      </c>
      <c r="Y42" s="89">
        <f t="shared" si="12"/>
        <v>125</v>
      </c>
      <c r="Z42" s="90">
        <f>IF($F42&gt;'Wage Ceilings '!$C$7+SUMIF('Wage Ceilings '!$B$8:'Wage Ceilings '!$B$11,"&lt;="&amp;$F$17,'Wage Ceilings '!$D$8:'Wage Ceilings '!$D$11),'Wage Ceilings '!$C$7+SUMIF('Wage Ceilings '!$B$8:'Wage Ceilings '!$B$11,"&lt;="&amp;$F$17,'Wage Ceilings '!$D$8:'Wage Ceilings '!$D$11),$F42)</f>
        <v>0</v>
      </c>
      <c r="AA42" s="91" cm="1">
        <f t="array" ref="AA42">INDEX(Appendix!$G$4:$K$8,_xlfn.IFS(Y42&lt;55,1,Y42&lt;60,2,Y42&lt;65,3,Y42&lt;70,4,TRUE,5),MATCH(YEAR($F$17),Appendix!$G$3:$L$3,0))</f>
        <v>0</v>
      </c>
      <c r="AB42" s="92">
        <f t="shared" si="0"/>
        <v>0</v>
      </c>
      <c r="AC42" s="89">
        <f t="shared" si="13"/>
        <v>126</v>
      </c>
      <c r="AD42" s="90">
        <f>IF($G42&gt;'Wage Ceilings '!$C$7+SUMIF('Wage Ceilings '!$B$8:'Wage Ceilings '!$B$11,"&lt;="&amp;$G$17,'Wage Ceilings '!$D$8:'Wage Ceilings '!$D$11),'Wage Ceilings '!$C$7+SUMIF('Wage Ceilings '!$B$8:'Wage Ceilings '!$B$11,"&lt;="&amp;$G$17,'Wage Ceilings '!$D$8:'Wage Ceilings '!$D$11),$G42)</f>
        <v>0</v>
      </c>
      <c r="AE42" s="91" cm="1">
        <f t="array" ref="AE42">INDEX(Appendix!$G$4:$K$8,_xlfn.IFS(AC42&lt;55,1,AC42&lt;60,2,AC42&lt;65,3,AC42&lt;70,4,TRUE,5),MATCH(YEAR($F$17),Appendix!$G$3:$L$3,0))</f>
        <v>0</v>
      </c>
      <c r="AF42" s="92">
        <f t="shared" si="1"/>
        <v>0</v>
      </c>
      <c r="AG42" s="89">
        <f t="shared" si="14"/>
        <v>126</v>
      </c>
      <c r="AH42" s="90">
        <f>IF($H42&gt;'Wage Ceilings '!$C$7+SUMIF('Wage Ceilings '!$B$8:'Wage Ceilings '!$B$11,"&lt;="&amp;$H$17,'Wage Ceilings '!$D$8:'Wage Ceilings '!$D$11),'Wage Ceilings '!$C$7+SUMIF('Wage Ceilings '!$B$8:'Wage Ceilings '!$B$11,"&lt;="&amp;$H$17,'Wage Ceilings '!$D$8:'Wage Ceilings '!$D$11),$H42)</f>
        <v>0</v>
      </c>
      <c r="AI42" s="91" cm="1">
        <f t="array" ref="AI42">INDEX(Appendix!$G$4:$K$8,_xlfn.IFS(AG42&lt;55,1,AG42&lt;60,2,AG42&lt;65,3,AG42&lt;70,4,TRUE,5),MATCH(YEAR($F$17),Appendix!$G$3:$L$3,0))</f>
        <v>0</v>
      </c>
      <c r="AJ42" s="92">
        <f t="shared" si="2"/>
        <v>0</v>
      </c>
      <c r="AK42" s="89">
        <f t="shared" si="15"/>
        <v>126</v>
      </c>
      <c r="AL42" s="90">
        <f>IF($I42&gt;'Wage Ceilings '!$C$7+SUMIF('Wage Ceilings '!$B$8:'Wage Ceilings '!$B$11,"&lt;="&amp;$I$17,'Wage Ceilings '!$D$8:'Wage Ceilings '!$D$11),'Wage Ceilings '!$C$7+SUMIF('Wage Ceilings '!$B$8:'Wage Ceilings '!$B$11,"&lt;="&amp;$I$17,'Wage Ceilings '!$D$8:'Wage Ceilings '!$D$11),$I42)</f>
        <v>0</v>
      </c>
      <c r="AM42" s="91" cm="1">
        <f t="array" ref="AM42">INDEX(Appendix!$G$4:$K$8,_xlfn.IFS(AK42&lt;55,1,AK42&lt;60,2,AK42&lt;65,3,AK42&lt;70,4,TRUE,5),MATCH(YEAR($F$17),Appendix!$G$3:$L$3,0))</f>
        <v>0</v>
      </c>
      <c r="AN42" s="92">
        <f t="shared" si="3"/>
        <v>0</v>
      </c>
      <c r="AO42" s="89">
        <f t="shared" si="16"/>
        <v>126</v>
      </c>
      <c r="AP42" s="90">
        <f>IF($J42&gt;'Wage Ceilings '!$C$7+SUMIF('Wage Ceilings '!$B$8:'Wage Ceilings '!$B$11,"&lt;="&amp;$J$17,'Wage Ceilings '!$D$8:'Wage Ceilings '!$D$11),'Wage Ceilings '!$C$7+SUMIF('Wage Ceilings '!$B$8:'Wage Ceilings '!$B$11,"&lt;="&amp;$J$17,'Wage Ceilings '!$D$8:'Wage Ceilings '!$D$11),$J42)</f>
        <v>0</v>
      </c>
      <c r="AQ42" s="91" cm="1">
        <f t="array" ref="AQ42">INDEX(Appendix!$G$4:$K$8,_xlfn.IFS(AO42&lt;55,1,AO42&lt;60,2,AO42&lt;65,3,AO42&lt;70,4,TRUE,5),MATCH(YEAR($F$17),Appendix!$G$3:$L$3,0))</f>
        <v>0</v>
      </c>
      <c r="AR42" s="92">
        <f t="shared" si="4"/>
        <v>0</v>
      </c>
      <c r="AS42" s="89">
        <f t="shared" si="31"/>
        <v>126</v>
      </c>
      <c r="AT42" s="90">
        <f>IF($K42&gt;'Wage Ceilings '!$C$7+SUMIF('Wage Ceilings '!$B$8:'Wage Ceilings '!$B$11,"&lt;="&amp;$K$17,'Wage Ceilings '!$D$8:'Wage Ceilings '!$D$11),'Wage Ceilings '!$C$7+SUMIF('Wage Ceilings '!$B$8:'Wage Ceilings '!$B$11,"&lt;="&amp;$K$17,'Wage Ceilings '!$D$8:'Wage Ceilings '!$D$11),$K42)</f>
        <v>0</v>
      </c>
      <c r="AU42" s="91" cm="1">
        <f t="array" ref="AU42">INDEX(Appendix!$G$4:$K$8,_xlfn.IFS(AS42&lt;55,1,AS42&lt;60,2,AS42&lt;65,3,AS42&lt;70,4,TRUE,5),MATCH(YEAR($F$17),Appendix!$G$3:$L$3,0))</f>
        <v>0</v>
      </c>
      <c r="AV42" s="92">
        <f t="shared" si="5"/>
        <v>0</v>
      </c>
      <c r="AW42" s="89" t="str">
        <f t="shared" si="17"/>
        <v>NA</v>
      </c>
      <c r="AX42" s="92">
        <f>IF(L42&gt;=('Wage Ceilings '!$C$3-SUM(Z42,AD42,AH42,AL42,AP42,AT42,BB42,BF42,BJ42,BN42,BR42,BV42)),('Wage Ceilings '!$C$3-SUM(Z42,AD42,AH42,AL42,AP42,AT42,BB42,BF42,BJ42,BN42,BR42,BV42)),L42)</f>
        <v>0</v>
      </c>
      <c r="AY42" s="91" cm="1">
        <f t="array" ref="AY42">INDEX(Appendix!$G$4:$K$8,_xlfn.IFS(AW42&lt;55,1,AW42&lt;60,2,AW42&lt;65,3,AW42&lt;70,4,TRUE,5),MATCH(YEAR($F$17),Appendix!$G$3:$L$3,0))</f>
        <v>0</v>
      </c>
      <c r="AZ42" s="92">
        <f t="shared" si="6"/>
        <v>0</v>
      </c>
      <c r="BA42" s="89">
        <f t="shared" si="18"/>
        <v>126</v>
      </c>
      <c r="BB42" s="90">
        <f>IF($M42&gt;'Wage Ceilings '!$C$7+SUMIF('Wage Ceilings '!$B$8:'Wage Ceilings '!$B$11,"&lt;="&amp;$M$17,'Wage Ceilings '!$D$8:'Wage Ceilings '!$D$11),'Wage Ceilings '!$C$7+SUMIF('Wage Ceilings '!$B$8:'Wage Ceilings '!$B$11,"&lt;="&amp;$M$17,'Wage Ceilings '!$D$8:'Wage Ceilings '!$D$11),$M42)</f>
        <v>0</v>
      </c>
      <c r="BC42" s="91" cm="1">
        <f t="array" ref="BC42">INDEX(Appendix!$G$4:$K$8,_xlfn.IFS(BA42&lt;55,1,BA42&lt;60,2,BA42&lt;65,3,BA42&lt;70,4,TRUE,5),MATCH(YEAR($F$17),Appendix!$G$3:$L$3,0))</f>
        <v>0</v>
      </c>
      <c r="BD42" s="92">
        <f t="shared" si="19"/>
        <v>0</v>
      </c>
      <c r="BE42" s="89">
        <f t="shared" si="20"/>
        <v>126</v>
      </c>
      <c r="BF42" s="90">
        <f>IF($N42&gt;'Wage Ceilings '!$C$7+SUMIF('Wage Ceilings '!$B$8:'Wage Ceilings '!$B$11,"&lt;="&amp;$N$17,'Wage Ceilings '!$D$8:'Wage Ceilings '!$D$11),'Wage Ceilings '!$C$7+SUMIF('Wage Ceilings '!$B$8:'Wage Ceilings '!$B$11,"&lt;="&amp;$N$17,'Wage Ceilings '!$D$8:'Wage Ceilings '!$D$11),$N42)</f>
        <v>0</v>
      </c>
      <c r="BG42" s="91" cm="1">
        <f t="array" ref="BG42">INDEX(Appendix!$G$4:$K$8,_xlfn.IFS(BE42&lt;55,1,BE42&lt;60,2,BE42&lt;65,3,BE42&lt;70,4,TRUE,5),MATCH(YEAR($F$17),Appendix!$G$3:$L$3,0))</f>
        <v>0</v>
      </c>
      <c r="BH42" s="92">
        <f t="shared" si="7"/>
        <v>0</v>
      </c>
      <c r="BI42" s="89">
        <f t="shared" si="21"/>
        <v>126</v>
      </c>
      <c r="BJ42" s="90">
        <f>IF($O42&gt;'Wage Ceilings '!$C$7+SUMIF('Wage Ceilings '!$B$8:'Wage Ceilings '!$B$11,"&lt;="&amp;$O$17,'Wage Ceilings '!$D$8:'Wage Ceilings '!$D$11),'Wage Ceilings '!$C$7+SUMIF('Wage Ceilings '!$B$8:'Wage Ceilings '!$B$11,"&lt;="&amp;$O$17,'Wage Ceilings '!$D$8:'Wage Ceilings '!$D$11),$O42)</f>
        <v>0</v>
      </c>
      <c r="BK42" s="91" cm="1">
        <f t="array" ref="BK42">INDEX(Appendix!$G$4:$K$8,_xlfn.IFS(BI42&lt;55,1,BI42&lt;60,2,BI42&lt;65,3,BI42&lt;70,4,TRUE,5),MATCH(YEAR($F$17),Appendix!$G$3:$L$3,0))</f>
        <v>0</v>
      </c>
      <c r="BL42" s="92">
        <f t="shared" si="8"/>
        <v>0</v>
      </c>
      <c r="BM42" s="89">
        <f t="shared" si="22"/>
        <v>126</v>
      </c>
      <c r="BN42" s="90">
        <f>IF($P42&gt;'Wage Ceilings '!$C$7+SUMIF('Wage Ceilings '!$B$8:'Wage Ceilings '!$B$11,"&lt;="&amp;$P$17,'Wage Ceilings '!$D$8:'Wage Ceilings '!$D$11),'Wage Ceilings '!$C$7+SUMIF('Wage Ceilings '!$B$8:'Wage Ceilings '!$B$11,"&lt;="&amp;$P$17,'Wage Ceilings '!$D$8:'Wage Ceilings '!$D$11),$P42)</f>
        <v>0</v>
      </c>
      <c r="BO42" s="91" cm="1">
        <f t="array" ref="BO42">INDEX(Appendix!$G$4:$K$8,_xlfn.IFS(BM42&lt;55,1,BM42&lt;60,2,BM42&lt;65,3,BM42&lt;70,4,TRUE,5),MATCH(YEAR($F$17),Appendix!$G$3:$L$3,0))</f>
        <v>0</v>
      </c>
      <c r="BP42" s="92">
        <f t="shared" si="9"/>
        <v>0</v>
      </c>
      <c r="BQ42" s="89">
        <f t="shared" si="23"/>
        <v>126</v>
      </c>
      <c r="BR42" s="90">
        <f>IF($Q42&gt;'Wage Ceilings '!$C$7+SUMIF('Wage Ceilings '!$B$8:'Wage Ceilings '!$B$11,"&lt;="&amp;$Q$17,'Wage Ceilings '!$D$8:'Wage Ceilings '!$D$11),'Wage Ceilings '!$C$7+SUMIF('Wage Ceilings '!$B$8:'Wage Ceilings '!$B$11,"&lt;="&amp;$Q$17,'Wage Ceilings '!$D$8:'Wage Ceilings '!$D$11),$Q42)</f>
        <v>0</v>
      </c>
      <c r="BS42" s="91" cm="1">
        <f t="array" ref="BS42">INDEX(Appendix!$G$4:$K$8,_xlfn.IFS(BQ42&lt;55,1,BQ42&lt;60,2,BQ42&lt;65,3,BQ42&lt;70,4,TRUE,5),MATCH(YEAR($F$17),Appendix!$G$3:$L$3,0))</f>
        <v>0</v>
      </c>
      <c r="BT42" s="92">
        <f t="shared" si="10"/>
        <v>0</v>
      </c>
      <c r="BU42" s="89">
        <f t="shared" si="24"/>
        <v>126</v>
      </c>
      <c r="BV42" s="90">
        <f>IF($R42&gt;'Wage Ceilings '!$C$7+SUMIF('Wage Ceilings '!$B$8:'Wage Ceilings '!$B$11,"&lt;="&amp;$R$17,'Wage Ceilings '!$D$8:'Wage Ceilings '!$D$11),'Wage Ceilings '!$C$7+SUMIF('Wage Ceilings '!$B$8:'Wage Ceilings '!$B$11,"&lt;="&amp;$R$17,'Wage Ceilings '!$D$8:'Wage Ceilings '!$D$11),$R42)</f>
        <v>0</v>
      </c>
      <c r="BW42" s="91" cm="1">
        <f t="array" ref="BW42">INDEX(Appendix!$G$4:$K$8,_xlfn.IFS(BU42&lt;55,1,BU42&lt;60,2,BU42&lt;65,3,BU42&lt;70,4,TRUE,5),MATCH(YEAR($F$17),Appendix!$G$3:$L$3,0))</f>
        <v>0</v>
      </c>
      <c r="BX42" s="92">
        <f t="shared" si="11"/>
        <v>0</v>
      </c>
      <c r="BY42" s="89" t="str">
        <f t="shared" si="25"/>
        <v>NA</v>
      </c>
      <c r="BZ42" s="92">
        <f>IF(S42&gt;=('Wage Ceilings '!$C$3-SUM(Z42,AD42,AH42,AL42,AP42,AX42,AT42,BB42,BF42,BJ42,BN42,BR42,BV42)),('Wage Ceilings '!$C$3-SUM(Z42,AD42,AH42,AL42,AP42,AX42,AT42,BB42,BF42,BJ42,BN42,BR42,BV42)),S42)</f>
        <v>0</v>
      </c>
      <c r="CA42" s="91" cm="1">
        <f t="array" ref="CA42">INDEX(Appendix!$G$4:$K$8,_xlfn.IFS(BY42&lt;55,1,BY42&lt;60,2,BY42&lt;65,3,BY42&lt;70,4,TRUE,5),MATCH(YEAR($F$17),Appendix!$G$3:$L$3,0))</f>
        <v>0</v>
      </c>
      <c r="CB42" s="92">
        <f t="shared" si="32"/>
        <v>0</v>
      </c>
      <c r="CC42" s="99"/>
    </row>
    <row r="43" spans="1:81" x14ac:dyDescent="0.2">
      <c r="A43" s="64" t="s">
        <v>41</v>
      </c>
      <c r="B43" s="65"/>
      <c r="C43" s="65"/>
      <c r="D43" s="66"/>
      <c r="E43" s="66"/>
      <c r="F43" s="67"/>
      <c r="G43" s="67"/>
      <c r="H43" s="67"/>
      <c r="I43" s="67"/>
      <c r="J43" s="67"/>
      <c r="K43" s="67"/>
      <c r="L43" s="67"/>
      <c r="M43" s="67"/>
      <c r="N43" s="67"/>
      <c r="O43" s="67"/>
      <c r="P43" s="67"/>
      <c r="Q43" s="67"/>
      <c r="R43" s="67"/>
      <c r="S43" s="67"/>
      <c r="T43" s="57">
        <f t="shared" si="26"/>
        <v>0</v>
      </c>
      <c r="U43" s="57">
        <f t="shared" si="27"/>
        <v>0</v>
      </c>
      <c r="V43" s="58">
        <f t="shared" si="28"/>
        <v>0</v>
      </c>
      <c r="W43" s="58">
        <f t="shared" si="29"/>
        <v>0</v>
      </c>
      <c r="X43" s="58">
        <f t="shared" si="30"/>
        <v>0</v>
      </c>
      <c r="Y43" s="89">
        <f t="shared" si="12"/>
        <v>125</v>
      </c>
      <c r="Z43" s="90">
        <f>IF($F43&gt;'Wage Ceilings '!$C$7+SUMIF('Wage Ceilings '!$B$8:'Wage Ceilings '!$B$11,"&lt;="&amp;$F$17,'Wage Ceilings '!$D$8:'Wage Ceilings '!$D$11),'Wage Ceilings '!$C$7+SUMIF('Wage Ceilings '!$B$8:'Wage Ceilings '!$B$11,"&lt;="&amp;$F$17,'Wage Ceilings '!$D$8:'Wage Ceilings '!$D$11),$F43)</f>
        <v>0</v>
      </c>
      <c r="AA43" s="91" cm="1">
        <f t="array" ref="AA43">INDEX(Appendix!$G$4:$K$8,_xlfn.IFS(Y43&lt;55,1,Y43&lt;60,2,Y43&lt;65,3,Y43&lt;70,4,TRUE,5),MATCH(YEAR($F$17),Appendix!$G$3:$L$3,0))</f>
        <v>0</v>
      </c>
      <c r="AB43" s="92">
        <f t="shared" si="0"/>
        <v>0</v>
      </c>
      <c r="AC43" s="89">
        <f t="shared" si="13"/>
        <v>126</v>
      </c>
      <c r="AD43" s="90">
        <f>IF($G43&gt;'Wage Ceilings '!$C$7+SUMIF('Wage Ceilings '!$B$8:'Wage Ceilings '!$B$11,"&lt;="&amp;$G$17,'Wage Ceilings '!$D$8:'Wage Ceilings '!$D$11),'Wage Ceilings '!$C$7+SUMIF('Wage Ceilings '!$B$8:'Wage Ceilings '!$B$11,"&lt;="&amp;$G$17,'Wage Ceilings '!$D$8:'Wage Ceilings '!$D$11),$G43)</f>
        <v>0</v>
      </c>
      <c r="AE43" s="91" cm="1">
        <f t="array" ref="AE43">INDEX(Appendix!$G$4:$K$8,_xlfn.IFS(AC43&lt;55,1,AC43&lt;60,2,AC43&lt;65,3,AC43&lt;70,4,TRUE,5),MATCH(YEAR($F$17),Appendix!$G$3:$L$3,0))</f>
        <v>0</v>
      </c>
      <c r="AF43" s="92">
        <f t="shared" si="1"/>
        <v>0</v>
      </c>
      <c r="AG43" s="89">
        <f t="shared" si="14"/>
        <v>126</v>
      </c>
      <c r="AH43" s="90">
        <f>IF($H43&gt;'Wage Ceilings '!$C$7+SUMIF('Wage Ceilings '!$B$8:'Wage Ceilings '!$B$11,"&lt;="&amp;$H$17,'Wage Ceilings '!$D$8:'Wage Ceilings '!$D$11),'Wage Ceilings '!$C$7+SUMIF('Wage Ceilings '!$B$8:'Wage Ceilings '!$B$11,"&lt;="&amp;$H$17,'Wage Ceilings '!$D$8:'Wage Ceilings '!$D$11),$H43)</f>
        <v>0</v>
      </c>
      <c r="AI43" s="91" cm="1">
        <f t="array" ref="AI43">INDEX(Appendix!$G$4:$K$8,_xlfn.IFS(AG43&lt;55,1,AG43&lt;60,2,AG43&lt;65,3,AG43&lt;70,4,TRUE,5),MATCH(YEAR($F$17),Appendix!$G$3:$L$3,0))</f>
        <v>0</v>
      </c>
      <c r="AJ43" s="92">
        <f t="shared" si="2"/>
        <v>0</v>
      </c>
      <c r="AK43" s="89">
        <f t="shared" si="15"/>
        <v>126</v>
      </c>
      <c r="AL43" s="90">
        <f>IF($I43&gt;'Wage Ceilings '!$C$7+SUMIF('Wage Ceilings '!$B$8:'Wage Ceilings '!$B$11,"&lt;="&amp;$I$17,'Wage Ceilings '!$D$8:'Wage Ceilings '!$D$11),'Wage Ceilings '!$C$7+SUMIF('Wage Ceilings '!$B$8:'Wage Ceilings '!$B$11,"&lt;="&amp;$I$17,'Wage Ceilings '!$D$8:'Wage Ceilings '!$D$11),$I43)</f>
        <v>0</v>
      </c>
      <c r="AM43" s="91" cm="1">
        <f t="array" ref="AM43">INDEX(Appendix!$G$4:$K$8,_xlfn.IFS(AK43&lt;55,1,AK43&lt;60,2,AK43&lt;65,3,AK43&lt;70,4,TRUE,5),MATCH(YEAR($F$17),Appendix!$G$3:$L$3,0))</f>
        <v>0</v>
      </c>
      <c r="AN43" s="92">
        <f t="shared" si="3"/>
        <v>0</v>
      </c>
      <c r="AO43" s="89">
        <f t="shared" si="16"/>
        <v>126</v>
      </c>
      <c r="AP43" s="90">
        <f>IF($J43&gt;'Wage Ceilings '!$C$7+SUMIF('Wage Ceilings '!$B$8:'Wage Ceilings '!$B$11,"&lt;="&amp;$J$17,'Wage Ceilings '!$D$8:'Wage Ceilings '!$D$11),'Wage Ceilings '!$C$7+SUMIF('Wage Ceilings '!$B$8:'Wage Ceilings '!$B$11,"&lt;="&amp;$J$17,'Wage Ceilings '!$D$8:'Wage Ceilings '!$D$11),$J43)</f>
        <v>0</v>
      </c>
      <c r="AQ43" s="91" cm="1">
        <f t="array" ref="AQ43">INDEX(Appendix!$G$4:$K$8,_xlfn.IFS(AO43&lt;55,1,AO43&lt;60,2,AO43&lt;65,3,AO43&lt;70,4,TRUE,5),MATCH(YEAR($F$17),Appendix!$G$3:$L$3,0))</f>
        <v>0</v>
      </c>
      <c r="AR43" s="92">
        <f t="shared" si="4"/>
        <v>0</v>
      </c>
      <c r="AS43" s="89">
        <f t="shared" si="31"/>
        <v>126</v>
      </c>
      <c r="AT43" s="90">
        <f>IF($K43&gt;'Wage Ceilings '!$C$7+SUMIF('Wage Ceilings '!$B$8:'Wage Ceilings '!$B$11,"&lt;="&amp;$K$17,'Wage Ceilings '!$D$8:'Wage Ceilings '!$D$11),'Wage Ceilings '!$C$7+SUMIF('Wage Ceilings '!$B$8:'Wage Ceilings '!$B$11,"&lt;="&amp;$K$17,'Wage Ceilings '!$D$8:'Wage Ceilings '!$D$11),$K43)</f>
        <v>0</v>
      </c>
      <c r="AU43" s="91" cm="1">
        <f t="array" ref="AU43">INDEX(Appendix!$G$4:$K$8,_xlfn.IFS(AS43&lt;55,1,AS43&lt;60,2,AS43&lt;65,3,AS43&lt;70,4,TRUE,5),MATCH(YEAR($F$17),Appendix!$G$3:$L$3,0))</f>
        <v>0</v>
      </c>
      <c r="AV43" s="92">
        <f t="shared" si="5"/>
        <v>0</v>
      </c>
      <c r="AW43" s="89" t="str">
        <f t="shared" si="17"/>
        <v>NA</v>
      </c>
      <c r="AX43" s="92">
        <f>IF(L43&gt;=('Wage Ceilings '!$C$3-SUM(Z43,AD43,AH43,AL43,AP43,AT43,BB43,BF43,BJ43,BN43,BR43,BV43)),('Wage Ceilings '!$C$3-SUM(Z43,AD43,AH43,AL43,AP43,AT43,BB43,BF43,BJ43,BN43,BR43,BV43)),L43)</f>
        <v>0</v>
      </c>
      <c r="AY43" s="91" cm="1">
        <f t="array" ref="AY43">INDEX(Appendix!$G$4:$K$8,_xlfn.IFS(AW43&lt;55,1,AW43&lt;60,2,AW43&lt;65,3,AW43&lt;70,4,TRUE,5),MATCH(YEAR($F$17),Appendix!$G$3:$L$3,0))</f>
        <v>0</v>
      </c>
      <c r="AZ43" s="92">
        <f t="shared" si="6"/>
        <v>0</v>
      </c>
      <c r="BA43" s="89">
        <f t="shared" si="18"/>
        <v>126</v>
      </c>
      <c r="BB43" s="90">
        <f>IF($M43&gt;'Wage Ceilings '!$C$7+SUMIF('Wage Ceilings '!$B$8:'Wage Ceilings '!$B$11,"&lt;="&amp;$M$17,'Wage Ceilings '!$D$8:'Wage Ceilings '!$D$11),'Wage Ceilings '!$C$7+SUMIF('Wage Ceilings '!$B$8:'Wage Ceilings '!$B$11,"&lt;="&amp;$M$17,'Wage Ceilings '!$D$8:'Wage Ceilings '!$D$11),$M43)</f>
        <v>0</v>
      </c>
      <c r="BC43" s="91" cm="1">
        <f t="array" ref="BC43">INDEX(Appendix!$G$4:$K$8,_xlfn.IFS(BA43&lt;55,1,BA43&lt;60,2,BA43&lt;65,3,BA43&lt;70,4,TRUE,5),MATCH(YEAR($F$17),Appendix!$G$3:$L$3,0))</f>
        <v>0</v>
      </c>
      <c r="BD43" s="92">
        <f t="shared" si="19"/>
        <v>0</v>
      </c>
      <c r="BE43" s="89">
        <f t="shared" si="20"/>
        <v>126</v>
      </c>
      <c r="BF43" s="90">
        <f>IF($N43&gt;'Wage Ceilings '!$C$7+SUMIF('Wage Ceilings '!$B$8:'Wage Ceilings '!$B$11,"&lt;="&amp;$N$17,'Wage Ceilings '!$D$8:'Wage Ceilings '!$D$11),'Wage Ceilings '!$C$7+SUMIF('Wage Ceilings '!$B$8:'Wage Ceilings '!$B$11,"&lt;="&amp;$N$17,'Wage Ceilings '!$D$8:'Wage Ceilings '!$D$11),$N43)</f>
        <v>0</v>
      </c>
      <c r="BG43" s="91" cm="1">
        <f t="array" ref="BG43">INDEX(Appendix!$G$4:$K$8,_xlfn.IFS(BE43&lt;55,1,BE43&lt;60,2,BE43&lt;65,3,BE43&lt;70,4,TRUE,5),MATCH(YEAR($F$17),Appendix!$G$3:$L$3,0))</f>
        <v>0</v>
      </c>
      <c r="BH43" s="92">
        <f t="shared" si="7"/>
        <v>0</v>
      </c>
      <c r="BI43" s="89">
        <f t="shared" si="21"/>
        <v>126</v>
      </c>
      <c r="BJ43" s="90">
        <f>IF($O43&gt;'Wage Ceilings '!$C$7+SUMIF('Wage Ceilings '!$B$8:'Wage Ceilings '!$B$11,"&lt;="&amp;$O$17,'Wage Ceilings '!$D$8:'Wage Ceilings '!$D$11),'Wage Ceilings '!$C$7+SUMIF('Wage Ceilings '!$B$8:'Wage Ceilings '!$B$11,"&lt;="&amp;$O$17,'Wage Ceilings '!$D$8:'Wage Ceilings '!$D$11),$O43)</f>
        <v>0</v>
      </c>
      <c r="BK43" s="91" cm="1">
        <f t="array" ref="BK43">INDEX(Appendix!$G$4:$K$8,_xlfn.IFS(BI43&lt;55,1,BI43&lt;60,2,BI43&lt;65,3,BI43&lt;70,4,TRUE,5),MATCH(YEAR($F$17),Appendix!$G$3:$L$3,0))</f>
        <v>0</v>
      </c>
      <c r="BL43" s="92">
        <f t="shared" si="8"/>
        <v>0</v>
      </c>
      <c r="BM43" s="89">
        <f t="shared" si="22"/>
        <v>126</v>
      </c>
      <c r="BN43" s="90">
        <f>IF($P43&gt;'Wage Ceilings '!$C$7+SUMIF('Wage Ceilings '!$B$8:'Wage Ceilings '!$B$11,"&lt;="&amp;$P$17,'Wage Ceilings '!$D$8:'Wage Ceilings '!$D$11),'Wage Ceilings '!$C$7+SUMIF('Wage Ceilings '!$B$8:'Wage Ceilings '!$B$11,"&lt;="&amp;$P$17,'Wage Ceilings '!$D$8:'Wage Ceilings '!$D$11),$P43)</f>
        <v>0</v>
      </c>
      <c r="BO43" s="91" cm="1">
        <f t="array" ref="BO43">INDEX(Appendix!$G$4:$K$8,_xlfn.IFS(BM43&lt;55,1,BM43&lt;60,2,BM43&lt;65,3,BM43&lt;70,4,TRUE,5),MATCH(YEAR($F$17),Appendix!$G$3:$L$3,0))</f>
        <v>0</v>
      </c>
      <c r="BP43" s="92">
        <f t="shared" si="9"/>
        <v>0</v>
      </c>
      <c r="BQ43" s="89">
        <f t="shared" si="23"/>
        <v>126</v>
      </c>
      <c r="BR43" s="90">
        <f>IF($Q43&gt;'Wage Ceilings '!$C$7+SUMIF('Wage Ceilings '!$B$8:'Wage Ceilings '!$B$11,"&lt;="&amp;$Q$17,'Wage Ceilings '!$D$8:'Wage Ceilings '!$D$11),'Wage Ceilings '!$C$7+SUMIF('Wage Ceilings '!$B$8:'Wage Ceilings '!$B$11,"&lt;="&amp;$Q$17,'Wage Ceilings '!$D$8:'Wage Ceilings '!$D$11),$Q43)</f>
        <v>0</v>
      </c>
      <c r="BS43" s="91" cm="1">
        <f t="array" ref="BS43">INDEX(Appendix!$G$4:$K$8,_xlfn.IFS(BQ43&lt;55,1,BQ43&lt;60,2,BQ43&lt;65,3,BQ43&lt;70,4,TRUE,5),MATCH(YEAR($F$17),Appendix!$G$3:$L$3,0))</f>
        <v>0</v>
      </c>
      <c r="BT43" s="92">
        <f t="shared" si="10"/>
        <v>0</v>
      </c>
      <c r="BU43" s="89">
        <f t="shared" si="24"/>
        <v>126</v>
      </c>
      <c r="BV43" s="90">
        <f>IF($R43&gt;'Wage Ceilings '!$C$7+SUMIF('Wage Ceilings '!$B$8:'Wage Ceilings '!$B$11,"&lt;="&amp;$R$17,'Wage Ceilings '!$D$8:'Wage Ceilings '!$D$11),'Wage Ceilings '!$C$7+SUMIF('Wage Ceilings '!$B$8:'Wage Ceilings '!$B$11,"&lt;="&amp;$R$17,'Wage Ceilings '!$D$8:'Wage Ceilings '!$D$11),$R43)</f>
        <v>0</v>
      </c>
      <c r="BW43" s="91" cm="1">
        <f t="array" ref="BW43">INDEX(Appendix!$G$4:$K$8,_xlfn.IFS(BU43&lt;55,1,BU43&lt;60,2,BU43&lt;65,3,BU43&lt;70,4,TRUE,5),MATCH(YEAR($F$17),Appendix!$G$3:$L$3,0))</f>
        <v>0</v>
      </c>
      <c r="BX43" s="92">
        <f t="shared" si="11"/>
        <v>0</v>
      </c>
      <c r="BY43" s="89" t="str">
        <f t="shared" si="25"/>
        <v>NA</v>
      </c>
      <c r="BZ43" s="92">
        <f>IF(S43&gt;=('Wage Ceilings '!$C$3-SUM(Z43,AD43,AH43,AL43,AP43,AX43,AT43,BB43,BF43,BJ43,BN43,BR43,BV43)),('Wage Ceilings '!$C$3-SUM(Z43,AD43,AH43,AL43,AP43,AX43,AT43,BB43,BF43,BJ43,BN43,BR43,BV43)),S43)</f>
        <v>0</v>
      </c>
      <c r="CA43" s="91" cm="1">
        <f t="array" ref="CA43">INDEX(Appendix!$G$4:$K$8,_xlfn.IFS(BY43&lt;55,1,BY43&lt;60,2,BY43&lt;65,3,BY43&lt;70,4,TRUE,5),MATCH(YEAR($F$17),Appendix!$G$3:$L$3,0))</f>
        <v>0</v>
      </c>
      <c r="CB43" s="92">
        <f t="shared" si="32"/>
        <v>0</v>
      </c>
      <c r="CC43" s="99"/>
    </row>
    <row r="44" spans="1:81" x14ac:dyDescent="0.2">
      <c r="A44" s="64" t="s">
        <v>42</v>
      </c>
      <c r="B44" s="65"/>
      <c r="C44" s="65"/>
      <c r="D44" s="66"/>
      <c r="E44" s="66"/>
      <c r="F44" s="67"/>
      <c r="G44" s="67"/>
      <c r="H44" s="67"/>
      <c r="I44" s="67"/>
      <c r="J44" s="67"/>
      <c r="K44" s="67"/>
      <c r="L44" s="67"/>
      <c r="M44" s="67"/>
      <c r="N44" s="67"/>
      <c r="O44" s="67"/>
      <c r="P44" s="67"/>
      <c r="Q44" s="67"/>
      <c r="R44" s="67"/>
      <c r="S44" s="67"/>
      <c r="T44" s="57">
        <f t="shared" si="26"/>
        <v>0</v>
      </c>
      <c r="U44" s="57">
        <f t="shared" si="27"/>
        <v>0</v>
      </c>
      <c r="V44" s="58">
        <f t="shared" si="28"/>
        <v>0</v>
      </c>
      <c r="W44" s="58">
        <f t="shared" si="29"/>
        <v>0</v>
      </c>
      <c r="X44" s="58">
        <f t="shared" si="30"/>
        <v>0</v>
      </c>
      <c r="Y44" s="89">
        <f t="shared" si="12"/>
        <v>125</v>
      </c>
      <c r="Z44" s="90">
        <f>IF($F44&gt;'Wage Ceilings '!$C$7+SUMIF('Wage Ceilings '!$B$8:'Wage Ceilings '!$B$11,"&lt;="&amp;$F$17,'Wage Ceilings '!$D$8:'Wage Ceilings '!$D$11),'Wage Ceilings '!$C$7+SUMIF('Wage Ceilings '!$B$8:'Wage Ceilings '!$B$11,"&lt;="&amp;$F$17,'Wage Ceilings '!$D$8:'Wage Ceilings '!$D$11),$F44)</f>
        <v>0</v>
      </c>
      <c r="AA44" s="91" cm="1">
        <f t="array" ref="AA44">INDEX(Appendix!$G$4:$K$8,_xlfn.IFS(Y44&lt;55,1,Y44&lt;60,2,Y44&lt;65,3,Y44&lt;70,4,TRUE,5),MATCH(YEAR($F$17),Appendix!$G$3:$L$3,0))</f>
        <v>0</v>
      </c>
      <c r="AB44" s="92">
        <f t="shared" si="0"/>
        <v>0</v>
      </c>
      <c r="AC44" s="89">
        <f t="shared" si="13"/>
        <v>126</v>
      </c>
      <c r="AD44" s="90">
        <f>IF($G44&gt;'Wage Ceilings '!$C$7+SUMIF('Wage Ceilings '!$B$8:'Wage Ceilings '!$B$11,"&lt;="&amp;$G$17,'Wage Ceilings '!$D$8:'Wage Ceilings '!$D$11),'Wage Ceilings '!$C$7+SUMIF('Wage Ceilings '!$B$8:'Wage Ceilings '!$B$11,"&lt;="&amp;$G$17,'Wage Ceilings '!$D$8:'Wage Ceilings '!$D$11),$G44)</f>
        <v>0</v>
      </c>
      <c r="AE44" s="91" cm="1">
        <f t="array" ref="AE44">INDEX(Appendix!$G$4:$K$8,_xlfn.IFS(AC44&lt;55,1,AC44&lt;60,2,AC44&lt;65,3,AC44&lt;70,4,TRUE,5),MATCH(YEAR($F$17),Appendix!$G$3:$L$3,0))</f>
        <v>0</v>
      </c>
      <c r="AF44" s="92">
        <f t="shared" si="1"/>
        <v>0</v>
      </c>
      <c r="AG44" s="89">
        <f t="shared" si="14"/>
        <v>126</v>
      </c>
      <c r="AH44" s="90">
        <f>IF($H44&gt;'Wage Ceilings '!$C$7+SUMIF('Wage Ceilings '!$B$8:'Wage Ceilings '!$B$11,"&lt;="&amp;$H$17,'Wage Ceilings '!$D$8:'Wage Ceilings '!$D$11),'Wage Ceilings '!$C$7+SUMIF('Wage Ceilings '!$B$8:'Wage Ceilings '!$B$11,"&lt;="&amp;$H$17,'Wage Ceilings '!$D$8:'Wage Ceilings '!$D$11),$H44)</f>
        <v>0</v>
      </c>
      <c r="AI44" s="91" cm="1">
        <f t="array" ref="AI44">INDEX(Appendix!$G$4:$K$8,_xlfn.IFS(AG44&lt;55,1,AG44&lt;60,2,AG44&lt;65,3,AG44&lt;70,4,TRUE,5),MATCH(YEAR($F$17),Appendix!$G$3:$L$3,0))</f>
        <v>0</v>
      </c>
      <c r="AJ44" s="92">
        <f t="shared" si="2"/>
        <v>0</v>
      </c>
      <c r="AK44" s="89">
        <f t="shared" si="15"/>
        <v>126</v>
      </c>
      <c r="AL44" s="90">
        <f>IF($I44&gt;'Wage Ceilings '!$C$7+SUMIF('Wage Ceilings '!$B$8:'Wage Ceilings '!$B$11,"&lt;="&amp;$I$17,'Wage Ceilings '!$D$8:'Wage Ceilings '!$D$11),'Wage Ceilings '!$C$7+SUMIF('Wage Ceilings '!$B$8:'Wage Ceilings '!$B$11,"&lt;="&amp;$I$17,'Wage Ceilings '!$D$8:'Wage Ceilings '!$D$11),$I44)</f>
        <v>0</v>
      </c>
      <c r="AM44" s="91" cm="1">
        <f t="array" ref="AM44">INDEX(Appendix!$G$4:$K$8,_xlfn.IFS(AK44&lt;55,1,AK44&lt;60,2,AK44&lt;65,3,AK44&lt;70,4,TRUE,5),MATCH(YEAR($F$17),Appendix!$G$3:$L$3,0))</f>
        <v>0</v>
      </c>
      <c r="AN44" s="92">
        <f t="shared" si="3"/>
        <v>0</v>
      </c>
      <c r="AO44" s="89">
        <f t="shared" si="16"/>
        <v>126</v>
      </c>
      <c r="AP44" s="90">
        <f>IF($J44&gt;'Wage Ceilings '!$C$7+SUMIF('Wage Ceilings '!$B$8:'Wage Ceilings '!$B$11,"&lt;="&amp;$J$17,'Wage Ceilings '!$D$8:'Wage Ceilings '!$D$11),'Wage Ceilings '!$C$7+SUMIF('Wage Ceilings '!$B$8:'Wage Ceilings '!$B$11,"&lt;="&amp;$J$17,'Wage Ceilings '!$D$8:'Wage Ceilings '!$D$11),$J44)</f>
        <v>0</v>
      </c>
      <c r="AQ44" s="91" cm="1">
        <f t="array" ref="AQ44">INDEX(Appendix!$G$4:$K$8,_xlfn.IFS(AO44&lt;55,1,AO44&lt;60,2,AO44&lt;65,3,AO44&lt;70,4,TRUE,5),MATCH(YEAR($F$17),Appendix!$G$3:$L$3,0))</f>
        <v>0</v>
      </c>
      <c r="AR44" s="92">
        <f t="shared" si="4"/>
        <v>0</v>
      </c>
      <c r="AS44" s="89">
        <f t="shared" si="31"/>
        <v>126</v>
      </c>
      <c r="AT44" s="90">
        <f>IF($K44&gt;'Wage Ceilings '!$C$7+SUMIF('Wage Ceilings '!$B$8:'Wage Ceilings '!$B$11,"&lt;="&amp;$K$17,'Wage Ceilings '!$D$8:'Wage Ceilings '!$D$11),'Wage Ceilings '!$C$7+SUMIF('Wage Ceilings '!$B$8:'Wage Ceilings '!$B$11,"&lt;="&amp;$K$17,'Wage Ceilings '!$D$8:'Wage Ceilings '!$D$11),$K44)</f>
        <v>0</v>
      </c>
      <c r="AU44" s="91" cm="1">
        <f t="array" ref="AU44">INDEX(Appendix!$G$4:$K$8,_xlfn.IFS(AS44&lt;55,1,AS44&lt;60,2,AS44&lt;65,3,AS44&lt;70,4,TRUE,5),MATCH(YEAR($F$17),Appendix!$G$3:$L$3,0))</f>
        <v>0</v>
      </c>
      <c r="AV44" s="92">
        <f t="shared" si="5"/>
        <v>0</v>
      </c>
      <c r="AW44" s="89" t="str">
        <f t="shared" si="17"/>
        <v>NA</v>
      </c>
      <c r="AX44" s="92">
        <f>IF(L44&gt;=('Wage Ceilings '!$C$3-SUM(Z44,AD44,AH44,AL44,AP44,AT44,BB44,BF44,BJ44,BN44,BR44,BV44)),('Wage Ceilings '!$C$3-SUM(Z44,AD44,AH44,AL44,AP44,AT44,BB44,BF44,BJ44,BN44,BR44,BV44)),L44)</f>
        <v>0</v>
      </c>
      <c r="AY44" s="91" cm="1">
        <f t="array" ref="AY44">INDEX(Appendix!$G$4:$K$8,_xlfn.IFS(AW44&lt;55,1,AW44&lt;60,2,AW44&lt;65,3,AW44&lt;70,4,TRUE,5),MATCH(YEAR($F$17),Appendix!$G$3:$L$3,0))</f>
        <v>0</v>
      </c>
      <c r="AZ44" s="92">
        <f t="shared" si="6"/>
        <v>0</v>
      </c>
      <c r="BA44" s="89">
        <f t="shared" si="18"/>
        <v>126</v>
      </c>
      <c r="BB44" s="90">
        <f>IF($M44&gt;'Wage Ceilings '!$C$7+SUMIF('Wage Ceilings '!$B$8:'Wage Ceilings '!$B$11,"&lt;="&amp;$M$17,'Wage Ceilings '!$D$8:'Wage Ceilings '!$D$11),'Wage Ceilings '!$C$7+SUMIF('Wage Ceilings '!$B$8:'Wage Ceilings '!$B$11,"&lt;="&amp;$M$17,'Wage Ceilings '!$D$8:'Wage Ceilings '!$D$11),$M44)</f>
        <v>0</v>
      </c>
      <c r="BC44" s="91" cm="1">
        <f t="array" ref="BC44">INDEX(Appendix!$G$4:$K$8,_xlfn.IFS(BA44&lt;55,1,BA44&lt;60,2,BA44&lt;65,3,BA44&lt;70,4,TRUE,5),MATCH(YEAR($F$17),Appendix!$G$3:$L$3,0))</f>
        <v>0</v>
      </c>
      <c r="BD44" s="92">
        <f t="shared" si="19"/>
        <v>0</v>
      </c>
      <c r="BE44" s="89">
        <f t="shared" si="20"/>
        <v>126</v>
      </c>
      <c r="BF44" s="90">
        <f>IF($N44&gt;'Wage Ceilings '!$C$7+SUMIF('Wage Ceilings '!$B$8:'Wage Ceilings '!$B$11,"&lt;="&amp;$N$17,'Wage Ceilings '!$D$8:'Wage Ceilings '!$D$11),'Wage Ceilings '!$C$7+SUMIF('Wage Ceilings '!$B$8:'Wage Ceilings '!$B$11,"&lt;="&amp;$N$17,'Wage Ceilings '!$D$8:'Wage Ceilings '!$D$11),$N44)</f>
        <v>0</v>
      </c>
      <c r="BG44" s="91" cm="1">
        <f t="array" ref="BG44">INDEX(Appendix!$G$4:$K$8,_xlfn.IFS(BE44&lt;55,1,BE44&lt;60,2,BE44&lt;65,3,BE44&lt;70,4,TRUE,5),MATCH(YEAR($F$17),Appendix!$G$3:$L$3,0))</f>
        <v>0</v>
      </c>
      <c r="BH44" s="92">
        <f t="shared" si="7"/>
        <v>0</v>
      </c>
      <c r="BI44" s="89">
        <f t="shared" si="21"/>
        <v>126</v>
      </c>
      <c r="BJ44" s="90">
        <f>IF($O44&gt;'Wage Ceilings '!$C$7+SUMIF('Wage Ceilings '!$B$8:'Wage Ceilings '!$B$11,"&lt;="&amp;$O$17,'Wage Ceilings '!$D$8:'Wage Ceilings '!$D$11),'Wage Ceilings '!$C$7+SUMIF('Wage Ceilings '!$B$8:'Wage Ceilings '!$B$11,"&lt;="&amp;$O$17,'Wage Ceilings '!$D$8:'Wage Ceilings '!$D$11),$O44)</f>
        <v>0</v>
      </c>
      <c r="BK44" s="91" cm="1">
        <f t="array" ref="BK44">INDEX(Appendix!$G$4:$K$8,_xlfn.IFS(BI44&lt;55,1,BI44&lt;60,2,BI44&lt;65,3,BI44&lt;70,4,TRUE,5),MATCH(YEAR($F$17),Appendix!$G$3:$L$3,0))</f>
        <v>0</v>
      </c>
      <c r="BL44" s="92">
        <f t="shared" si="8"/>
        <v>0</v>
      </c>
      <c r="BM44" s="89">
        <f t="shared" si="22"/>
        <v>126</v>
      </c>
      <c r="BN44" s="90">
        <f>IF($P44&gt;'Wage Ceilings '!$C$7+SUMIF('Wage Ceilings '!$B$8:'Wage Ceilings '!$B$11,"&lt;="&amp;$P$17,'Wage Ceilings '!$D$8:'Wage Ceilings '!$D$11),'Wage Ceilings '!$C$7+SUMIF('Wage Ceilings '!$B$8:'Wage Ceilings '!$B$11,"&lt;="&amp;$P$17,'Wage Ceilings '!$D$8:'Wage Ceilings '!$D$11),$P44)</f>
        <v>0</v>
      </c>
      <c r="BO44" s="91" cm="1">
        <f t="array" ref="BO44">INDEX(Appendix!$G$4:$K$8,_xlfn.IFS(BM44&lt;55,1,BM44&lt;60,2,BM44&lt;65,3,BM44&lt;70,4,TRUE,5),MATCH(YEAR($F$17),Appendix!$G$3:$L$3,0))</f>
        <v>0</v>
      </c>
      <c r="BP44" s="92">
        <f t="shared" si="9"/>
        <v>0</v>
      </c>
      <c r="BQ44" s="89">
        <f t="shared" si="23"/>
        <v>126</v>
      </c>
      <c r="BR44" s="90">
        <f>IF($Q44&gt;'Wage Ceilings '!$C$7+SUMIF('Wage Ceilings '!$B$8:'Wage Ceilings '!$B$11,"&lt;="&amp;$Q$17,'Wage Ceilings '!$D$8:'Wage Ceilings '!$D$11),'Wage Ceilings '!$C$7+SUMIF('Wage Ceilings '!$B$8:'Wage Ceilings '!$B$11,"&lt;="&amp;$Q$17,'Wage Ceilings '!$D$8:'Wage Ceilings '!$D$11),$Q44)</f>
        <v>0</v>
      </c>
      <c r="BS44" s="91" cm="1">
        <f t="array" ref="BS44">INDEX(Appendix!$G$4:$K$8,_xlfn.IFS(BQ44&lt;55,1,BQ44&lt;60,2,BQ44&lt;65,3,BQ44&lt;70,4,TRUE,5),MATCH(YEAR($F$17),Appendix!$G$3:$L$3,0))</f>
        <v>0</v>
      </c>
      <c r="BT44" s="92">
        <f t="shared" si="10"/>
        <v>0</v>
      </c>
      <c r="BU44" s="89">
        <f t="shared" si="24"/>
        <v>126</v>
      </c>
      <c r="BV44" s="90">
        <f>IF($R44&gt;'Wage Ceilings '!$C$7+SUMIF('Wage Ceilings '!$B$8:'Wage Ceilings '!$B$11,"&lt;="&amp;$R$17,'Wage Ceilings '!$D$8:'Wage Ceilings '!$D$11),'Wage Ceilings '!$C$7+SUMIF('Wage Ceilings '!$B$8:'Wage Ceilings '!$B$11,"&lt;="&amp;$R$17,'Wage Ceilings '!$D$8:'Wage Ceilings '!$D$11),$R44)</f>
        <v>0</v>
      </c>
      <c r="BW44" s="91" cm="1">
        <f t="array" ref="BW44">INDEX(Appendix!$G$4:$K$8,_xlfn.IFS(BU44&lt;55,1,BU44&lt;60,2,BU44&lt;65,3,BU44&lt;70,4,TRUE,5),MATCH(YEAR($F$17),Appendix!$G$3:$L$3,0))</f>
        <v>0</v>
      </c>
      <c r="BX44" s="92">
        <f t="shared" si="11"/>
        <v>0</v>
      </c>
      <c r="BY44" s="89" t="str">
        <f t="shared" si="25"/>
        <v>NA</v>
      </c>
      <c r="BZ44" s="92">
        <f>IF(S44&gt;=('Wage Ceilings '!$C$3-SUM(Z44,AD44,AH44,AL44,AP44,AX44,AT44,BB44,BF44,BJ44,BN44,BR44,BV44)),('Wage Ceilings '!$C$3-SUM(Z44,AD44,AH44,AL44,AP44,AX44,AT44,BB44,BF44,BJ44,BN44,BR44,BV44)),S44)</f>
        <v>0</v>
      </c>
      <c r="CA44" s="91" cm="1">
        <f t="array" ref="CA44">INDEX(Appendix!$G$4:$K$8,_xlfn.IFS(BY44&lt;55,1,BY44&lt;60,2,BY44&lt;65,3,BY44&lt;70,4,TRUE,5),MATCH(YEAR($F$17),Appendix!$G$3:$L$3,0))</f>
        <v>0</v>
      </c>
      <c r="CB44" s="92">
        <f t="shared" si="32"/>
        <v>0</v>
      </c>
      <c r="CC44" s="99"/>
    </row>
    <row r="45" spans="1:81" x14ac:dyDescent="0.2">
      <c r="A45" s="64" t="s">
        <v>43</v>
      </c>
      <c r="B45" s="65"/>
      <c r="C45" s="65"/>
      <c r="D45" s="66"/>
      <c r="E45" s="66"/>
      <c r="F45" s="67"/>
      <c r="G45" s="67"/>
      <c r="H45" s="67"/>
      <c r="I45" s="67"/>
      <c r="J45" s="67"/>
      <c r="K45" s="67"/>
      <c r="L45" s="67"/>
      <c r="M45" s="67"/>
      <c r="N45" s="67"/>
      <c r="O45" s="67"/>
      <c r="P45" s="67"/>
      <c r="Q45" s="67"/>
      <c r="R45" s="67"/>
      <c r="S45" s="67"/>
      <c r="T45" s="57">
        <f t="shared" si="26"/>
        <v>0</v>
      </c>
      <c r="U45" s="57">
        <f t="shared" si="27"/>
        <v>0</v>
      </c>
      <c r="V45" s="58">
        <f t="shared" si="28"/>
        <v>0</v>
      </c>
      <c r="W45" s="58">
        <f t="shared" si="29"/>
        <v>0</v>
      </c>
      <c r="X45" s="58">
        <f t="shared" si="30"/>
        <v>0</v>
      </c>
      <c r="Y45" s="89">
        <f t="shared" si="12"/>
        <v>125</v>
      </c>
      <c r="Z45" s="90">
        <f>IF($F45&gt;'Wage Ceilings '!$C$7+SUMIF('Wage Ceilings '!$B$8:'Wage Ceilings '!$B$11,"&lt;="&amp;$F$17,'Wage Ceilings '!$D$8:'Wage Ceilings '!$D$11),'Wage Ceilings '!$C$7+SUMIF('Wage Ceilings '!$B$8:'Wage Ceilings '!$B$11,"&lt;="&amp;$F$17,'Wage Ceilings '!$D$8:'Wage Ceilings '!$D$11),$F45)</f>
        <v>0</v>
      </c>
      <c r="AA45" s="91" cm="1">
        <f t="array" ref="AA45">INDEX(Appendix!$G$4:$K$8,_xlfn.IFS(Y45&lt;55,1,Y45&lt;60,2,Y45&lt;65,3,Y45&lt;70,4,TRUE,5),MATCH(YEAR($F$17),Appendix!$G$3:$L$3,0))</f>
        <v>0</v>
      </c>
      <c r="AB45" s="92">
        <f t="shared" si="0"/>
        <v>0</v>
      </c>
      <c r="AC45" s="89">
        <f t="shared" si="13"/>
        <v>126</v>
      </c>
      <c r="AD45" s="90">
        <f>IF($G45&gt;'Wage Ceilings '!$C$7+SUMIF('Wage Ceilings '!$B$8:'Wage Ceilings '!$B$11,"&lt;="&amp;$G$17,'Wage Ceilings '!$D$8:'Wage Ceilings '!$D$11),'Wage Ceilings '!$C$7+SUMIF('Wage Ceilings '!$B$8:'Wage Ceilings '!$B$11,"&lt;="&amp;$G$17,'Wage Ceilings '!$D$8:'Wage Ceilings '!$D$11),$G45)</f>
        <v>0</v>
      </c>
      <c r="AE45" s="91" cm="1">
        <f t="array" ref="AE45">INDEX(Appendix!$G$4:$K$8,_xlfn.IFS(AC45&lt;55,1,AC45&lt;60,2,AC45&lt;65,3,AC45&lt;70,4,TRUE,5),MATCH(YEAR($F$17),Appendix!$G$3:$L$3,0))</f>
        <v>0</v>
      </c>
      <c r="AF45" s="92">
        <f t="shared" si="1"/>
        <v>0</v>
      </c>
      <c r="AG45" s="89">
        <f t="shared" si="14"/>
        <v>126</v>
      </c>
      <c r="AH45" s="90">
        <f>IF($H45&gt;'Wage Ceilings '!$C$7+SUMIF('Wage Ceilings '!$B$8:'Wage Ceilings '!$B$11,"&lt;="&amp;$H$17,'Wage Ceilings '!$D$8:'Wage Ceilings '!$D$11),'Wage Ceilings '!$C$7+SUMIF('Wage Ceilings '!$B$8:'Wage Ceilings '!$B$11,"&lt;="&amp;$H$17,'Wage Ceilings '!$D$8:'Wage Ceilings '!$D$11),$H45)</f>
        <v>0</v>
      </c>
      <c r="AI45" s="91" cm="1">
        <f t="array" ref="AI45">INDEX(Appendix!$G$4:$K$8,_xlfn.IFS(AG45&lt;55,1,AG45&lt;60,2,AG45&lt;65,3,AG45&lt;70,4,TRUE,5),MATCH(YEAR($F$17),Appendix!$G$3:$L$3,0))</f>
        <v>0</v>
      </c>
      <c r="AJ45" s="92">
        <f t="shared" si="2"/>
        <v>0</v>
      </c>
      <c r="AK45" s="89">
        <f t="shared" si="15"/>
        <v>126</v>
      </c>
      <c r="AL45" s="90">
        <f>IF($I45&gt;'Wage Ceilings '!$C$7+SUMIF('Wage Ceilings '!$B$8:'Wage Ceilings '!$B$11,"&lt;="&amp;$I$17,'Wage Ceilings '!$D$8:'Wage Ceilings '!$D$11),'Wage Ceilings '!$C$7+SUMIF('Wage Ceilings '!$B$8:'Wage Ceilings '!$B$11,"&lt;="&amp;$I$17,'Wage Ceilings '!$D$8:'Wage Ceilings '!$D$11),$I45)</f>
        <v>0</v>
      </c>
      <c r="AM45" s="91" cm="1">
        <f t="array" ref="AM45">INDEX(Appendix!$G$4:$K$8,_xlfn.IFS(AK45&lt;55,1,AK45&lt;60,2,AK45&lt;65,3,AK45&lt;70,4,TRUE,5),MATCH(YEAR($F$17),Appendix!$G$3:$L$3,0))</f>
        <v>0</v>
      </c>
      <c r="AN45" s="92">
        <f t="shared" si="3"/>
        <v>0</v>
      </c>
      <c r="AO45" s="89">
        <f t="shared" si="16"/>
        <v>126</v>
      </c>
      <c r="AP45" s="90">
        <f>IF($J45&gt;'Wage Ceilings '!$C$7+SUMIF('Wage Ceilings '!$B$8:'Wage Ceilings '!$B$11,"&lt;="&amp;$J$17,'Wage Ceilings '!$D$8:'Wage Ceilings '!$D$11),'Wage Ceilings '!$C$7+SUMIF('Wage Ceilings '!$B$8:'Wage Ceilings '!$B$11,"&lt;="&amp;$J$17,'Wage Ceilings '!$D$8:'Wage Ceilings '!$D$11),$J45)</f>
        <v>0</v>
      </c>
      <c r="AQ45" s="91" cm="1">
        <f t="array" ref="AQ45">INDEX(Appendix!$G$4:$K$8,_xlfn.IFS(AO45&lt;55,1,AO45&lt;60,2,AO45&lt;65,3,AO45&lt;70,4,TRUE,5),MATCH(YEAR($F$17),Appendix!$G$3:$L$3,0))</f>
        <v>0</v>
      </c>
      <c r="AR45" s="92">
        <f t="shared" si="4"/>
        <v>0</v>
      </c>
      <c r="AS45" s="89">
        <f t="shared" si="31"/>
        <v>126</v>
      </c>
      <c r="AT45" s="90">
        <f>IF($K45&gt;'Wage Ceilings '!$C$7+SUMIF('Wage Ceilings '!$B$8:'Wage Ceilings '!$B$11,"&lt;="&amp;$K$17,'Wage Ceilings '!$D$8:'Wage Ceilings '!$D$11),'Wage Ceilings '!$C$7+SUMIF('Wage Ceilings '!$B$8:'Wage Ceilings '!$B$11,"&lt;="&amp;$K$17,'Wage Ceilings '!$D$8:'Wage Ceilings '!$D$11),$K45)</f>
        <v>0</v>
      </c>
      <c r="AU45" s="91" cm="1">
        <f t="array" ref="AU45">INDEX(Appendix!$G$4:$K$8,_xlfn.IFS(AS45&lt;55,1,AS45&lt;60,2,AS45&lt;65,3,AS45&lt;70,4,TRUE,5),MATCH(YEAR($F$17),Appendix!$G$3:$L$3,0))</f>
        <v>0</v>
      </c>
      <c r="AV45" s="92">
        <f t="shared" si="5"/>
        <v>0</v>
      </c>
      <c r="AW45" s="89" t="str">
        <f t="shared" si="17"/>
        <v>NA</v>
      </c>
      <c r="AX45" s="92">
        <f>IF(L45&gt;=('Wage Ceilings '!$C$3-SUM(Z45,AD45,AH45,AL45,AP45,AT45,BB45,BF45,BJ45,BN45,BR45,BV45)),('Wage Ceilings '!$C$3-SUM(Z45,AD45,AH45,AL45,AP45,AT45,BB45,BF45,BJ45,BN45,BR45,BV45)),L45)</f>
        <v>0</v>
      </c>
      <c r="AY45" s="91" cm="1">
        <f t="array" ref="AY45">INDEX(Appendix!$G$4:$K$8,_xlfn.IFS(AW45&lt;55,1,AW45&lt;60,2,AW45&lt;65,3,AW45&lt;70,4,TRUE,5),MATCH(YEAR($F$17),Appendix!$G$3:$L$3,0))</f>
        <v>0</v>
      </c>
      <c r="AZ45" s="92">
        <f t="shared" si="6"/>
        <v>0</v>
      </c>
      <c r="BA45" s="89">
        <f t="shared" si="18"/>
        <v>126</v>
      </c>
      <c r="BB45" s="90">
        <f>IF($M45&gt;'Wage Ceilings '!$C$7+SUMIF('Wage Ceilings '!$B$8:'Wage Ceilings '!$B$11,"&lt;="&amp;$M$17,'Wage Ceilings '!$D$8:'Wage Ceilings '!$D$11),'Wage Ceilings '!$C$7+SUMIF('Wage Ceilings '!$B$8:'Wage Ceilings '!$B$11,"&lt;="&amp;$M$17,'Wage Ceilings '!$D$8:'Wage Ceilings '!$D$11),$M45)</f>
        <v>0</v>
      </c>
      <c r="BC45" s="91" cm="1">
        <f t="array" ref="BC45">INDEX(Appendix!$G$4:$K$8,_xlfn.IFS(BA45&lt;55,1,BA45&lt;60,2,BA45&lt;65,3,BA45&lt;70,4,TRUE,5),MATCH(YEAR($F$17),Appendix!$G$3:$L$3,0))</f>
        <v>0</v>
      </c>
      <c r="BD45" s="92">
        <f t="shared" si="19"/>
        <v>0</v>
      </c>
      <c r="BE45" s="89">
        <f t="shared" si="20"/>
        <v>126</v>
      </c>
      <c r="BF45" s="90">
        <f>IF($N45&gt;'Wage Ceilings '!$C$7+SUMIF('Wage Ceilings '!$B$8:'Wage Ceilings '!$B$11,"&lt;="&amp;$N$17,'Wage Ceilings '!$D$8:'Wage Ceilings '!$D$11),'Wage Ceilings '!$C$7+SUMIF('Wage Ceilings '!$B$8:'Wage Ceilings '!$B$11,"&lt;="&amp;$N$17,'Wage Ceilings '!$D$8:'Wage Ceilings '!$D$11),$N45)</f>
        <v>0</v>
      </c>
      <c r="BG45" s="91" cm="1">
        <f t="array" ref="BG45">INDEX(Appendix!$G$4:$K$8,_xlfn.IFS(BE45&lt;55,1,BE45&lt;60,2,BE45&lt;65,3,BE45&lt;70,4,TRUE,5),MATCH(YEAR($F$17),Appendix!$G$3:$L$3,0))</f>
        <v>0</v>
      </c>
      <c r="BH45" s="92">
        <f t="shared" si="7"/>
        <v>0</v>
      </c>
      <c r="BI45" s="89">
        <f t="shared" si="21"/>
        <v>126</v>
      </c>
      <c r="BJ45" s="90">
        <f>IF($O45&gt;'Wage Ceilings '!$C$7+SUMIF('Wage Ceilings '!$B$8:'Wage Ceilings '!$B$11,"&lt;="&amp;$O$17,'Wage Ceilings '!$D$8:'Wage Ceilings '!$D$11),'Wage Ceilings '!$C$7+SUMIF('Wage Ceilings '!$B$8:'Wage Ceilings '!$B$11,"&lt;="&amp;$O$17,'Wage Ceilings '!$D$8:'Wage Ceilings '!$D$11),$O45)</f>
        <v>0</v>
      </c>
      <c r="BK45" s="91" cm="1">
        <f t="array" ref="BK45">INDEX(Appendix!$G$4:$K$8,_xlfn.IFS(BI45&lt;55,1,BI45&lt;60,2,BI45&lt;65,3,BI45&lt;70,4,TRUE,5),MATCH(YEAR($F$17),Appendix!$G$3:$L$3,0))</f>
        <v>0</v>
      </c>
      <c r="BL45" s="92">
        <f t="shared" si="8"/>
        <v>0</v>
      </c>
      <c r="BM45" s="89">
        <f t="shared" si="22"/>
        <v>126</v>
      </c>
      <c r="BN45" s="90">
        <f>IF($P45&gt;'Wage Ceilings '!$C$7+SUMIF('Wage Ceilings '!$B$8:'Wage Ceilings '!$B$11,"&lt;="&amp;$P$17,'Wage Ceilings '!$D$8:'Wage Ceilings '!$D$11),'Wage Ceilings '!$C$7+SUMIF('Wage Ceilings '!$B$8:'Wage Ceilings '!$B$11,"&lt;="&amp;$P$17,'Wage Ceilings '!$D$8:'Wage Ceilings '!$D$11),$P45)</f>
        <v>0</v>
      </c>
      <c r="BO45" s="91" cm="1">
        <f t="array" ref="BO45">INDEX(Appendix!$G$4:$K$8,_xlfn.IFS(BM45&lt;55,1,BM45&lt;60,2,BM45&lt;65,3,BM45&lt;70,4,TRUE,5),MATCH(YEAR($F$17),Appendix!$G$3:$L$3,0))</f>
        <v>0</v>
      </c>
      <c r="BP45" s="92">
        <f t="shared" si="9"/>
        <v>0</v>
      </c>
      <c r="BQ45" s="89">
        <f t="shared" si="23"/>
        <v>126</v>
      </c>
      <c r="BR45" s="90">
        <f>IF($Q45&gt;'Wage Ceilings '!$C$7+SUMIF('Wage Ceilings '!$B$8:'Wage Ceilings '!$B$11,"&lt;="&amp;$Q$17,'Wage Ceilings '!$D$8:'Wage Ceilings '!$D$11),'Wage Ceilings '!$C$7+SUMIF('Wage Ceilings '!$B$8:'Wage Ceilings '!$B$11,"&lt;="&amp;$Q$17,'Wage Ceilings '!$D$8:'Wage Ceilings '!$D$11),$Q45)</f>
        <v>0</v>
      </c>
      <c r="BS45" s="91" cm="1">
        <f t="array" ref="BS45">INDEX(Appendix!$G$4:$K$8,_xlfn.IFS(BQ45&lt;55,1,BQ45&lt;60,2,BQ45&lt;65,3,BQ45&lt;70,4,TRUE,5),MATCH(YEAR($F$17),Appendix!$G$3:$L$3,0))</f>
        <v>0</v>
      </c>
      <c r="BT45" s="92">
        <f t="shared" si="10"/>
        <v>0</v>
      </c>
      <c r="BU45" s="89">
        <f t="shared" si="24"/>
        <v>126</v>
      </c>
      <c r="BV45" s="90">
        <f>IF($R45&gt;'Wage Ceilings '!$C$7+SUMIF('Wage Ceilings '!$B$8:'Wage Ceilings '!$B$11,"&lt;="&amp;$R$17,'Wage Ceilings '!$D$8:'Wage Ceilings '!$D$11),'Wage Ceilings '!$C$7+SUMIF('Wage Ceilings '!$B$8:'Wage Ceilings '!$B$11,"&lt;="&amp;$R$17,'Wage Ceilings '!$D$8:'Wage Ceilings '!$D$11),$R45)</f>
        <v>0</v>
      </c>
      <c r="BW45" s="91" cm="1">
        <f t="array" ref="BW45">INDEX(Appendix!$G$4:$K$8,_xlfn.IFS(BU45&lt;55,1,BU45&lt;60,2,BU45&lt;65,3,BU45&lt;70,4,TRUE,5),MATCH(YEAR($F$17),Appendix!$G$3:$L$3,0))</f>
        <v>0</v>
      </c>
      <c r="BX45" s="92">
        <f t="shared" si="11"/>
        <v>0</v>
      </c>
      <c r="BY45" s="89" t="str">
        <f t="shared" si="25"/>
        <v>NA</v>
      </c>
      <c r="BZ45" s="92">
        <f>IF(S45&gt;=('Wage Ceilings '!$C$3-SUM(Z45,AD45,AH45,AL45,AP45,AX45,AT45,BB45,BF45,BJ45,BN45,BR45,BV45)),('Wage Ceilings '!$C$3-SUM(Z45,AD45,AH45,AL45,AP45,AX45,AT45,BB45,BF45,BJ45,BN45,BR45,BV45)),S45)</f>
        <v>0</v>
      </c>
      <c r="CA45" s="91" cm="1">
        <f t="array" ref="CA45">INDEX(Appendix!$G$4:$K$8,_xlfn.IFS(BY45&lt;55,1,BY45&lt;60,2,BY45&lt;65,3,BY45&lt;70,4,TRUE,5),MATCH(YEAR($F$17),Appendix!$G$3:$L$3,0))</f>
        <v>0</v>
      </c>
      <c r="CB45" s="92">
        <f t="shared" si="32"/>
        <v>0</v>
      </c>
      <c r="CC45" s="99"/>
    </row>
    <row r="46" spans="1:81" x14ac:dyDescent="0.2">
      <c r="A46" s="64" t="s">
        <v>44</v>
      </c>
      <c r="B46" s="65"/>
      <c r="C46" s="65"/>
      <c r="D46" s="66"/>
      <c r="E46" s="66"/>
      <c r="F46" s="67"/>
      <c r="G46" s="67"/>
      <c r="H46" s="67"/>
      <c r="I46" s="67"/>
      <c r="J46" s="67"/>
      <c r="K46" s="67"/>
      <c r="L46" s="67"/>
      <c r="M46" s="67"/>
      <c r="N46" s="67"/>
      <c r="O46" s="67"/>
      <c r="P46" s="67"/>
      <c r="Q46" s="67"/>
      <c r="R46" s="67"/>
      <c r="S46" s="67"/>
      <c r="T46" s="57">
        <f t="shared" si="26"/>
        <v>0</v>
      </c>
      <c r="U46" s="57">
        <f t="shared" si="27"/>
        <v>0</v>
      </c>
      <c r="V46" s="58">
        <f t="shared" si="28"/>
        <v>0</v>
      </c>
      <c r="W46" s="58">
        <f t="shared" si="29"/>
        <v>0</v>
      </c>
      <c r="X46" s="58">
        <f t="shared" si="30"/>
        <v>0</v>
      </c>
      <c r="Y46" s="89">
        <f t="shared" si="12"/>
        <v>125</v>
      </c>
      <c r="Z46" s="90">
        <f>IF($F46&gt;'Wage Ceilings '!$C$7+SUMIF('Wage Ceilings '!$B$8:'Wage Ceilings '!$B$11,"&lt;="&amp;$F$17,'Wage Ceilings '!$D$8:'Wage Ceilings '!$D$11),'Wage Ceilings '!$C$7+SUMIF('Wage Ceilings '!$B$8:'Wage Ceilings '!$B$11,"&lt;="&amp;$F$17,'Wage Ceilings '!$D$8:'Wage Ceilings '!$D$11),$F46)</f>
        <v>0</v>
      </c>
      <c r="AA46" s="91" cm="1">
        <f t="array" ref="AA46">INDEX(Appendix!$G$4:$K$8,_xlfn.IFS(Y46&lt;55,1,Y46&lt;60,2,Y46&lt;65,3,Y46&lt;70,4,TRUE,5),MATCH(YEAR($F$17),Appendix!$G$3:$L$3,0))</f>
        <v>0</v>
      </c>
      <c r="AB46" s="92">
        <f t="shared" si="0"/>
        <v>0</v>
      </c>
      <c r="AC46" s="89">
        <f t="shared" si="13"/>
        <v>126</v>
      </c>
      <c r="AD46" s="90">
        <f>IF($G46&gt;'Wage Ceilings '!$C$7+SUMIF('Wage Ceilings '!$B$8:'Wage Ceilings '!$B$11,"&lt;="&amp;$G$17,'Wage Ceilings '!$D$8:'Wage Ceilings '!$D$11),'Wage Ceilings '!$C$7+SUMIF('Wage Ceilings '!$B$8:'Wage Ceilings '!$B$11,"&lt;="&amp;$G$17,'Wage Ceilings '!$D$8:'Wage Ceilings '!$D$11),$G46)</f>
        <v>0</v>
      </c>
      <c r="AE46" s="91" cm="1">
        <f t="array" ref="AE46">INDEX(Appendix!$G$4:$K$8,_xlfn.IFS(AC46&lt;55,1,AC46&lt;60,2,AC46&lt;65,3,AC46&lt;70,4,TRUE,5),MATCH(YEAR($F$17),Appendix!$G$3:$L$3,0))</f>
        <v>0</v>
      </c>
      <c r="AF46" s="92">
        <f t="shared" si="1"/>
        <v>0</v>
      </c>
      <c r="AG46" s="89">
        <f t="shared" si="14"/>
        <v>126</v>
      </c>
      <c r="AH46" s="90">
        <f>IF($H46&gt;'Wage Ceilings '!$C$7+SUMIF('Wage Ceilings '!$B$8:'Wage Ceilings '!$B$11,"&lt;="&amp;$H$17,'Wage Ceilings '!$D$8:'Wage Ceilings '!$D$11),'Wage Ceilings '!$C$7+SUMIF('Wage Ceilings '!$B$8:'Wage Ceilings '!$B$11,"&lt;="&amp;$H$17,'Wage Ceilings '!$D$8:'Wage Ceilings '!$D$11),$H46)</f>
        <v>0</v>
      </c>
      <c r="AI46" s="91" cm="1">
        <f t="array" ref="AI46">INDEX(Appendix!$G$4:$K$8,_xlfn.IFS(AG46&lt;55,1,AG46&lt;60,2,AG46&lt;65,3,AG46&lt;70,4,TRUE,5),MATCH(YEAR($F$17),Appendix!$G$3:$L$3,0))</f>
        <v>0</v>
      </c>
      <c r="AJ46" s="92">
        <f t="shared" si="2"/>
        <v>0</v>
      </c>
      <c r="AK46" s="89">
        <f t="shared" si="15"/>
        <v>126</v>
      </c>
      <c r="AL46" s="90">
        <f>IF($I46&gt;'Wage Ceilings '!$C$7+SUMIF('Wage Ceilings '!$B$8:'Wage Ceilings '!$B$11,"&lt;="&amp;$I$17,'Wage Ceilings '!$D$8:'Wage Ceilings '!$D$11),'Wage Ceilings '!$C$7+SUMIF('Wage Ceilings '!$B$8:'Wage Ceilings '!$B$11,"&lt;="&amp;$I$17,'Wage Ceilings '!$D$8:'Wage Ceilings '!$D$11),$I46)</f>
        <v>0</v>
      </c>
      <c r="AM46" s="91" cm="1">
        <f t="array" ref="AM46">INDEX(Appendix!$G$4:$K$8,_xlfn.IFS(AK46&lt;55,1,AK46&lt;60,2,AK46&lt;65,3,AK46&lt;70,4,TRUE,5),MATCH(YEAR($F$17),Appendix!$G$3:$L$3,0))</f>
        <v>0</v>
      </c>
      <c r="AN46" s="92">
        <f t="shared" si="3"/>
        <v>0</v>
      </c>
      <c r="AO46" s="89">
        <f t="shared" si="16"/>
        <v>126</v>
      </c>
      <c r="AP46" s="90">
        <f>IF($J46&gt;'Wage Ceilings '!$C$7+SUMIF('Wage Ceilings '!$B$8:'Wage Ceilings '!$B$11,"&lt;="&amp;$J$17,'Wage Ceilings '!$D$8:'Wage Ceilings '!$D$11),'Wage Ceilings '!$C$7+SUMIF('Wage Ceilings '!$B$8:'Wage Ceilings '!$B$11,"&lt;="&amp;$J$17,'Wage Ceilings '!$D$8:'Wage Ceilings '!$D$11),$J46)</f>
        <v>0</v>
      </c>
      <c r="AQ46" s="91" cm="1">
        <f t="array" ref="AQ46">INDEX(Appendix!$G$4:$K$8,_xlfn.IFS(AO46&lt;55,1,AO46&lt;60,2,AO46&lt;65,3,AO46&lt;70,4,TRUE,5),MATCH(YEAR($F$17),Appendix!$G$3:$L$3,0))</f>
        <v>0</v>
      </c>
      <c r="AR46" s="92">
        <f t="shared" si="4"/>
        <v>0</v>
      </c>
      <c r="AS46" s="89">
        <f t="shared" si="31"/>
        <v>126</v>
      </c>
      <c r="AT46" s="90">
        <f>IF($K46&gt;'Wage Ceilings '!$C$7+SUMIF('Wage Ceilings '!$B$8:'Wage Ceilings '!$B$11,"&lt;="&amp;$K$17,'Wage Ceilings '!$D$8:'Wage Ceilings '!$D$11),'Wage Ceilings '!$C$7+SUMIF('Wage Ceilings '!$B$8:'Wage Ceilings '!$B$11,"&lt;="&amp;$K$17,'Wage Ceilings '!$D$8:'Wage Ceilings '!$D$11),$K46)</f>
        <v>0</v>
      </c>
      <c r="AU46" s="91" cm="1">
        <f t="array" ref="AU46">INDEX(Appendix!$G$4:$K$8,_xlfn.IFS(AS46&lt;55,1,AS46&lt;60,2,AS46&lt;65,3,AS46&lt;70,4,TRUE,5),MATCH(YEAR($F$17),Appendix!$G$3:$L$3,0))</f>
        <v>0</v>
      </c>
      <c r="AV46" s="92">
        <f t="shared" si="5"/>
        <v>0</v>
      </c>
      <c r="AW46" s="89" t="str">
        <f t="shared" si="17"/>
        <v>NA</v>
      </c>
      <c r="AX46" s="92">
        <f>IF(L46&gt;=('Wage Ceilings '!$C$3-SUM(Z46,AD46,AH46,AL46,AP46,AT46,BB46,BF46,BJ46,BN46,BR46,BV46)),('Wage Ceilings '!$C$3-SUM(Z46,AD46,AH46,AL46,AP46,AT46,BB46,BF46,BJ46,BN46,BR46,BV46)),L46)</f>
        <v>0</v>
      </c>
      <c r="AY46" s="91" cm="1">
        <f t="array" ref="AY46">INDEX(Appendix!$G$4:$K$8,_xlfn.IFS(AW46&lt;55,1,AW46&lt;60,2,AW46&lt;65,3,AW46&lt;70,4,TRUE,5),MATCH(YEAR($F$17),Appendix!$G$3:$L$3,0))</f>
        <v>0</v>
      </c>
      <c r="AZ46" s="92">
        <f t="shared" si="6"/>
        <v>0</v>
      </c>
      <c r="BA46" s="89">
        <f t="shared" si="18"/>
        <v>126</v>
      </c>
      <c r="BB46" s="90">
        <f>IF($M46&gt;'Wage Ceilings '!$C$7+SUMIF('Wage Ceilings '!$B$8:'Wage Ceilings '!$B$11,"&lt;="&amp;$M$17,'Wage Ceilings '!$D$8:'Wage Ceilings '!$D$11),'Wage Ceilings '!$C$7+SUMIF('Wage Ceilings '!$B$8:'Wage Ceilings '!$B$11,"&lt;="&amp;$M$17,'Wage Ceilings '!$D$8:'Wage Ceilings '!$D$11),$M46)</f>
        <v>0</v>
      </c>
      <c r="BC46" s="91" cm="1">
        <f t="array" ref="BC46">INDEX(Appendix!$G$4:$K$8,_xlfn.IFS(BA46&lt;55,1,BA46&lt;60,2,BA46&lt;65,3,BA46&lt;70,4,TRUE,5),MATCH(YEAR($F$17),Appendix!$G$3:$L$3,0))</f>
        <v>0</v>
      </c>
      <c r="BD46" s="92">
        <f t="shared" si="19"/>
        <v>0</v>
      </c>
      <c r="BE46" s="89">
        <f t="shared" si="20"/>
        <v>126</v>
      </c>
      <c r="BF46" s="90">
        <f>IF($N46&gt;'Wage Ceilings '!$C$7+SUMIF('Wage Ceilings '!$B$8:'Wage Ceilings '!$B$11,"&lt;="&amp;$N$17,'Wage Ceilings '!$D$8:'Wage Ceilings '!$D$11),'Wage Ceilings '!$C$7+SUMIF('Wage Ceilings '!$B$8:'Wage Ceilings '!$B$11,"&lt;="&amp;$N$17,'Wage Ceilings '!$D$8:'Wage Ceilings '!$D$11),$N46)</f>
        <v>0</v>
      </c>
      <c r="BG46" s="91" cm="1">
        <f t="array" ref="BG46">INDEX(Appendix!$G$4:$K$8,_xlfn.IFS(BE46&lt;55,1,BE46&lt;60,2,BE46&lt;65,3,BE46&lt;70,4,TRUE,5),MATCH(YEAR($F$17),Appendix!$G$3:$L$3,0))</f>
        <v>0</v>
      </c>
      <c r="BH46" s="92">
        <f t="shared" si="7"/>
        <v>0</v>
      </c>
      <c r="BI46" s="89">
        <f t="shared" si="21"/>
        <v>126</v>
      </c>
      <c r="BJ46" s="90">
        <f>IF($O46&gt;'Wage Ceilings '!$C$7+SUMIF('Wage Ceilings '!$B$8:'Wage Ceilings '!$B$11,"&lt;="&amp;$O$17,'Wage Ceilings '!$D$8:'Wage Ceilings '!$D$11),'Wage Ceilings '!$C$7+SUMIF('Wage Ceilings '!$B$8:'Wage Ceilings '!$B$11,"&lt;="&amp;$O$17,'Wage Ceilings '!$D$8:'Wage Ceilings '!$D$11),$O46)</f>
        <v>0</v>
      </c>
      <c r="BK46" s="91" cm="1">
        <f t="array" ref="BK46">INDEX(Appendix!$G$4:$K$8,_xlfn.IFS(BI46&lt;55,1,BI46&lt;60,2,BI46&lt;65,3,BI46&lt;70,4,TRUE,5),MATCH(YEAR($F$17),Appendix!$G$3:$L$3,0))</f>
        <v>0</v>
      </c>
      <c r="BL46" s="92">
        <f t="shared" si="8"/>
        <v>0</v>
      </c>
      <c r="BM46" s="89">
        <f t="shared" si="22"/>
        <v>126</v>
      </c>
      <c r="BN46" s="90">
        <f>IF($P46&gt;'Wage Ceilings '!$C$7+SUMIF('Wage Ceilings '!$B$8:'Wage Ceilings '!$B$11,"&lt;="&amp;$P$17,'Wage Ceilings '!$D$8:'Wage Ceilings '!$D$11),'Wage Ceilings '!$C$7+SUMIF('Wage Ceilings '!$B$8:'Wage Ceilings '!$B$11,"&lt;="&amp;$P$17,'Wage Ceilings '!$D$8:'Wage Ceilings '!$D$11),$P46)</f>
        <v>0</v>
      </c>
      <c r="BO46" s="91" cm="1">
        <f t="array" ref="BO46">INDEX(Appendix!$G$4:$K$8,_xlfn.IFS(BM46&lt;55,1,BM46&lt;60,2,BM46&lt;65,3,BM46&lt;70,4,TRUE,5),MATCH(YEAR($F$17),Appendix!$G$3:$L$3,0))</f>
        <v>0</v>
      </c>
      <c r="BP46" s="92">
        <f t="shared" si="9"/>
        <v>0</v>
      </c>
      <c r="BQ46" s="89">
        <f t="shared" si="23"/>
        <v>126</v>
      </c>
      <c r="BR46" s="90">
        <f>IF($Q46&gt;'Wage Ceilings '!$C$7+SUMIF('Wage Ceilings '!$B$8:'Wage Ceilings '!$B$11,"&lt;="&amp;$Q$17,'Wage Ceilings '!$D$8:'Wage Ceilings '!$D$11),'Wage Ceilings '!$C$7+SUMIF('Wage Ceilings '!$B$8:'Wage Ceilings '!$B$11,"&lt;="&amp;$Q$17,'Wage Ceilings '!$D$8:'Wage Ceilings '!$D$11),$Q46)</f>
        <v>0</v>
      </c>
      <c r="BS46" s="91" cm="1">
        <f t="array" ref="BS46">INDEX(Appendix!$G$4:$K$8,_xlfn.IFS(BQ46&lt;55,1,BQ46&lt;60,2,BQ46&lt;65,3,BQ46&lt;70,4,TRUE,5),MATCH(YEAR($F$17),Appendix!$G$3:$L$3,0))</f>
        <v>0</v>
      </c>
      <c r="BT46" s="92">
        <f t="shared" si="10"/>
        <v>0</v>
      </c>
      <c r="BU46" s="89">
        <f t="shared" si="24"/>
        <v>126</v>
      </c>
      <c r="BV46" s="90">
        <f>IF($R46&gt;'Wage Ceilings '!$C$7+SUMIF('Wage Ceilings '!$B$8:'Wage Ceilings '!$B$11,"&lt;="&amp;$R$17,'Wage Ceilings '!$D$8:'Wage Ceilings '!$D$11),'Wage Ceilings '!$C$7+SUMIF('Wage Ceilings '!$B$8:'Wage Ceilings '!$B$11,"&lt;="&amp;$R$17,'Wage Ceilings '!$D$8:'Wage Ceilings '!$D$11),$R46)</f>
        <v>0</v>
      </c>
      <c r="BW46" s="91" cm="1">
        <f t="array" ref="BW46">INDEX(Appendix!$G$4:$K$8,_xlfn.IFS(BU46&lt;55,1,BU46&lt;60,2,BU46&lt;65,3,BU46&lt;70,4,TRUE,5),MATCH(YEAR($F$17),Appendix!$G$3:$L$3,0))</f>
        <v>0</v>
      </c>
      <c r="BX46" s="92">
        <f t="shared" si="11"/>
        <v>0</v>
      </c>
      <c r="BY46" s="89" t="str">
        <f t="shared" si="25"/>
        <v>NA</v>
      </c>
      <c r="BZ46" s="92">
        <f>IF(S46&gt;=('Wage Ceilings '!$C$3-SUM(Z46,AD46,AH46,AL46,AP46,AX46,AT46,BB46,BF46,BJ46,BN46,BR46,BV46)),('Wage Ceilings '!$C$3-SUM(Z46,AD46,AH46,AL46,AP46,AX46,AT46,BB46,BF46,BJ46,BN46,BR46,BV46)),S46)</f>
        <v>0</v>
      </c>
      <c r="CA46" s="91" cm="1">
        <f t="array" ref="CA46">INDEX(Appendix!$G$4:$K$8,_xlfn.IFS(BY46&lt;55,1,BY46&lt;60,2,BY46&lt;65,3,BY46&lt;70,4,TRUE,5),MATCH(YEAR($F$17),Appendix!$G$3:$L$3,0))</f>
        <v>0</v>
      </c>
      <c r="CB46" s="92">
        <f t="shared" si="32"/>
        <v>0</v>
      </c>
      <c r="CC46" s="99"/>
    </row>
    <row r="47" spans="1:81" x14ac:dyDescent="0.2">
      <c r="A47" s="64" t="s">
        <v>45</v>
      </c>
      <c r="B47" s="65"/>
      <c r="C47" s="65"/>
      <c r="D47" s="66"/>
      <c r="E47" s="66"/>
      <c r="F47" s="67"/>
      <c r="G47" s="67"/>
      <c r="H47" s="67"/>
      <c r="I47" s="67"/>
      <c r="J47" s="67"/>
      <c r="K47" s="67"/>
      <c r="L47" s="67"/>
      <c r="M47" s="67"/>
      <c r="N47" s="67"/>
      <c r="O47" s="67"/>
      <c r="P47" s="67"/>
      <c r="Q47" s="67"/>
      <c r="R47" s="67"/>
      <c r="S47" s="67"/>
      <c r="T47" s="57">
        <f t="shared" si="26"/>
        <v>0</v>
      </c>
      <c r="U47" s="57">
        <f t="shared" si="27"/>
        <v>0</v>
      </c>
      <c r="V47" s="58">
        <f t="shared" si="28"/>
        <v>0</v>
      </c>
      <c r="W47" s="58">
        <f t="shared" si="29"/>
        <v>0</v>
      </c>
      <c r="X47" s="58">
        <f t="shared" si="30"/>
        <v>0</v>
      </c>
      <c r="Y47" s="89">
        <f t="shared" si="12"/>
        <v>125</v>
      </c>
      <c r="Z47" s="90">
        <f>IF($F47&gt;'Wage Ceilings '!$C$7+SUMIF('Wage Ceilings '!$B$8:'Wage Ceilings '!$B$11,"&lt;="&amp;$F$17,'Wage Ceilings '!$D$8:'Wage Ceilings '!$D$11),'Wage Ceilings '!$C$7+SUMIF('Wage Ceilings '!$B$8:'Wage Ceilings '!$B$11,"&lt;="&amp;$F$17,'Wage Ceilings '!$D$8:'Wage Ceilings '!$D$11),$F47)</f>
        <v>0</v>
      </c>
      <c r="AA47" s="91" cm="1">
        <f t="array" ref="AA47">INDEX(Appendix!$G$4:$K$8,_xlfn.IFS(Y47&lt;55,1,Y47&lt;60,2,Y47&lt;65,3,Y47&lt;70,4,TRUE,5),MATCH(YEAR($F$17),Appendix!$G$3:$L$3,0))</f>
        <v>0</v>
      </c>
      <c r="AB47" s="92">
        <f t="shared" si="0"/>
        <v>0</v>
      </c>
      <c r="AC47" s="89">
        <f t="shared" si="13"/>
        <v>126</v>
      </c>
      <c r="AD47" s="90">
        <f>IF($G47&gt;'Wage Ceilings '!$C$7+SUMIF('Wage Ceilings '!$B$8:'Wage Ceilings '!$B$11,"&lt;="&amp;$G$17,'Wage Ceilings '!$D$8:'Wage Ceilings '!$D$11),'Wage Ceilings '!$C$7+SUMIF('Wage Ceilings '!$B$8:'Wage Ceilings '!$B$11,"&lt;="&amp;$G$17,'Wage Ceilings '!$D$8:'Wage Ceilings '!$D$11),$G47)</f>
        <v>0</v>
      </c>
      <c r="AE47" s="91" cm="1">
        <f t="array" ref="AE47">INDEX(Appendix!$G$4:$K$8,_xlfn.IFS(AC47&lt;55,1,AC47&lt;60,2,AC47&lt;65,3,AC47&lt;70,4,TRUE,5),MATCH(YEAR($F$17),Appendix!$G$3:$L$3,0))</f>
        <v>0</v>
      </c>
      <c r="AF47" s="92">
        <f t="shared" si="1"/>
        <v>0</v>
      </c>
      <c r="AG47" s="89">
        <f t="shared" si="14"/>
        <v>126</v>
      </c>
      <c r="AH47" s="90">
        <f>IF($H47&gt;'Wage Ceilings '!$C$7+SUMIF('Wage Ceilings '!$B$8:'Wage Ceilings '!$B$11,"&lt;="&amp;$H$17,'Wage Ceilings '!$D$8:'Wage Ceilings '!$D$11),'Wage Ceilings '!$C$7+SUMIF('Wage Ceilings '!$B$8:'Wage Ceilings '!$B$11,"&lt;="&amp;$H$17,'Wage Ceilings '!$D$8:'Wage Ceilings '!$D$11),$H47)</f>
        <v>0</v>
      </c>
      <c r="AI47" s="91" cm="1">
        <f t="array" ref="AI47">INDEX(Appendix!$G$4:$K$8,_xlfn.IFS(AG47&lt;55,1,AG47&lt;60,2,AG47&lt;65,3,AG47&lt;70,4,TRUE,5),MATCH(YEAR($F$17),Appendix!$G$3:$L$3,0))</f>
        <v>0</v>
      </c>
      <c r="AJ47" s="92">
        <f t="shared" si="2"/>
        <v>0</v>
      </c>
      <c r="AK47" s="89">
        <f t="shared" si="15"/>
        <v>126</v>
      </c>
      <c r="AL47" s="90">
        <f>IF($I47&gt;'Wage Ceilings '!$C$7+SUMIF('Wage Ceilings '!$B$8:'Wage Ceilings '!$B$11,"&lt;="&amp;$I$17,'Wage Ceilings '!$D$8:'Wage Ceilings '!$D$11),'Wage Ceilings '!$C$7+SUMIF('Wage Ceilings '!$B$8:'Wage Ceilings '!$B$11,"&lt;="&amp;$I$17,'Wage Ceilings '!$D$8:'Wage Ceilings '!$D$11),$I47)</f>
        <v>0</v>
      </c>
      <c r="AM47" s="91" cm="1">
        <f t="array" ref="AM47">INDEX(Appendix!$G$4:$K$8,_xlfn.IFS(AK47&lt;55,1,AK47&lt;60,2,AK47&lt;65,3,AK47&lt;70,4,TRUE,5),MATCH(YEAR($F$17),Appendix!$G$3:$L$3,0))</f>
        <v>0</v>
      </c>
      <c r="AN47" s="92">
        <f t="shared" si="3"/>
        <v>0</v>
      </c>
      <c r="AO47" s="89">
        <f t="shared" si="16"/>
        <v>126</v>
      </c>
      <c r="AP47" s="90">
        <f>IF($J47&gt;'Wage Ceilings '!$C$7+SUMIF('Wage Ceilings '!$B$8:'Wage Ceilings '!$B$11,"&lt;="&amp;$J$17,'Wage Ceilings '!$D$8:'Wage Ceilings '!$D$11),'Wage Ceilings '!$C$7+SUMIF('Wage Ceilings '!$B$8:'Wage Ceilings '!$B$11,"&lt;="&amp;$J$17,'Wage Ceilings '!$D$8:'Wage Ceilings '!$D$11),$J47)</f>
        <v>0</v>
      </c>
      <c r="AQ47" s="91" cm="1">
        <f t="array" ref="AQ47">INDEX(Appendix!$G$4:$K$8,_xlfn.IFS(AO47&lt;55,1,AO47&lt;60,2,AO47&lt;65,3,AO47&lt;70,4,TRUE,5),MATCH(YEAR($F$17),Appendix!$G$3:$L$3,0))</f>
        <v>0</v>
      </c>
      <c r="AR47" s="92">
        <f t="shared" si="4"/>
        <v>0</v>
      </c>
      <c r="AS47" s="89">
        <f t="shared" si="31"/>
        <v>126</v>
      </c>
      <c r="AT47" s="90">
        <f>IF($K47&gt;'Wage Ceilings '!$C$7+SUMIF('Wage Ceilings '!$B$8:'Wage Ceilings '!$B$11,"&lt;="&amp;$K$17,'Wage Ceilings '!$D$8:'Wage Ceilings '!$D$11),'Wage Ceilings '!$C$7+SUMIF('Wage Ceilings '!$B$8:'Wage Ceilings '!$B$11,"&lt;="&amp;$K$17,'Wage Ceilings '!$D$8:'Wage Ceilings '!$D$11),$K47)</f>
        <v>0</v>
      </c>
      <c r="AU47" s="91" cm="1">
        <f t="array" ref="AU47">INDEX(Appendix!$G$4:$K$8,_xlfn.IFS(AS47&lt;55,1,AS47&lt;60,2,AS47&lt;65,3,AS47&lt;70,4,TRUE,5),MATCH(YEAR($F$17),Appendix!$G$3:$L$3,0))</f>
        <v>0</v>
      </c>
      <c r="AV47" s="92">
        <f t="shared" si="5"/>
        <v>0</v>
      </c>
      <c r="AW47" s="89" t="str">
        <f t="shared" si="17"/>
        <v>NA</v>
      </c>
      <c r="AX47" s="92">
        <f>IF(L47&gt;=('Wage Ceilings '!$C$3-SUM(Z47,AD47,AH47,AL47,AP47,AT47,BB47,BF47,BJ47,BN47,BR47,BV47)),('Wage Ceilings '!$C$3-SUM(Z47,AD47,AH47,AL47,AP47,AT47,BB47,BF47,BJ47,BN47,BR47,BV47)),L47)</f>
        <v>0</v>
      </c>
      <c r="AY47" s="91" cm="1">
        <f t="array" ref="AY47">INDEX(Appendix!$G$4:$K$8,_xlfn.IFS(AW47&lt;55,1,AW47&lt;60,2,AW47&lt;65,3,AW47&lt;70,4,TRUE,5),MATCH(YEAR($F$17),Appendix!$G$3:$L$3,0))</f>
        <v>0</v>
      </c>
      <c r="AZ47" s="92">
        <f t="shared" si="6"/>
        <v>0</v>
      </c>
      <c r="BA47" s="89">
        <f t="shared" si="18"/>
        <v>126</v>
      </c>
      <c r="BB47" s="90">
        <f>IF($M47&gt;'Wage Ceilings '!$C$7+SUMIF('Wage Ceilings '!$B$8:'Wage Ceilings '!$B$11,"&lt;="&amp;$M$17,'Wage Ceilings '!$D$8:'Wage Ceilings '!$D$11),'Wage Ceilings '!$C$7+SUMIF('Wage Ceilings '!$B$8:'Wage Ceilings '!$B$11,"&lt;="&amp;$M$17,'Wage Ceilings '!$D$8:'Wage Ceilings '!$D$11),$M47)</f>
        <v>0</v>
      </c>
      <c r="BC47" s="91" cm="1">
        <f t="array" ref="BC47">INDEX(Appendix!$G$4:$K$8,_xlfn.IFS(BA47&lt;55,1,BA47&lt;60,2,BA47&lt;65,3,BA47&lt;70,4,TRUE,5),MATCH(YEAR($F$17),Appendix!$G$3:$L$3,0))</f>
        <v>0</v>
      </c>
      <c r="BD47" s="92">
        <f t="shared" si="19"/>
        <v>0</v>
      </c>
      <c r="BE47" s="89">
        <f t="shared" si="20"/>
        <v>126</v>
      </c>
      <c r="BF47" s="90">
        <f>IF($N47&gt;'Wage Ceilings '!$C$7+SUMIF('Wage Ceilings '!$B$8:'Wage Ceilings '!$B$11,"&lt;="&amp;$N$17,'Wage Ceilings '!$D$8:'Wage Ceilings '!$D$11),'Wage Ceilings '!$C$7+SUMIF('Wage Ceilings '!$B$8:'Wage Ceilings '!$B$11,"&lt;="&amp;$N$17,'Wage Ceilings '!$D$8:'Wage Ceilings '!$D$11),$N47)</f>
        <v>0</v>
      </c>
      <c r="BG47" s="91" cm="1">
        <f t="array" ref="BG47">INDEX(Appendix!$G$4:$K$8,_xlfn.IFS(BE47&lt;55,1,BE47&lt;60,2,BE47&lt;65,3,BE47&lt;70,4,TRUE,5),MATCH(YEAR($F$17),Appendix!$G$3:$L$3,0))</f>
        <v>0</v>
      </c>
      <c r="BH47" s="92">
        <f t="shared" si="7"/>
        <v>0</v>
      </c>
      <c r="BI47" s="89">
        <f t="shared" si="21"/>
        <v>126</v>
      </c>
      <c r="BJ47" s="90">
        <f>IF($O47&gt;'Wage Ceilings '!$C$7+SUMIF('Wage Ceilings '!$B$8:'Wage Ceilings '!$B$11,"&lt;="&amp;$O$17,'Wage Ceilings '!$D$8:'Wage Ceilings '!$D$11),'Wage Ceilings '!$C$7+SUMIF('Wage Ceilings '!$B$8:'Wage Ceilings '!$B$11,"&lt;="&amp;$O$17,'Wage Ceilings '!$D$8:'Wage Ceilings '!$D$11),$O47)</f>
        <v>0</v>
      </c>
      <c r="BK47" s="91" cm="1">
        <f t="array" ref="BK47">INDEX(Appendix!$G$4:$K$8,_xlfn.IFS(BI47&lt;55,1,BI47&lt;60,2,BI47&lt;65,3,BI47&lt;70,4,TRUE,5),MATCH(YEAR($F$17),Appendix!$G$3:$L$3,0))</f>
        <v>0</v>
      </c>
      <c r="BL47" s="92">
        <f t="shared" si="8"/>
        <v>0</v>
      </c>
      <c r="BM47" s="89">
        <f t="shared" si="22"/>
        <v>126</v>
      </c>
      <c r="BN47" s="90">
        <f>IF($P47&gt;'Wage Ceilings '!$C$7+SUMIF('Wage Ceilings '!$B$8:'Wage Ceilings '!$B$11,"&lt;="&amp;$P$17,'Wage Ceilings '!$D$8:'Wage Ceilings '!$D$11),'Wage Ceilings '!$C$7+SUMIF('Wage Ceilings '!$B$8:'Wage Ceilings '!$B$11,"&lt;="&amp;$P$17,'Wage Ceilings '!$D$8:'Wage Ceilings '!$D$11),$P47)</f>
        <v>0</v>
      </c>
      <c r="BO47" s="91" cm="1">
        <f t="array" ref="BO47">INDEX(Appendix!$G$4:$K$8,_xlfn.IFS(BM47&lt;55,1,BM47&lt;60,2,BM47&lt;65,3,BM47&lt;70,4,TRUE,5),MATCH(YEAR($F$17),Appendix!$G$3:$L$3,0))</f>
        <v>0</v>
      </c>
      <c r="BP47" s="92">
        <f t="shared" si="9"/>
        <v>0</v>
      </c>
      <c r="BQ47" s="89">
        <f t="shared" si="23"/>
        <v>126</v>
      </c>
      <c r="BR47" s="90">
        <f>IF($Q47&gt;'Wage Ceilings '!$C$7+SUMIF('Wage Ceilings '!$B$8:'Wage Ceilings '!$B$11,"&lt;="&amp;$Q$17,'Wage Ceilings '!$D$8:'Wage Ceilings '!$D$11),'Wage Ceilings '!$C$7+SUMIF('Wage Ceilings '!$B$8:'Wage Ceilings '!$B$11,"&lt;="&amp;$Q$17,'Wage Ceilings '!$D$8:'Wage Ceilings '!$D$11),$Q47)</f>
        <v>0</v>
      </c>
      <c r="BS47" s="91" cm="1">
        <f t="array" ref="BS47">INDEX(Appendix!$G$4:$K$8,_xlfn.IFS(BQ47&lt;55,1,BQ47&lt;60,2,BQ47&lt;65,3,BQ47&lt;70,4,TRUE,5),MATCH(YEAR($F$17),Appendix!$G$3:$L$3,0))</f>
        <v>0</v>
      </c>
      <c r="BT47" s="92">
        <f t="shared" si="10"/>
        <v>0</v>
      </c>
      <c r="BU47" s="89">
        <f t="shared" si="24"/>
        <v>126</v>
      </c>
      <c r="BV47" s="90">
        <f>IF($R47&gt;'Wage Ceilings '!$C$7+SUMIF('Wage Ceilings '!$B$8:'Wage Ceilings '!$B$11,"&lt;="&amp;$R$17,'Wage Ceilings '!$D$8:'Wage Ceilings '!$D$11),'Wage Ceilings '!$C$7+SUMIF('Wage Ceilings '!$B$8:'Wage Ceilings '!$B$11,"&lt;="&amp;$R$17,'Wage Ceilings '!$D$8:'Wage Ceilings '!$D$11),$R47)</f>
        <v>0</v>
      </c>
      <c r="BW47" s="91" cm="1">
        <f t="array" ref="BW47">INDEX(Appendix!$G$4:$K$8,_xlfn.IFS(BU47&lt;55,1,BU47&lt;60,2,BU47&lt;65,3,BU47&lt;70,4,TRUE,5),MATCH(YEAR($F$17),Appendix!$G$3:$L$3,0))</f>
        <v>0</v>
      </c>
      <c r="BX47" s="92">
        <f t="shared" si="11"/>
        <v>0</v>
      </c>
      <c r="BY47" s="89" t="str">
        <f t="shared" si="25"/>
        <v>NA</v>
      </c>
      <c r="BZ47" s="92">
        <f>IF(S47&gt;=('Wage Ceilings '!$C$3-SUM(Z47,AD47,AH47,AL47,AP47,AX47,AT47,BB47,BF47,BJ47,BN47,BR47,BV47)),('Wage Ceilings '!$C$3-SUM(Z47,AD47,AH47,AL47,AP47,AX47,AT47,BB47,BF47,BJ47,BN47,BR47,BV47)),S47)</f>
        <v>0</v>
      </c>
      <c r="CA47" s="91" cm="1">
        <f t="array" ref="CA47">INDEX(Appendix!$G$4:$K$8,_xlfn.IFS(BY47&lt;55,1,BY47&lt;60,2,BY47&lt;65,3,BY47&lt;70,4,TRUE,5),MATCH(YEAR($F$17),Appendix!$G$3:$L$3,0))</f>
        <v>0</v>
      </c>
      <c r="CB47" s="92">
        <f t="shared" si="32"/>
        <v>0</v>
      </c>
      <c r="CC47" s="99"/>
    </row>
    <row r="48" spans="1:81" x14ac:dyDescent="0.2">
      <c r="A48" s="64" t="s">
        <v>46</v>
      </c>
      <c r="B48" s="65"/>
      <c r="C48" s="65"/>
      <c r="D48" s="66"/>
      <c r="E48" s="66"/>
      <c r="F48" s="67"/>
      <c r="G48" s="67"/>
      <c r="H48" s="67"/>
      <c r="I48" s="67"/>
      <c r="J48" s="67"/>
      <c r="K48" s="67"/>
      <c r="L48" s="67"/>
      <c r="M48" s="67"/>
      <c r="N48" s="67"/>
      <c r="O48" s="67"/>
      <c r="P48" s="67"/>
      <c r="Q48" s="67"/>
      <c r="R48" s="67"/>
      <c r="S48" s="67"/>
      <c r="T48" s="57">
        <f t="shared" si="26"/>
        <v>0</v>
      </c>
      <c r="U48" s="57">
        <f t="shared" si="27"/>
        <v>0</v>
      </c>
      <c r="V48" s="58">
        <f t="shared" si="28"/>
        <v>0</v>
      </c>
      <c r="W48" s="58">
        <f t="shared" si="29"/>
        <v>0</v>
      </c>
      <c r="X48" s="58">
        <f t="shared" si="30"/>
        <v>0</v>
      </c>
      <c r="Y48" s="89">
        <f t="shared" si="12"/>
        <v>125</v>
      </c>
      <c r="Z48" s="90">
        <f>IF($F48&gt;'Wage Ceilings '!$C$7+SUMIF('Wage Ceilings '!$B$8:'Wage Ceilings '!$B$11,"&lt;="&amp;$F$17,'Wage Ceilings '!$D$8:'Wage Ceilings '!$D$11),'Wage Ceilings '!$C$7+SUMIF('Wage Ceilings '!$B$8:'Wage Ceilings '!$B$11,"&lt;="&amp;$F$17,'Wage Ceilings '!$D$8:'Wage Ceilings '!$D$11),$F48)</f>
        <v>0</v>
      </c>
      <c r="AA48" s="91" cm="1">
        <f t="array" ref="AA48">INDEX(Appendix!$G$4:$K$8,_xlfn.IFS(Y48&lt;55,1,Y48&lt;60,2,Y48&lt;65,3,Y48&lt;70,4,TRUE,5),MATCH(YEAR($F$17),Appendix!$G$3:$L$3,0))</f>
        <v>0</v>
      </c>
      <c r="AB48" s="92">
        <f t="shared" si="0"/>
        <v>0</v>
      </c>
      <c r="AC48" s="89">
        <f t="shared" si="13"/>
        <v>126</v>
      </c>
      <c r="AD48" s="90">
        <f>IF($G48&gt;'Wage Ceilings '!$C$7+SUMIF('Wage Ceilings '!$B$8:'Wage Ceilings '!$B$11,"&lt;="&amp;$G$17,'Wage Ceilings '!$D$8:'Wage Ceilings '!$D$11),'Wage Ceilings '!$C$7+SUMIF('Wage Ceilings '!$B$8:'Wage Ceilings '!$B$11,"&lt;="&amp;$G$17,'Wage Ceilings '!$D$8:'Wage Ceilings '!$D$11),$G48)</f>
        <v>0</v>
      </c>
      <c r="AE48" s="91" cm="1">
        <f t="array" ref="AE48">INDEX(Appendix!$G$4:$K$8,_xlfn.IFS(AC48&lt;55,1,AC48&lt;60,2,AC48&lt;65,3,AC48&lt;70,4,TRUE,5),MATCH(YEAR($F$17),Appendix!$G$3:$L$3,0))</f>
        <v>0</v>
      </c>
      <c r="AF48" s="92">
        <f t="shared" si="1"/>
        <v>0</v>
      </c>
      <c r="AG48" s="89">
        <f t="shared" si="14"/>
        <v>126</v>
      </c>
      <c r="AH48" s="90">
        <f>IF($H48&gt;'Wage Ceilings '!$C$7+SUMIF('Wage Ceilings '!$B$8:'Wage Ceilings '!$B$11,"&lt;="&amp;$H$17,'Wage Ceilings '!$D$8:'Wage Ceilings '!$D$11),'Wage Ceilings '!$C$7+SUMIF('Wage Ceilings '!$B$8:'Wage Ceilings '!$B$11,"&lt;="&amp;$H$17,'Wage Ceilings '!$D$8:'Wage Ceilings '!$D$11),$H48)</f>
        <v>0</v>
      </c>
      <c r="AI48" s="91" cm="1">
        <f t="array" ref="AI48">INDEX(Appendix!$G$4:$K$8,_xlfn.IFS(AG48&lt;55,1,AG48&lt;60,2,AG48&lt;65,3,AG48&lt;70,4,TRUE,5),MATCH(YEAR($F$17),Appendix!$G$3:$L$3,0))</f>
        <v>0</v>
      </c>
      <c r="AJ48" s="92">
        <f t="shared" si="2"/>
        <v>0</v>
      </c>
      <c r="AK48" s="89">
        <f t="shared" si="15"/>
        <v>126</v>
      </c>
      <c r="AL48" s="90">
        <f>IF($I48&gt;'Wage Ceilings '!$C$7+SUMIF('Wage Ceilings '!$B$8:'Wage Ceilings '!$B$11,"&lt;="&amp;$I$17,'Wage Ceilings '!$D$8:'Wage Ceilings '!$D$11),'Wage Ceilings '!$C$7+SUMIF('Wage Ceilings '!$B$8:'Wage Ceilings '!$B$11,"&lt;="&amp;$I$17,'Wage Ceilings '!$D$8:'Wage Ceilings '!$D$11),$I48)</f>
        <v>0</v>
      </c>
      <c r="AM48" s="91" cm="1">
        <f t="array" ref="AM48">INDEX(Appendix!$G$4:$K$8,_xlfn.IFS(AK48&lt;55,1,AK48&lt;60,2,AK48&lt;65,3,AK48&lt;70,4,TRUE,5),MATCH(YEAR($F$17),Appendix!$G$3:$L$3,0))</f>
        <v>0</v>
      </c>
      <c r="AN48" s="92">
        <f t="shared" si="3"/>
        <v>0</v>
      </c>
      <c r="AO48" s="89">
        <f t="shared" si="16"/>
        <v>126</v>
      </c>
      <c r="AP48" s="90">
        <f>IF($J48&gt;'Wage Ceilings '!$C$7+SUMIF('Wage Ceilings '!$B$8:'Wage Ceilings '!$B$11,"&lt;="&amp;$J$17,'Wage Ceilings '!$D$8:'Wage Ceilings '!$D$11),'Wage Ceilings '!$C$7+SUMIF('Wage Ceilings '!$B$8:'Wage Ceilings '!$B$11,"&lt;="&amp;$J$17,'Wage Ceilings '!$D$8:'Wage Ceilings '!$D$11),$J48)</f>
        <v>0</v>
      </c>
      <c r="AQ48" s="91" cm="1">
        <f t="array" ref="AQ48">INDEX(Appendix!$G$4:$K$8,_xlfn.IFS(AO48&lt;55,1,AO48&lt;60,2,AO48&lt;65,3,AO48&lt;70,4,TRUE,5),MATCH(YEAR($F$17),Appendix!$G$3:$L$3,0))</f>
        <v>0</v>
      </c>
      <c r="AR48" s="92">
        <f t="shared" si="4"/>
        <v>0</v>
      </c>
      <c r="AS48" s="89">
        <f t="shared" si="31"/>
        <v>126</v>
      </c>
      <c r="AT48" s="90">
        <f>IF($K48&gt;'Wage Ceilings '!$C$7+SUMIF('Wage Ceilings '!$B$8:'Wage Ceilings '!$B$11,"&lt;="&amp;$K$17,'Wage Ceilings '!$D$8:'Wage Ceilings '!$D$11),'Wage Ceilings '!$C$7+SUMIF('Wage Ceilings '!$B$8:'Wage Ceilings '!$B$11,"&lt;="&amp;$K$17,'Wage Ceilings '!$D$8:'Wage Ceilings '!$D$11),$K48)</f>
        <v>0</v>
      </c>
      <c r="AU48" s="91" cm="1">
        <f t="array" ref="AU48">INDEX(Appendix!$G$4:$K$8,_xlfn.IFS(AS48&lt;55,1,AS48&lt;60,2,AS48&lt;65,3,AS48&lt;70,4,TRUE,5),MATCH(YEAR($F$17),Appendix!$G$3:$L$3,0))</f>
        <v>0</v>
      </c>
      <c r="AV48" s="92">
        <f t="shared" si="5"/>
        <v>0</v>
      </c>
      <c r="AW48" s="89" t="str">
        <f t="shared" si="17"/>
        <v>NA</v>
      </c>
      <c r="AX48" s="92">
        <f>IF(L48&gt;=('Wage Ceilings '!$C$3-SUM(Z48,AD48,AH48,AL48,AP48,AT48,BB48,BF48,BJ48,BN48,BR48,BV48)),('Wage Ceilings '!$C$3-SUM(Z48,AD48,AH48,AL48,AP48,AT48,BB48,BF48,BJ48,BN48,BR48,BV48)),L48)</f>
        <v>0</v>
      </c>
      <c r="AY48" s="91" cm="1">
        <f t="array" ref="AY48">INDEX(Appendix!$G$4:$K$8,_xlfn.IFS(AW48&lt;55,1,AW48&lt;60,2,AW48&lt;65,3,AW48&lt;70,4,TRUE,5),MATCH(YEAR($F$17),Appendix!$G$3:$L$3,0))</f>
        <v>0</v>
      </c>
      <c r="AZ48" s="92">
        <f t="shared" si="6"/>
        <v>0</v>
      </c>
      <c r="BA48" s="89">
        <f t="shared" si="18"/>
        <v>126</v>
      </c>
      <c r="BB48" s="90">
        <f>IF($M48&gt;'Wage Ceilings '!$C$7+SUMIF('Wage Ceilings '!$B$8:'Wage Ceilings '!$B$11,"&lt;="&amp;$M$17,'Wage Ceilings '!$D$8:'Wage Ceilings '!$D$11),'Wage Ceilings '!$C$7+SUMIF('Wage Ceilings '!$B$8:'Wage Ceilings '!$B$11,"&lt;="&amp;$M$17,'Wage Ceilings '!$D$8:'Wage Ceilings '!$D$11),$M48)</f>
        <v>0</v>
      </c>
      <c r="BC48" s="91" cm="1">
        <f t="array" ref="BC48">INDEX(Appendix!$G$4:$K$8,_xlfn.IFS(BA48&lt;55,1,BA48&lt;60,2,BA48&lt;65,3,BA48&lt;70,4,TRUE,5),MATCH(YEAR($F$17),Appendix!$G$3:$L$3,0))</f>
        <v>0</v>
      </c>
      <c r="BD48" s="92">
        <f t="shared" si="19"/>
        <v>0</v>
      </c>
      <c r="BE48" s="89">
        <f t="shared" si="20"/>
        <v>126</v>
      </c>
      <c r="BF48" s="90">
        <f>IF($N48&gt;'Wage Ceilings '!$C$7+SUMIF('Wage Ceilings '!$B$8:'Wage Ceilings '!$B$11,"&lt;="&amp;$N$17,'Wage Ceilings '!$D$8:'Wage Ceilings '!$D$11),'Wage Ceilings '!$C$7+SUMIF('Wage Ceilings '!$B$8:'Wage Ceilings '!$B$11,"&lt;="&amp;$N$17,'Wage Ceilings '!$D$8:'Wage Ceilings '!$D$11),$N48)</f>
        <v>0</v>
      </c>
      <c r="BG48" s="91" cm="1">
        <f t="array" ref="BG48">INDEX(Appendix!$G$4:$K$8,_xlfn.IFS(BE48&lt;55,1,BE48&lt;60,2,BE48&lt;65,3,BE48&lt;70,4,TRUE,5),MATCH(YEAR($F$17),Appendix!$G$3:$L$3,0))</f>
        <v>0</v>
      </c>
      <c r="BH48" s="92">
        <f t="shared" si="7"/>
        <v>0</v>
      </c>
      <c r="BI48" s="89">
        <f t="shared" si="21"/>
        <v>126</v>
      </c>
      <c r="BJ48" s="90">
        <f>IF($O48&gt;'Wage Ceilings '!$C$7+SUMIF('Wage Ceilings '!$B$8:'Wage Ceilings '!$B$11,"&lt;="&amp;$O$17,'Wage Ceilings '!$D$8:'Wage Ceilings '!$D$11),'Wage Ceilings '!$C$7+SUMIF('Wage Ceilings '!$B$8:'Wage Ceilings '!$B$11,"&lt;="&amp;$O$17,'Wage Ceilings '!$D$8:'Wage Ceilings '!$D$11),$O48)</f>
        <v>0</v>
      </c>
      <c r="BK48" s="91" cm="1">
        <f t="array" ref="BK48">INDEX(Appendix!$G$4:$K$8,_xlfn.IFS(BI48&lt;55,1,BI48&lt;60,2,BI48&lt;65,3,BI48&lt;70,4,TRUE,5),MATCH(YEAR($F$17),Appendix!$G$3:$L$3,0))</f>
        <v>0</v>
      </c>
      <c r="BL48" s="92">
        <f t="shared" si="8"/>
        <v>0</v>
      </c>
      <c r="BM48" s="89">
        <f t="shared" si="22"/>
        <v>126</v>
      </c>
      <c r="BN48" s="90">
        <f>IF($P48&gt;'Wage Ceilings '!$C$7+SUMIF('Wage Ceilings '!$B$8:'Wage Ceilings '!$B$11,"&lt;="&amp;$P$17,'Wage Ceilings '!$D$8:'Wage Ceilings '!$D$11),'Wage Ceilings '!$C$7+SUMIF('Wage Ceilings '!$B$8:'Wage Ceilings '!$B$11,"&lt;="&amp;$P$17,'Wage Ceilings '!$D$8:'Wage Ceilings '!$D$11),$P48)</f>
        <v>0</v>
      </c>
      <c r="BO48" s="91" cm="1">
        <f t="array" ref="BO48">INDEX(Appendix!$G$4:$K$8,_xlfn.IFS(BM48&lt;55,1,BM48&lt;60,2,BM48&lt;65,3,BM48&lt;70,4,TRUE,5),MATCH(YEAR($F$17),Appendix!$G$3:$L$3,0))</f>
        <v>0</v>
      </c>
      <c r="BP48" s="92">
        <f t="shared" si="9"/>
        <v>0</v>
      </c>
      <c r="BQ48" s="89">
        <f t="shared" si="23"/>
        <v>126</v>
      </c>
      <c r="BR48" s="90">
        <f>IF($Q48&gt;'Wage Ceilings '!$C$7+SUMIF('Wage Ceilings '!$B$8:'Wage Ceilings '!$B$11,"&lt;="&amp;$Q$17,'Wage Ceilings '!$D$8:'Wage Ceilings '!$D$11),'Wage Ceilings '!$C$7+SUMIF('Wage Ceilings '!$B$8:'Wage Ceilings '!$B$11,"&lt;="&amp;$Q$17,'Wage Ceilings '!$D$8:'Wage Ceilings '!$D$11),$Q48)</f>
        <v>0</v>
      </c>
      <c r="BS48" s="91" cm="1">
        <f t="array" ref="BS48">INDEX(Appendix!$G$4:$K$8,_xlfn.IFS(BQ48&lt;55,1,BQ48&lt;60,2,BQ48&lt;65,3,BQ48&lt;70,4,TRUE,5),MATCH(YEAR($F$17),Appendix!$G$3:$L$3,0))</f>
        <v>0</v>
      </c>
      <c r="BT48" s="92">
        <f t="shared" si="10"/>
        <v>0</v>
      </c>
      <c r="BU48" s="89">
        <f t="shared" si="24"/>
        <v>126</v>
      </c>
      <c r="BV48" s="90">
        <f>IF($R48&gt;'Wage Ceilings '!$C$7+SUMIF('Wage Ceilings '!$B$8:'Wage Ceilings '!$B$11,"&lt;="&amp;$R$17,'Wage Ceilings '!$D$8:'Wage Ceilings '!$D$11),'Wage Ceilings '!$C$7+SUMIF('Wage Ceilings '!$B$8:'Wage Ceilings '!$B$11,"&lt;="&amp;$R$17,'Wage Ceilings '!$D$8:'Wage Ceilings '!$D$11),$R48)</f>
        <v>0</v>
      </c>
      <c r="BW48" s="91" cm="1">
        <f t="array" ref="BW48">INDEX(Appendix!$G$4:$K$8,_xlfn.IFS(BU48&lt;55,1,BU48&lt;60,2,BU48&lt;65,3,BU48&lt;70,4,TRUE,5),MATCH(YEAR($F$17),Appendix!$G$3:$L$3,0))</f>
        <v>0</v>
      </c>
      <c r="BX48" s="92">
        <f t="shared" si="11"/>
        <v>0</v>
      </c>
      <c r="BY48" s="89" t="str">
        <f t="shared" si="25"/>
        <v>NA</v>
      </c>
      <c r="BZ48" s="92">
        <f>IF(S48&gt;=('Wage Ceilings '!$C$3-SUM(Z48,AD48,AH48,AL48,AP48,AX48,AT48,BB48,BF48,BJ48,BN48,BR48,BV48)),('Wage Ceilings '!$C$3-SUM(Z48,AD48,AH48,AL48,AP48,AX48,AT48,BB48,BF48,BJ48,BN48,BR48,BV48)),S48)</f>
        <v>0</v>
      </c>
      <c r="CA48" s="91" cm="1">
        <f t="array" ref="CA48">INDEX(Appendix!$G$4:$K$8,_xlfn.IFS(BY48&lt;55,1,BY48&lt;60,2,BY48&lt;65,3,BY48&lt;70,4,TRUE,5),MATCH(YEAR($F$17),Appendix!$G$3:$L$3,0))</f>
        <v>0</v>
      </c>
      <c r="CB48" s="92">
        <f t="shared" si="32"/>
        <v>0</v>
      </c>
      <c r="CC48" s="99"/>
    </row>
    <row r="49" spans="1:81" x14ac:dyDescent="0.2">
      <c r="A49" s="64" t="s">
        <v>47</v>
      </c>
      <c r="B49" s="65"/>
      <c r="C49" s="65"/>
      <c r="D49" s="66"/>
      <c r="E49" s="66"/>
      <c r="F49" s="67"/>
      <c r="G49" s="67"/>
      <c r="H49" s="67"/>
      <c r="I49" s="67"/>
      <c r="J49" s="67"/>
      <c r="K49" s="67"/>
      <c r="L49" s="67"/>
      <c r="M49" s="67"/>
      <c r="N49" s="67"/>
      <c r="O49" s="67"/>
      <c r="P49" s="67"/>
      <c r="Q49" s="67"/>
      <c r="R49" s="67"/>
      <c r="S49" s="67"/>
      <c r="T49" s="57">
        <f t="shared" si="26"/>
        <v>0</v>
      </c>
      <c r="U49" s="57">
        <f t="shared" si="27"/>
        <v>0</v>
      </c>
      <c r="V49" s="58">
        <f t="shared" si="28"/>
        <v>0</v>
      </c>
      <c r="W49" s="58">
        <f t="shared" si="29"/>
        <v>0</v>
      </c>
      <c r="X49" s="58">
        <f t="shared" si="30"/>
        <v>0</v>
      </c>
      <c r="Y49" s="89">
        <f t="shared" si="12"/>
        <v>125</v>
      </c>
      <c r="Z49" s="90">
        <f>IF($F49&gt;'Wage Ceilings '!$C$7+SUMIF('Wage Ceilings '!$B$8:'Wage Ceilings '!$B$11,"&lt;="&amp;$F$17,'Wage Ceilings '!$D$8:'Wage Ceilings '!$D$11),'Wage Ceilings '!$C$7+SUMIF('Wage Ceilings '!$B$8:'Wage Ceilings '!$B$11,"&lt;="&amp;$F$17,'Wage Ceilings '!$D$8:'Wage Ceilings '!$D$11),$F49)</f>
        <v>0</v>
      </c>
      <c r="AA49" s="91" cm="1">
        <f t="array" ref="AA49">INDEX(Appendix!$G$4:$K$8,_xlfn.IFS(Y49&lt;55,1,Y49&lt;60,2,Y49&lt;65,3,Y49&lt;70,4,TRUE,5),MATCH(YEAR($F$17),Appendix!$G$3:$L$3,0))</f>
        <v>0</v>
      </c>
      <c r="AB49" s="92">
        <f t="shared" si="0"/>
        <v>0</v>
      </c>
      <c r="AC49" s="89">
        <f t="shared" si="13"/>
        <v>126</v>
      </c>
      <c r="AD49" s="90">
        <f>IF($G49&gt;'Wage Ceilings '!$C$7+SUMIF('Wage Ceilings '!$B$8:'Wage Ceilings '!$B$11,"&lt;="&amp;$G$17,'Wage Ceilings '!$D$8:'Wage Ceilings '!$D$11),'Wage Ceilings '!$C$7+SUMIF('Wage Ceilings '!$B$8:'Wage Ceilings '!$B$11,"&lt;="&amp;$G$17,'Wage Ceilings '!$D$8:'Wage Ceilings '!$D$11),$G49)</f>
        <v>0</v>
      </c>
      <c r="AE49" s="91" cm="1">
        <f t="array" ref="AE49">INDEX(Appendix!$G$4:$K$8,_xlfn.IFS(AC49&lt;55,1,AC49&lt;60,2,AC49&lt;65,3,AC49&lt;70,4,TRUE,5),MATCH(YEAR($F$17),Appendix!$G$3:$L$3,0))</f>
        <v>0</v>
      </c>
      <c r="AF49" s="92">
        <f t="shared" si="1"/>
        <v>0</v>
      </c>
      <c r="AG49" s="89">
        <f t="shared" si="14"/>
        <v>126</v>
      </c>
      <c r="AH49" s="90">
        <f>IF($H49&gt;'Wage Ceilings '!$C$7+SUMIF('Wage Ceilings '!$B$8:'Wage Ceilings '!$B$11,"&lt;="&amp;$H$17,'Wage Ceilings '!$D$8:'Wage Ceilings '!$D$11),'Wage Ceilings '!$C$7+SUMIF('Wage Ceilings '!$B$8:'Wage Ceilings '!$B$11,"&lt;="&amp;$H$17,'Wage Ceilings '!$D$8:'Wage Ceilings '!$D$11),$H49)</f>
        <v>0</v>
      </c>
      <c r="AI49" s="91" cm="1">
        <f t="array" ref="AI49">INDEX(Appendix!$G$4:$K$8,_xlfn.IFS(AG49&lt;55,1,AG49&lt;60,2,AG49&lt;65,3,AG49&lt;70,4,TRUE,5),MATCH(YEAR($F$17),Appendix!$G$3:$L$3,0))</f>
        <v>0</v>
      </c>
      <c r="AJ49" s="92">
        <f t="shared" si="2"/>
        <v>0</v>
      </c>
      <c r="AK49" s="89">
        <f t="shared" si="15"/>
        <v>126</v>
      </c>
      <c r="AL49" s="90">
        <f>IF($I49&gt;'Wage Ceilings '!$C$7+SUMIF('Wage Ceilings '!$B$8:'Wage Ceilings '!$B$11,"&lt;="&amp;$I$17,'Wage Ceilings '!$D$8:'Wage Ceilings '!$D$11),'Wage Ceilings '!$C$7+SUMIF('Wage Ceilings '!$B$8:'Wage Ceilings '!$B$11,"&lt;="&amp;$I$17,'Wage Ceilings '!$D$8:'Wage Ceilings '!$D$11),$I49)</f>
        <v>0</v>
      </c>
      <c r="AM49" s="91" cm="1">
        <f t="array" ref="AM49">INDEX(Appendix!$G$4:$K$8,_xlfn.IFS(AK49&lt;55,1,AK49&lt;60,2,AK49&lt;65,3,AK49&lt;70,4,TRUE,5),MATCH(YEAR($F$17),Appendix!$G$3:$L$3,0))</f>
        <v>0</v>
      </c>
      <c r="AN49" s="92">
        <f t="shared" si="3"/>
        <v>0</v>
      </c>
      <c r="AO49" s="89">
        <f t="shared" si="16"/>
        <v>126</v>
      </c>
      <c r="AP49" s="90">
        <f>IF($J49&gt;'Wage Ceilings '!$C$7+SUMIF('Wage Ceilings '!$B$8:'Wage Ceilings '!$B$11,"&lt;="&amp;$J$17,'Wage Ceilings '!$D$8:'Wage Ceilings '!$D$11),'Wage Ceilings '!$C$7+SUMIF('Wage Ceilings '!$B$8:'Wage Ceilings '!$B$11,"&lt;="&amp;$J$17,'Wage Ceilings '!$D$8:'Wage Ceilings '!$D$11),$J49)</f>
        <v>0</v>
      </c>
      <c r="AQ49" s="91" cm="1">
        <f t="array" ref="AQ49">INDEX(Appendix!$G$4:$K$8,_xlfn.IFS(AO49&lt;55,1,AO49&lt;60,2,AO49&lt;65,3,AO49&lt;70,4,TRUE,5),MATCH(YEAR($F$17),Appendix!$G$3:$L$3,0))</f>
        <v>0</v>
      </c>
      <c r="AR49" s="92">
        <f t="shared" si="4"/>
        <v>0</v>
      </c>
      <c r="AS49" s="89">
        <f t="shared" si="31"/>
        <v>126</v>
      </c>
      <c r="AT49" s="90">
        <f>IF($K49&gt;'Wage Ceilings '!$C$7+SUMIF('Wage Ceilings '!$B$8:'Wage Ceilings '!$B$11,"&lt;="&amp;$K$17,'Wage Ceilings '!$D$8:'Wage Ceilings '!$D$11),'Wage Ceilings '!$C$7+SUMIF('Wage Ceilings '!$B$8:'Wage Ceilings '!$B$11,"&lt;="&amp;$K$17,'Wage Ceilings '!$D$8:'Wage Ceilings '!$D$11),$K49)</f>
        <v>0</v>
      </c>
      <c r="AU49" s="91" cm="1">
        <f t="array" ref="AU49">INDEX(Appendix!$G$4:$K$8,_xlfn.IFS(AS49&lt;55,1,AS49&lt;60,2,AS49&lt;65,3,AS49&lt;70,4,TRUE,5),MATCH(YEAR($F$17),Appendix!$G$3:$L$3,0))</f>
        <v>0</v>
      </c>
      <c r="AV49" s="92">
        <f t="shared" si="5"/>
        <v>0</v>
      </c>
      <c r="AW49" s="89" t="str">
        <f t="shared" si="17"/>
        <v>NA</v>
      </c>
      <c r="AX49" s="92">
        <f>IF(L49&gt;=('Wage Ceilings '!$C$3-SUM(Z49,AD49,AH49,AL49,AP49,AT49,BB49,BF49,BJ49,BN49,BR49,BV49)),('Wage Ceilings '!$C$3-SUM(Z49,AD49,AH49,AL49,AP49,AT49,BB49,BF49,BJ49,BN49,BR49,BV49)),L49)</f>
        <v>0</v>
      </c>
      <c r="AY49" s="91" cm="1">
        <f t="array" ref="AY49">INDEX(Appendix!$G$4:$K$8,_xlfn.IFS(AW49&lt;55,1,AW49&lt;60,2,AW49&lt;65,3,AW49&lt;70,4,TRUE,5),MATCH(YEAR($F$17),Appendix!$G$3:$L$3,0))</f>
        <v>0</v>
      </c>
      <c r="AZ49" s="92">
        <f t="shared" si="6"/>
        <v>0</v>
      </c>
      <c r="BA49" s="89">
        <f t="shared" si="18"/>
        <v>126</v>
      </c>
      <c r="BB49" s="90">
        <f>IF($M49&gt;'Wage Ceilings '!$C$7+SUMIF('Wage Ceilings '!$B$8:'Wage Ceilings '!$B$11,"&lt;="&amp;$M$17,'Wage Ceilings '!$D$8:'Wage Ceilings '!$D$11),'Wage Ceilings '!$C$7+SUMIF('Wage Ceilings '!$B$8:'Wage Ceilings '!$B$11,"&lt;="&amp;$M$17,'Wage Ceilings '!$D$8:'Wage Ceilings '!$D$11),$M49)</f>
        <v>0</v>
      </c>
      <c r="BC49" s="91" cm="1">
        <f t="array" ref="BC49">INDEX(Appendix!$G$4:$K$8,_xlfn.IFS(BA49&lt;55,1,BA49&lt;60,2,BA49&lt;65,3,BA49&lt;70,4,TRUE,5),MATCH(YEAR($F$17),Appendix!$G$3:$L$3,0))</f>
        <v>0</v>
      </c>
      <c r="BD49" s="92">
        <f t="shared" si="19"/>
        <v>0</v>
      </c>
      <c r="BE49" s="89">
        <f t="shared" si="20"/>
        <v>126</v>
      </c>
      <c r="BF49" s="90">
        <f>IF($N49&gt;'Wage Ceilings '!$C$7+SUMIF('Wage Ceilings '!$B$8:'Wage Ceilings '!$B$11,"&lt;="&amp;$N$17,'Wage Ceilings '!$D$8:'Wage Ceilings '!$D$11),'Wage Ceilings '!$C$7+SUMIF('Wage Ceilings '!$B$8:'Wage Ceilings '!$B$11,"&lt;="&amp;$N$17,'Wage Ceilings '!$D$8:'Wage Ceilings '!$D$11),$N49)</f>
        <v>0</v>
      </c>
      <c r="BG49" s="91" cm="1">
        <f t="array" ref="BG49">INDEX(Appendix!$G$4:$K$8,_xlfn.IFS(BE49&lt;55,1,BE49&lt;60,2,BE49&lt;65,3,BE49&lt;70,4,TRUE,5),MATCH(YEAR($F$17),Appendix!$G$3:$L$3,0))</f>
        <v>0</v>
      </c>
      <c r="BH49" s="92">
        <f t="shared" si="7"/>
        <v>0</v>
      </c>
      <c r="BI49" s="89">
        <f t="shared" si="21"/>
        <v>126</v>
      </c>
      <c r="BJ49" s="90">
        <f>IF($O49&gt;'Wage Ceilings '!$C$7+SUMIF('Wage Ceilings '!$B$8:'Wage Ceilings '!$B$11,"&lt;="&amp;$O$17,'Wage Ceilings '!$D$8:'Wage Ceilings '!$D$11),'Wage Ceilings '!$C$7+SUMIF('Wage Ceilings '!$B$8:'Wage Ceilings '!$B$11,"&lt;="&amp;$O$17,'Wage Ceilings '!$D$8:'Wage Ceilings '!$D$11),$O49)</f>
        <v>0</v>
      </c>
      <c r="BK49" s="91" cm="1">
        <f t="array" ref="BK49">INDEX(Appendix!$G$4:$K$8,_xlfn.IFS(BI49&lt;55,1,BI49&lt;60,2,BI49&lt;65,3,BI49&lt;70,4,TRUE,5),MATCH(YEAR($F$17),Appendix!$G$3:$L$3,0))</f>
        <v>0</v>
      </c>
      <c r="BL49" s="92">
        <f t="shared" si="8"/>
        <v>0</v>
      </c>
      <c r="BM49" s="89">
        <f t="shared" si="22"/>
        <v>126</v>
      </c>
      <c r="BN49" s="90">
        <f>IF($P49&gt;'Wage Ceilings '!$C$7+SUMIF('Wage Ceilings '!$B$8:'Wage Ceilings '!$B$11,"&lt;="&amp;$P$17,'Wage Ceilings '!$D$8:'Wage Ceilings '!$D$11),'Wage Ceilings '!$C$7+SUMIF('Wage Ceilings '!$B$8:'Wage Ceilings '!$B$11,"&lt;="&amp;$P$17,'Wage Ceilings '!$D$8:'Wage Ceilings '!$D$11),$P49)</f>
        <v>0</v>
      </c>
      <c r="BO49" s="91" cm="1">
        <f t="array" ref="BO49">INDEX(Appendix!$G$4:$K$8,_xlfn.IFS(BM49&lt;55,1,BM49&lt;60,2,BM49&lt;65,3,BM49&lt;70,4,TRUE,5),MATCH(YEAR($F$17),Appendix!$G$3:$L$3,0))</f>
        <v>0</v>
      </c>
      <c r="BP49" s="92">
        <f t="shared" si="9"/>
        <v>0</v>
      </c>
      <c r="BQ49" s="89">
        <f t="shared" si="23"/>
        <v>126</v>
      </c>
      <c r="BR49" s="90">
        <f>IF($Q49&gt;'Wage Ceilings '!$C$7+SUMIF('Wage Ceilings '!$B$8:'Wage Ceilings '!$B$11,"&lt;="&amp;$Q$17,'Wage Ceilings '!$D$8:'Wage Ceilings '!$D$11),'Wage Ceilings '!$C$7+SUMIF('Wage Ceilings '!$B$8:'Wage Ceilings '!$B$11,"&lt;="&amp;$Q$17,'Wage Ceilings '!$D$8:'Wage Ceilings '!$D$11),$Q49)</f>
        <v>0</v>
      </c>
      <c r="BS49" s="91" cm="1">
        <f t="array" ref="BS49">INDEX(Appendix!$G$4:$K$8,_xlfn.IFS(BQ49&lt;55,1,BQ49&lt;60,2,BQ49&lt;65,3,BQ49&lt;70,4,TRUE,5),MATCH(YEAR($F$17),Appendix!$G$3:$L$3,0))</f>
        <v>0</v>
      </c>
      <c r="BT49" s="92">
        <f t="shared" si="10"/>
        <v>0</v>
      </c>
      <c r="BU49" s="89">
        <f t="shared" si="24"/>
        <v>126</v>
      </c>
      <c r="BV49" s="90">
        <f>IF($R49&gt;'Wage Ceilings '!$C$7+SUMIF('Wage Ceilings '!$B$8:'Wage Ceilings '!$B$11,"&lt;="&amp;$R$17,'Wage Ceilings '!$D$8:'Wage Ceilings '!$D$11),'Wage Ceilings '!$C$7+SUMIF('Wage Ceilings '!$B$8:'Wage Ceilings '!$B$11,"&lt;="&amp;$R$17,'Wage Ceilings '!$D$8:'Wage Ceilings '!$D$11),$R49)</f>
        <v>0</v>
      </c>
      <c r="BW49" s="91" cm="1">
        <f t="array" ref="BW49">INDEX(Appendix!$G$4:$K$8,_xlfn.IFS(BU49&lt;55,1,BU49&lt;60,2,BU49&lt;65,3,BU49&lt;70,4,TRUE,5),MATCH(YEAR($F$17),Appendix!$G$3:$L$3,0))</f>
        <v>0</v>
      </c>
      <c r="BX49" s="92">
        <f t="shared" si="11"/>
        <v>0</v>
      </c>
      <c r="BY49" s="89" t="str">
        <f t="shared" si="25"/>
        <v>NA</v>
      </c>
      <c r="BZ49" s="92">
        <f>IF(S49&gt;=('Wage Ceilings '!$C$3-SUM(Z49,AD49,AH49,AL49,AP49,AX49,AT49,BB49,BF49,BJ49,BN49,BR49,BV49)),('Wage Ceilings '!$C$3-SUM(Z49,AD49,AH49,AL49,AP49,AX49,AT49,BB49,BF49,BJ49,BN49,BR49,BV49)),S49)</f>
        <v>0</v>
      </c>
      <c r="CA49" s="91" cm="1">
        <f t="array" ref="CA49">INDEX(Appendix!$G$4:$K$8,_xlfn.IFS(BY49&lt;55,1,BY49&lt;60,2,BY49&lt;65,3,BY49&lt;70,4,TRUE,5),MATCH(YEAR($F$17),Appendix!$G$3:$L$3,0))</f>
        <v>0</v>
      </c>
      <c r="CB49" s="92">
        <f t="shared" si="32"/>
        <v>0</v>
      </c>
      <c r="CC49" s="99"/>
    </row>
    <row r="50" spans="1:81" x14ac:dyDescent="0.2">
      <c r="A50" s="64" t="s">
        <v>48</v>
      </c>
      <c r="B50" s="65"/>
      <c r="C50" s="65"/>
      <c r="D50" s="66"/>
      <c r="E50" s="66"/>
      <c r="F50" s="67"/>
      <c r="G50" s="67"/>
      <c r="H50" s="67"/>
      <c r="I50" s="67"/>
      <c r="J50" s="67"/>
      <c r="K50" s="67"/>
      <c r="L50" s="67"/>
      <c r="M50" s="67"/>
      <c r="N50" s="67"/>
      <c r="O50" s="67"/>
      <c r="P50" s="67"/>
      <c r="Q50" s="67"/>
      <c r="R50" s="67"/>
      <c r="S50" s="67"/>
      <c r="T50" s="57">
        <f t="shared" si="26"/>
        <v>0</v>
      </c>
      <c r="U50" s="57">
        <f t="shared" si="27"/>
        <v>0</v>
      </c>
      <c r="V50" s="58">
        <f t="shared" si="28"/>
        <v>0</v>
      </c>
      <c r="W50" s="58">
        <f t="shared" si="29"/>
        <v>0</v>
      </c>
      <c r="X50" s="58">
        <f t="shared" si="30"/>
        <v>0</v>
      </c>
      <c r="Y50" s="89">
        <f t="shared" si="12"/>
        <v>125</v>
      </c>
      <c r="Z50" s="90">
        <f>IF($F50&gt;'Wage Ceilings '!$C$7+SUMIF('Wage Ceilings '!$B$8:'Wage Ceilings '!$B$11,"&lt;="&amp;$F$17,'Wage Ceilings '!$D$8:'Wage Ceilings '!$D$11),'Wage Ceilings '!$C$7+SUMIF('Wage Ceilings '!$B$8:'Wage Ceilings '!$B$11,"&lt;="&amp;$F$17,'Wage Ceilings '!$D$8:'Wage Ceilings '!$D$11),$F50)</f>
        <v>0</v>
      </c>
      <c r="AA50" s="91" cm="1">
        <f t="array" ref="AA50">INDEX(Appendix!$G$4:$K$8,_xlfn.IFS(Y50&lt;55,1,Y50&lt;60,2,Y50&lt;65,3,Y50&lt;70,4,TRUE,5),MATCH(YEAR($F$17),Appendix!$G$3:$L$3,0))</f>
        <v>0</v>
      </c>
      <c r="AB50" s="92">
        <f t="shared" si="0"/>
        <v>0</v>
      </c>
      <c r="AC50" s="89">
        <f t="shared" si="13"/>
        <v>126</v>
      </c>
      <c r="AD50" s="90">
        <f>IF($G50&gt;'Wage Ceilings '!$C$7+SUMIF('Wage Ceilings '!$B$8:'Wage Ceilings '!$B$11,"&lt;="&amp;$G$17,'Wage Ceilings '!$D$8:'Wage Ceilings '!$D$11),'Wage Ceilings '!$C$7+SUMIF('Wage Ceilings '!$B$8:'Wage Ceilings '!$B$11,"&lt;="&amp;$G$17,'Wage Ceilings '!$D$8:'Wage Ceilings '!$D$11),$G50)</f>
        <v>0</v>
      </c>
      <c r="AE50" s="91" cm="1">
        <f t="array" ref="AE50">INDEX(Appendix!$G$4:$K$8,_xlfn.IFS(AC50&lt;55,1,AC50&lt;60,2,AC50&lt;65,3,AC50&lt;70,4,TRUE,5),MATCH(YEAR($F$17),Appendix!$G$3:$L$3,0))</f>
        <v>0</v>
      </c>
      <c r="AF50" s="92">
        <f t="shared" si="1"/>
        <v>0</v>
      </c>
      <c r="AG50" s="89">
        <f t="shared" si="14"/>
        <v>126</v>
      </c>
      <c r="AH50" s="90">
        <f>IF($H50&gt;'Wage Ceilings '!$C$7+SUMIF('Wage Ceilings '!$B$8:'Wage Ceilings '!$B$11,"&lt;="&amp;$H$17,'Wage Ceilings '!$D$8:'Wage Ceilings '!$D$11),'Wage Ceilings '!$C$7+SUMIF('Wage Ceilings '!$B$8:'Wage Ceilings '!$B$11,"&lt;="&amp;$H$17,'Wage Ceilings '!$D$8:'Wage Ceilings '!$D$11),$H50)</f>
        <v>0</v>
      </c>
      <c r="AI50" s="91" cm="1">
        <f t="array" ref="AI50">INDEX(Appendix!$G$4:$K$8,_xlfn.IFS(AG50&lt;55,1,AG50&lt;60,2,AG50&lt;65,3,AG50&lt;70,4,TRUE,5),MATCH(YEAR($F$17),Appendix!$G$3:$L$3,0))</f>
        <v>0</v>
      </c>
      <c r="AJ50" s="92">
        <f t="shared" si="2"/>
        <v>0</v>
      </c>
      <c r="AK50" s="89">
        <f t="shared" si="15"/>
        <v>126</v>
      </c>
      <c r="AL50" s="90">
        <f>IF($I50&gt;'Wage Ceilings '!$C$7+SUMIF('Wage Ceilings '!$B$8:'Wage Ceilings '!$B$11,"&lt;="&amp;$I$17,'Wage Ceilings '!$D$8:'Wage Ceilings '!$D$11),'Wage Ceilings '!$C$7+SUMIF('Wage Ceilings '!$B$8:'Wage Ceilings '!$B$11,"&lt;="&amp;$I$17,'Wage Ceilings '!$D$8:'Wage Ceilings '!$D$11),$I50)</f>
        <v>0</v>
      </c>
      <c r="AM50" s="91" cm="1">
        <f t="array" ref="AM50">INDEX(Appendix!$G$4:$K$8,_xlfn.IFS(AK50&lt;55,1,AK50&lt;60,2,AK50&lt;65,3,AK50&lt;70,4,TRUE,5),MATCH(YEAR($F$17),Appendix!$G$3:$L$3,0))</f>
        <v>0</v>
      </c>
      <c r="AN50" s="92">
        <f t="shared" si="3"/>
        <v>0</v>
      </c>
      <c r="AO50" s="89">
        <f t="shared" si="16"/>
        <v>126</v>
      </c>
      <c r="AP50" s="90">
        <f>IF($J50&gt;'Wage Ceilings '!$C$7+SUMIF('Wage Ceilings '!$B$8:'Wage Ceilings '!$B$11,"&lt;="&amp;$J$17,'Wage Ceilings '!$D$8:'Wage Ceilings '!$D$11),'Wage Ceilings '!$C$7+SUMIF('Wage Ceilings '!$B$8:'Wage Ceilings '!$B$11,"&lt;="&amp;$J$17,'Wage Ceilings '!$D$8:'Wage Ceilings '!$D$11),$J50)</f>
        <v>0</v>
      </c>
      <c r="AQ50" s="91" cm="1">
        <f t="array" ref="AQ50">INDEX(Appendix!$G$4:$K$8,_xlfn.IFS(AO50&lt;55,1,AO50&lt;60,2,AO50&lt;65,3,AO50&lt;70,4,TRUE,5),MATCH(YEAR($F$17),Appendix!$G$3:$L$3,0))</f>
        <v>0</v>
      </c>
      <c r="AR50" s="92">
        <f t="shared" si="4"/>
        <v>0</v>
      </c>
      <c r="AS50" s="89">
        <f t="shared" si="31"/>
        <v>126</v>
      </c>
      <c r="AT50" s="90">
        <f>IF($K50&gt;'Wage Ceilings '!$C$7+SUMIF('Wage Ceilings '!$B$8:'Wage Ceilings '!$B$11,"&lt;="&amp;$K$17,'Wage Ceilings '!$D$8:'Wage Ceilings '!$D$11),'Wage Ceilings '!$C$7+SUMIF('Wage Ceilings '!$B$8:'Wage Ceilings '!$B$11,"&lt;="&amp;$K$17,'Wage Ceilings '!$D$8:'Wage Ceilings '!$D$11),$K50)</f>
        <v>0</v>
      </c>
      <c r="AU50" s="91" cm="1">
        <f t="array" ref="AU50">INDEX(Appendix!$G$4:$K$8,_xlfn.IFS(AS50&lt;55,1,AS50&lt;60,2,AS50&lt;65,3,AS50&lt;70,4,TRUE,5),MATCH(YEAR($F$17),Appendix!$G$3:$L$3,0))</f>
        <v>0</v>
      </c>
      <c r="AV50" s="92">
        <f t="shared" si="5"/>
        <v>0</v>
      </c>
      <c r="AW50" s="89" t="str">
        <f t="shared" si="17"/>
        <v>NA</v>
      </c>
      <c r="AX50" s="92">
        <f>IF(L50&gt;=('Wage Ceilings '!$C$3-SUM(Z50,AD50,AH50,AL50,AP50,AT50,BB50,BF50,BJ50,BN50,BR50,BV50)),('Wage Ceilings '!$C$3-SUM(Z50,AD50,AH50,AL50,AP50,AT50,BB50,BF50,BJ50,BN50,BR50,BV50)),L50)</f>
        <v>0</v>
      </c>
      <c r="AY50" s="91" cm="1">
        <f t="array" ref="AY50">INDEX(Appendix!$G$4:$K$8,_xlfn.IFS(AW50&lt;55,1,AW50&lt;60,2,AW50&lt;65,3,AW50&lt;70,4,TRUE,5),MATCH(YEAR($F$17),Appendix!$G$3:$L$3,0))</f>
        <v>0</v>
      </c>
      <c r="AZ50" s="92">
        <f t="shared" si="6"/>
        <v>0</v>
      </c>
      <c r="BA50" s="89">
        <f t="shared" si="18"/>
        <v>126</v>
      </c>
      <c r="BB50" s="90">
        <f>IF($M50&gt;'Wage Ceilings '!$C$7+SUMIF('Wage Ceilings '!$B$8:'Wage Ceilings '!$B$11,"&lt;="&amp;$M$17,'Wage Ceilings '!$D$8:'Wage Ceilings '!$D$11),'Wage Ceilings '!$C$7+SUMIF('Wage Ceilings '!$B$8:'Wage Ceilings '!$B$11,"&lt;="&amp;$M$17,'Wage Ceilings '!$D$8:'Wage Ceilings '!$D$11),$M50)</f>
        <v>0</v>
      </c>
      <c r="BC50" s="91" cm="1">
        <f t="array" ref="BC50">INDEX(Appendix!$G$4:$K$8,_xlfn.IFS(BA50&lt;55,1,BA50&lt;60,2,BA50&lt;65,3,BA50&lt;70,4,TRUE,5),MATCH(YEAR($F$17),Appendix!$G$3:$L$3,0))</f>
        <v>0</v>
      </c>
      <c r="BD50" s="92">
        <f t="shared" si="19"/>
        <v>0</v>
      </c>
      <c r="BE50" s="89">
        <f t="shared" si="20"/>
        <v>126</v>
      </c>
      <c r="BF50" s="90">
        <f>IF($N50&gt;'Wage Ceilings '!$C$7+SUMIF('Wage Ceilings '!$B$8:'Wage Ceilings '!$B$11,"&lt;="&amp;$N$17,'Wage Ceilings '!$D$8:'Wage Ceilings '!$D$11),'Wage Ceilings '!$C$7+SUMIF('Wage Ceilings '!$B$8:'Wage Ceilings '!$B$11,"&lt;="&amp;$N$17,'Wage Ceilings '!$D$8:'Wage Ceilings '!$D$11),$N50)</f>
        <v>0</v>
      </c>
      <c r="BG50" s="91" cm="1">
        <f t="array" ref="BG50">INDEX(Appendix!$G$4:$K$8,_xlfn.IFS(BE50&lt;55,1,BE50&lt;60,2,BE50&lt;65,3,BE50&lt;70,4,TRUE,5),MATCH(YEAR($F$17),Appendix!$G$3:$L$3,0))</f>
        <v>0</v>
      </c>
      <c r="BH50" s="92">
        <f t="shared" si="7"/>
        <v>0</v>
      </c>
      <c r="BI50" s="89">
        <f t="shared" si="21"/>
        <v>126</v>
      </c>
      <c r="BJ50" s="90">
        <f>IF($O50&gt;'Wage Ceilings '!$C$7+SUMIF('Wage Ceilings '!$B$8:'Wage Ceilings '!$B$11,"&lt;="&amp;$O$17,'Wage Ceilings '!$D$8:'Wage Ceilings '!$D$11),'Wage Ceilings '!$C$7+SUMIF('Wage Ceilings '!$B$8:'Wage Ceilings '!$B$11,"&lt;="&amp;$O$17,'Wage Ceilings '!$D$8:'Wage Ceilings '!$D$11),$O50)</f>
        <v>0</v>
      </c>
      <c r="BK50" s="91" cm="1">
        <f t="array" ref="BK50">INDEX(Appendix!$G$4:$K$8,_xlfn.IFS(BI50&lt;55,1,BI50&lt;60,2,BI50&lt;65,3,BI50&lt;70,4,TRUE,5),MATCH(YEAR($F$17),Appendix!$G$3:$L$3,0))</f>
        <v>0</v>
      </c>
      <c r="BL50" s="92">
        <f t="shared" si="8"/>
        <v>0</v>
      </c>
      <c r="BM50" s="89">
        <f t="shared" si="22"/>
        <v>126</v>
      </c>
      <c r="BN50" s="90">
        <f>IF($P50&gt;'Wage Ceilings '!$C$7+SUMIF('Wage Ceilings '!$B$8:'Wage Ceilings '!$B$11,"&lt;="&amp;$P$17,'Wage Ceilings '!$D$8:'Wage Ceilings '!$D$11),'Wage Ceilings '!$C$7+SUMIF('Wage Ceilings '!$B$8:'Wage Ceilings '!$B$11,"&lt;="&amp;$P$17,'Wage Ceilings '!$D$8:'Wage Ceilings '!$D$11),$P50)</f>
        <v>0</v>
      </c>
      <c r="BO50" s="91" cm="1">
        <f t="array" ref="BO50">INDEX(Appendix!$G$4:$K$8,_xlfn.IFS(BM50&lt;55,1,BM50&lt;60,2,BM50&lt;65,3,BM50&lt;70,4,TRUE,5),MATCH(YEAR($F$17),Appendix!$G$3:$L$3,0))</f>
        <v>0</v>
      </c>
      <c r="BP50" s="92">
        <f t="shared" si="9"/>
        <v>0</v>
      </c>
      <c r="BQ50" s="89">
        <f t="shared" si="23"/>
        <v>126</v>
      </c>
      <c r="BR50" s="90">
        <f>IF($Q50&gt;'Wage Ceilings '!$C$7+SUMIF('Wage Ceilings '!$B$8:'Wage Ceilings '!$B$11,"&lt;="&amp;$Q$17,'Wage Ceilings '!$D$8:'Wage Ceilings '!$D$11),'Wage Ceilings '!$C$7+SUMIF('Wage Ceilings '!$B$8:'Wage Ceilings '!$B$11,"&lt;="&amp;$Q$17,'Wage Ceilings '!$D$8:'Wage Ceilings '!$D$11),$Q50)</f>
        <v>0</v>
      </c>
      <c r="BS50" s="91" cm="1">
        <f t="array" ref="BS50">INDEX(Appendix!$G$4:$K$8,_xlfn.IFS(BQ50&lt;55,1,BQ50&lt;60,2,BQ50&lt;65,3,BQ50&lt;70,4,TRUE,5),MATCH(YEAR($F$17),Appendix!$G$3:$L$3,0))</f>
        <v>0</v>
      </c>
      <c r="BT50" s="92">
        <f t="shared" si="10"/>
        <v>0</v>
      </c>
      <c r="BU50" s="89">
        <f t="shared" si="24"/>
        <v>126</v>
      </c>
      <c r="BV50" s="90">
        <f>IF($R50&gt;'Wage Ceilings '!$C$7+SUMIF('Wage Ceilings '!$B$8:'Wage Ceilings '!$B$11,"&lt;="&amp;$R$17,'Wage Ceilings '!$D$8:'Wage Ceilings '!$D$11),'Wage Ceilings '!$C$7+SUMIF('Wage Ceilings '!$B$8:'Wage Ceilings '!$B$11,"&lt;="&amp;$R$17,'Wage Ceilings '!$D$8:'Wage Ceilings '!$D$11),$R50)</f>
        <v>0</v>
      </c>
      <c r="BW50" s="91" cm="1">
        <f t="array" ref="BW50">INDEX(Appendix!$G$4:$K$8,_xlfn.IFS(BU50&lt;55,1,BU50&lt;60,2,BU50&lt;65,3,BU50&lt;70,4,TRUE,5),MATCH(YEAR($F$17),Appendix!$G$3:$L$3,0))</f>
        <v>0</v>
      </c>
      <c r="BX50" s="92">
        <f t="shared" si="11"/>
        <v>0</v>
      </c>
      <c r="BY50" s="89" t="str">
        <f t="shared" si="25"/>
        <v>NA</v>
      </c>
      <c r="BZ50" s="92">
        <f>IF(S50&gt;=('Wage Ceilings '!$C$3-SUM(Z50,AD50,AH50,AL50,AP50,AX50,AT50,BB50,BF50,BJ50,BN50,BR50,BV50)),('Wage Ceilings '!$C$3-SUM(Z50,AD50,AH50,AL50,AP50,AX50,AT50,BB50,BF50,BJ50,BN50,BR50,BV50)),S50)</f>
        <v>0</v>
      </c>
      <c r="CA50" s="91" cm="1">
        <f t="array" ref="CA50">INDEX(Appendix!$G$4:$K$8,_xlfn.IFS(BY50&lt;55,1,BY50&lt;60,2,BY50&lt;65,3,BY50&lt;70,4,TRUE,5),MATCH(YEAR($F$17),Appendix!$G$3:$L$3,0))</f>
        <v>0</v>
      </c>
      <c r="CB50" s="92">
        <f t="shared" si="32"/>
        <v>0</v>
      </c>
      <c r="CC50" s="99"/>
    </row>
    <row r="51" spans="1:81" x14ac:dyDescent="0.2">
      <c r="A51" s="64" t="s">
        <v>49</v>
      </c>
      <c r="B51" s="65"/>
      <c r="C51" s="65"/>
      <c r="D51" s="66"/>
      <c r="E51" s="66"/>
      <c r="F51" s="67"/>
      <c r="G51" s="67"/>
      <c r="H51" s="67"/>
      <c r="I51" s="67"/>
      <c r="J51" s="67"/>
      <c r="K51" s="67"/>
      <c r="L51" s="67"/>
      <c r="M51" s="67"/>
      <c r="N51" s="67"/>
      <c r="O51" s="67"/>
      <c r="P51" s="67"/>
      <c r="Q51" s="67"/>
      <c r="R51" s="67"/>
      <c r="S51" s="67"/>
      <c r="T51" s="57">
        <f t="shared" si="26"/>
        <v>0</v>
      </c>
      <c r="U51" s="57">
        <f t="shared" si="27"/>
        <v>0</v>
      </c>
      <c r="V51" s="58">
        <f t="shared" si="28"/>
        <v>0</v>
      </c>
      <c r="W51" s="58">
        <f t="shared" si="29"/>
        <v>0</v>
      </c>
      <c r="X51" s="58">
        <f t="shared" si="30"/>
        <v>0</v>
      </c>
      <c r="Y51" s="89">
        <f t="shared" si="12"/>
        <v>125</v>
      </c>
      <c r="Z51" s="90">
        <f>IF($F51&gt;'Wage Ceilings '!$C$7+SUMIF('Wage Ceilings '!$B$8:'Wage Ceilings '!$B$11,"&lt;="&amp;$F$17,'Wage Ceilings '!$D$8:'Wage Ceilings '!$D$11),'Wage Ceilings '!$C$7+SUMIF('Wage Ceilings '!$B$8:'Wage Ceilings '!$B$11,"&lt;="&amp;$F$17,'Wage Ceilings '!$D$8:'Wage Ceilings '!$D$11),$F51)</f>
        <v>0</v>
      </c>
      <c r="AA51" s="91" cm="1">
        <f t="array" ref="AA51">INDEX(Appendix!$G$4:$K$8,_xlfn.IFS(Y51&lt;55,1,Y51&lt;60,2,Y51&lt;65,3,Y51&lt;70,4,TRUE,5),MATCH(YEAR($F$17),Appendix!$G$3:$L$3,0))</f>
        <v>0</v>
      </c>
      <c r="AB51" s="92">
        <f t="shared" si="0"/>
        <v>0</v>
      </c>
      <c r="AC51" s="89">
        <f t="shared" si="13"/>
        <v>126</v>
      </c>
      <c r="AD51" s="90">
        <f>IF($G51&gt;'Wage Ceilings '!$C$7+SUMIF('Wage Ceilings '!$B$8:'Wage Ceilings '!$B$11,"&lt;="&amp;$G$17,'Wage Ceilings '!$D$8:'Wage Ceilings '!$D$11),'Wage Ceilings '!$C$7+SUMIF('Wage Ceilings '!$B$8:'Wage Ceilings '!$B$11,"&lt;="&amp;$G$17,'Wage Ceilings '!$D$8:'Wage Ceilings '!$D$11),$G51)</f>
        <v>0</v>
      </c>
      <c r="AE51" s="91" cm="1">
        <f t="array" ref="AE51">INDEX(Appendix!$G$4:$K$8,_xlfn.IFS(AC51&lt;55,1,AC51&lt;60,2,AC51&lt;65,3,AC51&lt;70,4,TRUE,5),MATCH(YEAR($F$17),Appendix!$G$3:$L$3,0))</f>
        <v>0</v>
      </c>
      <c r="AF51" s="92">
        <f t="shared" si="1"/>
        <v>0</v>
      </c>
      <c r="AG51" s="89">
        <f t="shared" si="14"/>
        <v>126</v>
      </c>
      <c r="AH51" s="90">
        <f>IF($H51&gt;'Wage Ceilings '!$C$7+SUMIF('Wage Ceilings '!$B$8:'Wage Ceilings '!$B$11,"&lt;="&amp;$H$17,'Wage Ceilings '!$D$8:'Wage Ceilings '!$D$11),'Wage Ceilings '!$C$7+SUMIF('Wage Ceilings '!$B$8:'Wage Ceilings '!$B$11,"&lt;="&amp;$H$17,'Wage Ceilings '!$D$8:'Wage Ceilings '!$D$11),$H51)</f>
        <v>0</v>
      </c>
      <c r="AI51" s="91" cm="1">
        <f t="array" ref="AI51">INDEX(Appendix!$G$4:$K$8,_xlfn.IFS(AG51&lt;55,1,AG51&lt;60,2,AG51&lt;65,3,AG51&lt;70,4,TRUE,5),MATCH(YEAR($F$17),Appendix!$G$3:$L$3,0))</f>
        <v>0</v>
      </c>
      <c r="AJ51" s="92">
        <f t="shared" si="2"/>
        <v>0</v>
      </c>
      <c r="AK51" s="89">
        <f t="shared" si="15"/>
        <v>126</v>
      </c>
      <c r="AL51" s="90">
        <f>IF($I51&gt;'Wage Ceilings '!$C$7+SUMIF('Wage Ceilings '!$B$8:'Wage Ceilings '!$B$11,"&lt;="&amp;$I$17,'Wage Ceilings '!$D$8:'Wage Ceilings '!$D$11),'Wage Ceilings '!$C$7+SUMIF('Wage Ceilings '!$B$8:'Wage Ceilings '!$B$11,"&lt;="&amp;$I$17,'Wage Ceilings '!$D$8:'Wage Ceilings '!$D$11),$I51)</f>
        <v>0</v>
      </c>
      <c r="AM51" s="91" cm="1">
        <f t="array" ref="AM51">INDEX(Appendix!$G$4:$K$8,_xlfn.IFS(AK51&lt;55,1,AK51&lt;60,2,AK51&lt;65,3,AK51&lt;70,4,TRUE,5),MATCH(YEAR($F$17),Appendix!$G$3:$L$3,0))</f>
        <v>0</v>
      </c>
      <c r="AN51" s="92">
        <f t="shared" si="3"/>
        <v>0</v>
      </c>
      <c r="AO51" s="89">
        <f t="shared" si="16"/>
        <v>126</v>
      </c>
      <c r="AP51" s="90">
        <f>IF($J51&gt;'Wage Ceilings '!$C$7+SUMIF('Wage Ceilings '!$B$8:'Wage Ceilings '!$B$11,"&lt;="&amp;$J$17,'Wage Ceilings '!$D$8:'Wage Ceilings '!$D$11),'Wage Ceilings '!$C$7+SUMIF('Wage Ceilings '!$B$8:'Wage Ceilings '!$B$11,"&lt;="&amp;$J$17,'Wage Ceilings '!$D$8:'Wage Ceilings '!$D$11),$J51)</f>
        <v>0</v>
      </c>
      <c r="AQ51" s="91" cm="1">
        <f t="array" ref="AQ51">INDEX(Appendix!$G$4:$K$8,_xlfn.IFS(AO51&lt;55,1,AO51&lt;60,2,AO51&lt;65,3,AO51&lt;70,4,TRUE,5),MATCH(YEAR($F$17),Appendix!$G$3:$L$3,0))</f>
        <v>0</v>
      </c>
      <c r="AR51" s="92">
        <f t="shared" si="4"/>
        <v>0</v>
      </c>
      <c r="AS51" s="89">
        <f t="shared" si="31"/>
        <v>126</v>
      </c>
      <c r="AT51" s="90">
        <f>IF($K51&gt;'Wage Ceilings '!$C$7+SUMIF('Wage Ceilings '!$B$8:'Wage Ceilings '!$B$11,"&lt;="&amp;$K$17,'Wage Ceilings '!$D$8:'Wage Ceilings '!$D$11),'Wage Ceilings '!$C$7+SUMIF('Wage Ceilings '!$B$8:'Wage Ceilings '!$B$11,"&lt;="&amp;$K$17,'Wage Ceilings '!$D$8:'Wage Ceilings '!$D$11),$K51)</f>
        <v>0</v>
      </c>
      <c r="AU51" s="91" cm="1">
        <f t="array" ref="AU51">INDEX(Appendix!$G$4:$K$8,_xlfn.IFS(AS51&lt;55,1,AS51&lt;60,2,AS51&lt;65,3,AS51&lt;70,4,TRUE,5),MATCH(YEAR($F$17),Appendix!$G$3:$L$3,0))</f>
        <v>0</v>
      </c>
      <c r="AV51" s="92">
        <f t="shared" si="5"/>
        <v>0</v>
      </c>
      <c r="AW51" s="89" t="str">
        <f t="shared" si="17"/>
        <v>NA</v>
      </c>
      <c r="AX51" s="92">
        <f>IF(L51&gt;=('Wage Ceilings '!$C$3-SUM(Z51,AD51,AH51,AL51,AP51,AT51,BB51,BF51,BJ51,BN51,BR51,BV51)),('Wage Ceilings '!$C$3-SUM(Z51,AD51,AH51,AL51,AP51,AT51,BB51,BF51,BJ51,BN51,BR51,BV51)),L51)</f>
        <v>0</v>
      </c>
      <c r="AY51" s="91" cm="1">
        <f t="array" ref="AY51">INDEX(Appendix!$G$4:$K$8,_xlfn.IFS(AW51&lt;55,1,AW51&lt;60,2,AW51&lt;65,3,AW51&lt;70,4,TRUE,5),MATCH(YEAR($F$17),Appendix!$G$3:$L$3,0))</f>
        <v>0</v>
      </c>
      <c r="AZ51" s="92">
        <f t="shared" si="6"/>
        <v>0</v>
      </c>
      <c r="BA51" s="89">
        <f t="shared" si="18"/>
        <v>126</v>
      </c>
      <c r="BB51" s="90">
        <f>IF($M51&gt;'Wage Ceilings '!$C$7+SUMIF('Wage Ceilings '!$B$8:'Wage Ceilings '!$B$11,"&lt;="&amp;$M$17,'Wage Ceilings '!$D$8:'Wage Ceilings '!$D$11),'Wage Ceilings '!$C$7+SUMIF('Wage Ceilings '!$B$8:'Wage Ceilings '!$B$11,"&lt;="&amp;$M$17,'Wage Ceilings '!$D$8:'Wage Ceilings '!$D$11),$M51)</f>
        <v>0</v>
      </c>
      <c r="BC51" s="91" cm="1">
        <f t="array" ref="BC51">INDEX(Appendix!$G$4:$K$8,_xlfn.IFS(BA51&lt;55,1,BA51&lt;60,2,BA51&lt;65,3,BA51&lt;70,4,TRUE,5),MATCH(YEAR($F$17),Appendix!$G$3:$L$3,0))</f>
        <v>0</v>
      </c>
      <c r="BD51" s="92">
        <f t="shared" si="19"/>
        <v>0</v>
      </c>
      <c r="BE51" s="89">
        <f t="shared" si="20"/>
        <v>126</v>
      </c>
      <c r="BF51" s="90">
        <f>IF($N51&gt;'Wage Ceilings '!$C$7+SUMIF('Wage Ceilings '!$B$8:'Wage Ceilings '!$B$11,"&lt;="&amp;$N$17,'Wage Ceilings '!$D$8:'Wage Ceilings '!$D$11),'Wage Ceilings '!$C$7+SUMIF('Wage Ceilings '!$B$8:'Wage Ceilings '!$B$11,"&lt;="&amp;$N$17,'Wage Ceilings '!$D$8:'Wage Ceilings '!$D$11),$N51)</f>
        <v>0</v>
      </c>
      <c r="BG51" s="91" cm="1">
        <f t="array" ref="BG51">INDEX(Appendix!$G$4:$K$8,_xlfn.IFS(BE51&lt;55,1,BE51&lt;60,2,BE51&lt;65,3,BE51&lt;70,4,TRUE,5),MATCH(YEAR($F$17),Appendix!$G$3:$L$3,0))</f>
        <v>0</v>
      </c>
      <c r="BH51" s="92">
        <f t="shared" si="7"/>
        <v>0</v>
      </c>
      <c r="BI51" s="89">
        <f t="shared" si="21"/>
        <v>126</v>
      </c>
      <c r="BJ51" s="90">
        <f>IF($O51&gt;'Wage Ceilings '!$C$7+SUMIF('Wage Ceilings '!$B$8:'Wage Ceilings '!$B$11,"&lt;="&amp;$O$17,'Wage Ceilings '!$D$8:'Wage Ceilings '!$D$11),'Wage Ceilings '!$C$7+SUMIF('Wage Ceilings '!$B$8:'Wage Ceilings '!$B$11,"&lt;="&amp;$O$17,'Wage Ceilings '!$D$8:'Wage Ceilings '!$D$11),$O51)</f>
        <v>0</v>
      </c>
      <c r="BK51" s="91" cm="1">
        <f t="array" ref="BK51">INDEX(Appendix!$G$4:$K$8,_xlfn.IFS(BI51&lt;55,1,BI51&lt;60,2,BI51&lt;65,3,BI51&lt;70,4,TRUE,5),MATCH(YEAR($F$17),Appendix!$G$3:$L$3,0))</f>
        <v>0</v>
      </c>
      <c r="BL51" s="92">
        <f t="shared" si="8"/>
        <v>0</v>
      </c>
      <c r="BM51" s="89">
        <f t="shared" si="22"/>
        <v>126</v>
      </c>
      <c r="BN51" s="90">
        <f>IF($P51&gt;'Wage Ceilings '!$C$7+SUMIF('Wage Ceilings '!$B$8:'Wage Ceilings '!$B$11,"&lt;="&amp;$P$17,'Wage Ceilings '!$D$8:'Wage Ceilings '!$D$11),'Wage Ceilings '!$C$7+SUMIF('Wage Ceilings '!$B$8:'Wage Ceilings '!$B$11,"&lt;="&amp;$P$17,'Wage Ceilings '!$D$8:'Wage Ceilings '!$D$11),$P51)</f>
        <v>0</v>
      </c>
      <c r="BO51" s="91" cm="1">
        <f t="array" ref="BO51">INDEX(Appendix!$G$4:$K$8,_xlfn.IFS(BM51&lt;55,1,BM51&lt;60,2,BM51&lt;65,3,BM51&lt;70,4,TRUE,5),MATCH(YEAR($F$17),Appendix!$G$3:$L$3,0))</f>
        <v>0</v>
      </c>
      <c r="BP51" s="92">
        <f t="shared" si="9"/>
        <v>0</v>
      </c>
      <c r="BQ51" s="89">
        <f t="shared" si="23"/>
        <v>126</v>
      </c>
      <c r="BR51" s="90">
        <f>IF($Q51&gt;'Wage Ceilings '!$C$7+SUMIF('Wage Ceilings '!$B$8:'Wage Ceilings '!$B$11,"&lt;="&amp;$Q$17,'Wage Ceilings '!$D$8:'Wage Ceilings '!$D$11),'Wage Ceilings '!$C$7+SUMIF('Wage Ceilings '!$B$8:'Wage Ceilings '!$B$11,"&lt;="&amp;$Q$17,'Wage Ceilings '!$D$8:'Wage Ceilings '!$D$11),$Q51)</f>
        <v>0</v>
      </c>
      <c r="BS51" s="91" cm="1">
        <f t="array" ref="BS51">INDEX(Appendix!$G$4:$K$8,_xlfn.IFS(BQ51&lt;55,1,BQ51&lt;60,2,BQ51&lt;65,3,BQ51&lt;70,4,TRUE,5),MATCH(YEAR($F$17),Appendix!$G$3:$L$3,0))</f>
        <v>0</v>
      </c>
      <c r="BT51" s="92">
        <f t="shared" si="10"/>
        <v>0</v>
      </c>
      <c r="BU51" s="89">
        <f t="shared" si="24"/>
        <v>126</v>
      </c>
      <c r="BV51" s="90">
        <f>IF($R51&gt;'Wage Ceilings '!$C$7+SUMIF('Wage Ceilings '!$B$8:'Wage Ceilings '!$B$11,"&lt;="&amp;$R$17,'Wage Ceilings '!$D$8:'Wage Ceilings '!$D$11),'Wage Ceilings '!$C$7+SUMIF('Wage Ceilings '!$B$8:'Wage Ceilings '!$B$11,"&lt;="&amp;$R$17,'Wage Ceilings '!$D$8:'Wage Ceilings '!$D$11),$R51)</f>
        <v>0</v>
      </c>
      <c r="BW51" s="91" cm="1">
        <f t="array" ref="BW51">INDEX(Appendix!$G$4:$K$8,_xlfn.IFS(BU51&lt;55,1,BU51&lt;60,2,BU51&lt;65,3,BU51&lt;70,4,TRUE,5),MATCH(YEAR($F$17),Appendix!$G$3:$L$3,0))</f>
        <v>0</v>
      </c>
      <c r="BX51" s="92">
        <f t="shared" si="11"/>
        <v>0</v>
      </c>
      <c r="BY51" s="89" t="str">
        <f t="shared" si="25"/>
        <v>NA</v>
      </c>
      <c r="BZ51" s="92">
        <f>IF(S51&gt;=('Wage Ceilings '!$C$3-SUM(Z51,AD51,AH51,AL51,AP51,AX51,AT51,BB51,BF51,BJ51,BN51,BR51,BV51)),('Wage Ceilings '!$C$3-SUM(Z51,AD51,AH51,AL51,AP51,AX51,AT51,BB51,BF51,BJ51,BN51,BR51,BV51)),S51)</f>
        <v>0</v>
      </c>
      <c r="CA51" s="91" cm="1">
        <f t="array" ref="CA51">INDEX(Appendix!$G$4:$K$8,_xlfn.IFS(BY51&lt;55,1,BY51&lt;60,2,BY51&lt;65,3,BY51&lt;70,4,TRUE,5),MATCH(YEAR($F$17),Appendix!$G$3:$L$3,0))</f>
        <v>0</v>
      </c>
      <c r="CB51" s="92">
        <f t="shared" si="32"/>
        <v>0</v>
      </c>
      <c r="CC51" s="99"/>
    </row>
    <row r="52" spans="1:81" x14ac:dyDescent="0.2">
      <c r="A52" s="64" t="s">
        <v>50</v>
      </c>
      <c r="B52" s="65"/>
      <c r="C52" s="65"/>
      <c r="D52" s="66"/>
      <c r="E52" s="66"/>
      <c r="F52" s="67"/>
      <c r="G52" s="67"/>
      <c r="H52" s="67"/>
      <c r="I52" s="67"/>
      <c r="J52" s="67"/>
      <c r="K52" s="67"/>
      <c r="L52" s="67"/>
      <c r="M52" s="67"/>
      <c r="N52" s="67"/>
      <c r="O52" s="67"/>
      <c r="P52" s="67"/>
      <c r="Q52" s="67"/>
      <c r="R52" s="67"/>
      <c r="S52" s="67"/>
      <c r="T52" s="57">
        <f t="shared" si="26"/>
        <v>0</v>
      </c>
      <c r="U52" s="57">
        <f t="shared" si="27"/>
        <v>0</v>
      </c>
      <c r="V52" s="58">
        <f t="shared" si="28"/>
        <v>0</v>
      </c>
      <c r="W52" s="58">
        <f t="shared" si="29"/>
        <v>0</v>
      </c>
      <c r="X52" s="58">
        <f t="shared" si="30"/>
        <v>0</v>
      </c>
      <c r="Y52" s="89">
        <f t="shared" si="12"/>
        <v>125</v>
      </c>
      <c r="Z52" s="90">
        <f>IF($F52&gt;'Wage Ceilings '!$C$7+SUMIF('Wage Ceilings '!$B$8:'Wage Ceilings '!$B$11,"&lt;="&amp;$F$17,'Wage Ceilings '!$D$8:'Wage Ceilings '!$D$11),'Wage Ceilings '!$C$7+SUMIF('Wage Ceilings '!$B$8:'Wage Ceilings '!$B$11,"&lt;="&amp;$F$17,'Wage Ceilings '!$D$8:'Wage Ceilings '!$D$11),$F52)</f>
        <v>0</v>
      </c>
      <c r="AA52" s="91" cm="1">
        <f t="array" ref="AA52">INDEX(Appendix!$G$4:$K$8,_xlfn.IFS(Y52&lt;55,1,Y52&lt;60,2,Y52&lt;65,3,Y52&lt;70,4,TRUE,5),MATCH(YEAR($F$17),Appendix!$G$3:$L$3,0))</f>
        <v>0</v>
      </c>
      <c r="AB52" s="92">
        <f t="shared" si="0"/>
        <v>0</v>
      </c>
      <c r="AC52" s="89">
        <f t="shared" si="13"/>
        <v>126</v>
      </c>
      <c r="AD52" s="90">
        <f>IF($G52&gt;'Wage Ceilings '!$C$7+SUMIF('Wage Ceilings '!$B$8:'Wage Ceilings '!$B$11,"&lt;="&amp;$G$17,'Wage Ceilings '!$D$8:'Wage Ceilings '!$D$11),'Wage Ceilings '!$C$7+SUMIF('Wage Ceilings '!$B$8:'Wage Ceilings '!$B$11,"&lt;="&amp;$G$17,'Wage Ceilings '!$D$8:'Wage Ceilings '!$D$11),$G52)</f>
        <v>0</v>
      </c>
      <c r="AE52" s="91" cm="1">
        <f t="array" ref="AE52">INDEX(Appendix!$G$4:$K$8,_xlfn.IFS(AC52&lt;55,1,AC52&lt;60,2,AC52&lt;65,3,AC52&lt;70,4,TRUE,5),MATCH(YEAR($F$17),Appendix!$G$3:$L$3,0))</f>
        <v>0</v>
      </c>
      <c r="AF52" s="92">
        <f t="shared" si="1"/>
        <v>0</v>
      </c>
      <c r="AG52" s="89">
        <f t="shared" si="14"/>
        <v>126</v>
      </c>
      <c r="AH52" s="90">
        <f>IF($H52&gt;'Wage Ceilings '!$C$7+SUMIF('Wage Ceilings '!$B$8:'Wage Ceilings '!$B$11,"&lt;="&amp;$H$17,'Wage Ceilings '!$D$8:'Wage Ceilings '!$D$11),'Wage Ceilings '!$C$7+SUMIF('Wage Ceilings '!$B$8:'Wage Ceilings '!$B$11,"&lt;="&amp;$H$17,'Wage Ceilings '!$D$8:'Wage Ceilings '!$D$11),$H52)</f>
        <v>0</v>
      </c>
      <c r="AI52" s="91" cm="1">
        <f t="array" ref="AI52">INDEX(Appendix!$G$4:$K$8,_xlfn.IFS(AG52&lt;55,1,AG52&lt;60,2,AG52&lt;65,3,AG52&lt;70,4,TRUE,5),MATCH(YEAR($F$17),Appendix!$G$3:$L$3,0))</f>
        <v>0</v>
      </c>
      <c r="AJ52" s="92">
        <f t="shared" si="2"/>
        <v>0</v>
      </c>
      <c r="AK52" s="89">
        <f t="shared" si="15"/>
        <v>126</v>
      </c>
      <c r="AL52" s="90">
        <f>IF($I52&gt;'Wage Ceilings '!$C$7+SUMIF('Wage Ceilings '!$B$8:'Wage Ceilings '!$B$11,"&lt;="&amp;$I$17,'Wage Ceilings '!$D$8:'Wage Ceilings '!$D$11),'Wage Ceilings '!$C$7+SUMIF('Wage Ceilings '!$B$8:'Wage Ceilings '!$B$11,"&lt;="&amp;$I$17,'Wage Ceilings '!$D$8:'Wage Ceilings '!$D$11),$I52)</f>
        <v>0</v>
      </c>
      <c r="AM52" s="91" cm="1">
        <f t="array" ref="AM52">INDEX(Appendix!$G$4:$K$8,_xlfn.IFS(AK52&lt;55,1,AK52&lt;60,2,AK52&lt;65,3,AK52&lt;70,4,TRUE,5),MATCH(YEAR($F$17),Appendix!$G$3:$L$3,0))</f>
        <v>0</v>
      </c>
      <c r="AN52" s="92">
        <f t="shared" si="3"/>
        <v>0</v>
      </c>
      <c r="AO52" s="89">
        <f t="shared" si="16"/>
        <v>126</v>
      </c>
      <c r="AP52" s="90">
        <f>IF($J52&gt;'Wage Ceilings '!$C$7+SUMIF('Wage Ceilings '!$B$8:'Wage Ceilings '!$B$11,"&lt;="&amp;$J$17,'Wage Ceilings '!$D$8:'Wage Ceilings '!$D$11),'Wage Ceilings '!$C$7+SUMIF('Wage Ceilings '!$B$8:'Wage Ceilings '!$B$11,"&lt;="&amp;$J$17,'Wage Ceilings '!$D$8:'Wage Ceilings '!$D$11),$J52)</f>
        <v>0</v>
      </c>
      <c r="AQ52" s="91" cm="1">
        <f t="array" ref="AQ52">INDEX(Appendix!$G$4:$K$8,_xlfn.IFS(AO52&lt;55,1,AO52&lt;60,2,AO52&lt;65,3,AO52&lt;70,4,TRUE,5),MATCH(YEAR($F$17),Appendix!$G$3:$L$3,0))</f>
        <v>0</v>
      </c>
      <c r="AR52" s="92">
        <f t="shared" si="4"/>
        <v>0</v>
      </c>
      <c r="AS52" s="89">
        <f t="shared" si="31"/>
        <v>126</v>
      </c>
      <c r="AT52" s="90">
        <f>IF($K52&gt;'Wage Ceilings '!$C$7+SUMIF('Wage Ceilings '!$B$8:'Wage Ceilings '!$B$11,"&lt;="&amp;$K$17,'Wage Ceilings '!$D$8:'Wage Ceilings '!$D$11),'Wage Ceilings '!$C$7+SUMIF('Wage Ceilings '!$B$8:'Wage Ceilings '!$B$11,"&lt;="&amp;$K$17,'Wage Ceilings '!$D$8:'Wage Ceilings '!$D$11),$K52)</f>
        <v>0</v>
      </c>
      <c r="AU52" s="91" cm="1">
        <f t="array" ref="AU52">INDEX(Appendix!$G$4:$K$8,_xlfn.IFS(AS52&lt;55,1,AS52&lt;60,2,AS52&lt;65,3,AS52&lt;70,4,TRUE,5),MATCH(YEAR($F$17),Appendix!$G$3:$L$3,0))</f>
        <v>0</v>
      </c>
      <c r="AV52" s="92">
        <f t="shared" si="5"/>
        <v>0</v>
      </c>
      <c r="AW52" s="89" t="str">
        <f t="shared" si="17"/>
        <v>NA</v>
      </c>
      <c r="AX52" s="92">
        <f>IF(L52&gt;=('Wage Ceilings '!$C$3-SUM(Z52,AD52,AH52,AL52,AP52,AT52,BB52,BF52,BJ52,BN52,BR52,BV52)),('Wage Ceilings '!$C$3-SUM(Z52,AD52,AH52,AL52,AP52,AT52,BB52,BF52,BJ52,BN52,BR52,BV52)),L52)</f>
        <v>0</v>
      </c>
      <c r="AY52" s="91" cm="1">
        <f t="array" ref="AY52">INDEX(Appendix!$G$4:$K$8,_xlfn.IFS(AW52&lt;55,1,AW52&lt;60,2,AW52&lt;65,3,AW52&lt;70,4,TRUE,5),MATCH(YEAR($F$17),Appendix!$G$3:$L$3,0))</f>
        <v>0</v>
      </c>
      <c r="AZ52" s="92">
        <f t="shared" si="6"/>
        <v>0</v>
      </c>
      <c r="BA52" s="89">
        <f t="shared" si="18"/>
        <v>126</v>
      </c>
      <c r="BB52" s="90">
        <f>IF($M52&gt;'Wage Ceilings '!$C$7+SUMIF('Wage Ceilings '!$B$8:'Wage Ceilings '!$B$11,"&lt;="&amp;$M$17,'Wage Ceilings '!$D$8:'Wage Ceilings '!$D$11),'Wage Ceilings '!$C$7+SUMIF('Wage Ceilings '!$B$8:'Wage Ceilings '!$B$11,"&lt;="&amp;$M$17,'Wage Ceilings '!$D$8:'Wage Ceilings '!$D$11),$M52)</f>
        <v>0</v>
      </c>
      <c r="BC52" s="91" cm="1">
        <f t="array" ref="BC52">INDEX(Appendix!$G$4:$K$8,_xlfn.IFS(BA52&lt;55,1,BA52&lt;60,2,BA52&lt;65,3,BA52&lt;70,4,TRUE,5),MATCH(YEAR($F$17),Appendix!$G$3:$L$3,0))</f>
        <v>0</v>
      </c>
      <c r="BD52" s="92">
        <f t="shared" si="19"/>
        <v>0</v>
      </c>
      <c r="BE52" s="89">
        <f t="shared" si="20"/>
        <v>126</v>
      </c>
      <c r="BF52" s="90">
        <f>IF($N52&gt;'Wage Ceilings '!$C$7+SUMIF('Wage Ceilings '!$B$8:'Wage Ceilings '!$B$11,"&lt;="&amp;$N$17,'Wage Ceilings '!$D$8:'Wage Ceilings '!$D$11),'Wage Ceilings '!$C$7+SUMIF('Wage Ceilings '!$B$8:'Wage Ceilings '!$B$11,"&lt;="&amp;$N$17,'Wage Ceilings '!$D$8:'Wage Ceilings '!$D$11),$N52)</f>
        <v>0</v>
      </c>
      <c r="BG52" s="91" cm="1">
        <f t="array" ref="BG52">INDEX(Appendix!$G$4:$K$8,_xlfn.IFS(BE52&lt;55,1,BE52&lt;60,2,BE52&lt;65,3,BE52&lt;70,4,TRUE,5),MATCH(YEAR($F$17),Appendix!$G$3:$L$3,0))</f>
        <v>0</v>
      </c>
      <c r="BH52" s="92">
        <f t="shared" si="7"/>
        <v>0</v>
      </c>
      <c r="BI52" s="89">
        <f t="shared" si="21"/>
        <v>126</v>
      </c>
      <c r="BJ52" s="90">
        <f>IF($O52&gt;'Wage Ceilings '!$C$7+SUMIF('Wage Ceilings '!$B$8:'Wage Ceilings '!$B$11,"&lt;="&amp;$O$17,'Wage Ceilings '!$D$8:'Wage Ceilings '!$D$11),'Wage Ceilings '!$C$7+SUMIF('Wage Ceilings '!$B$8:'Wage Ceilings '!$B$11,"&lt;="&amp;$O$17,'Wage Ceilings '!$D$8:'Wage Ceilings '!$D$11),$O52)</f>
        <v>0</v>
      </c>
      <c r="BK52" s="91" cm="1">
        <f t="array" ref="BK52">INDEX(Appendix!$G$4:$K$8,_xlfn.IFS(BI52&lt;55,1,BI52&lt;60,2,BI52&lt;65,3,BI52&lt;70,4,TRUE,5),MATCH(YEAR($F$17),Appendix!$G$3:$L$3,0))</f>
        <v>0</v>
      </c>
      <c r="BL52" s="92">
        <f t="shared" si="8"/>
        <v>0</v>
      </c>
      <c r="BM52" s="89">
        <f t="shared" si="22"/>
        <v>126</v>
      </c>
      <c r="BN52" s="90">
        <f>IF($P52&gt;'Wage Ceilings '!$C$7+SUMIF('Wage Ceilings '!$B$8:'Wage Ceilings '!$B$11,"&lt;="&amp;$P$17,'Wage Ceilings '!$D$8:'Wage Ceilings '!$D$11),'Wage Ceilings '!$C$7+SUMIF('Wage Ceilings '!$B$8:'Wage Ceilings '!$B$11,"&lt;="&amp;$P$17,'Wage Ceilings '!$D$8:'Wage Ceilings '!$D$11),$P52)</f>
        <v>0</v>
      </c>
      <c r="BO52" s="91" cm="1">
        <f t="array" ref="BO52">INDEX(Appendix!$G$4:$K$8,_xlfn.IFS(BM52&lt;55,1,BM52&lt;60,2,BM52&lt;65,3,BM52&lt;70,4,TRUE,5),MATCH(YEAR($F$17),Appendix!$G$3:$L$3,0))</f>
        <v>0</v>
      </c>
      <c r="BP52" s="92">
        <f t="shared" si="9"/>
        <v>0</v>
      </c>
      <c r="BQ52" s="89">
        <f t="shared" si="23"/>
        <v>126</v>
      </c>
      <c r="BR52" s="90">
        <f>IF($Q52&gt;'Wage Ceilings '!$C$7+SUMIF('Wage Ceilings '!$B$8:'Wage Ceilings '!$B$11,"&lt;="&amp;$Q$17,'Wage Ceilings '!$D$8:'Wage Ceilings '!$D$11),'Wage Ceilings '!$C$7+SUMIF('Wage Ceilings '!$B$8:'Wage Ceilings '!$B$11,"&lt;="&amp;$Q$17,'Wage Ceilings '!$D$8:'Wage Ceilings '!$D$11),$Q52)</f>
        <v>0</v>
      </c>
      <c r="BS52" s="91" cm="1">
        <f t="array" ref="BS52">INDEX(Appendix!$G$4:$K$8,_xlfn.IFS(BQ52&lt;55,1,BQ52&lt;60,2,BQ52&lt;65,3,BQ52&lt;70,4,TRUE,5),MATCH(YEAR($F$17),Appendix!$G$3:$L$3,0))</f>
        <v>0</v>
      </c>
      <c r="BT52" s="92">
        <f t="shared" si="10"/>
        <v>0</v>
      </c>
      <c r="BU52" s="89">
        <f t="shared" si="24"/>
        <v>126</v>
      </c>
      <c r="BV52" s="90">
        <f>IF($R52&gt;'Wage Ceilings '!$C$7+SUMIF('Wage Ceilings '!$B$8:'Wage Ceilings '!$B$11,"&lt;="&amp;$R$17,'Wage Ceilings '!$D$8:'Wage Ceilings '!$D$11),'Wage Ceilings '!$C$7+SUMIF('Wage Ceilings '!$B$8:'Wage Ceilings '!$B$11,"&lt;="&amp;$R$17,'Wage Ceilings '!$D$8:'Wage Ceilings '!$D$11),$R52)</f>
        <v>0</v>
      </c>
      <c r="BW52" s="91" cm="1">
        <f t="array" ref="BW52">INDEX(Appendix!$G$4:$K$8,_xlfn.IFS(BU52&lt;55,1,BU52&lt;60,2,BU52&lt;65,3,BU52&lt;70,4,TRUE,5),MATCH(YEAR($F$17),Appendix!$G$3:$L$3,0))</f>
        <v>0</v>
      </c>
      <c r="BX52" s="92">
        <f t="shared" si="11"/>
        <v>0</v>
      </c>
      <c r="BY52" s="89" t="str">
        <f t="shared" si="25"/>
        <v>NA</v>
      </c>
      <c r="BZ52" s="92">
        <f>IF(S52&gt;=('Wage Ceilings '!$C$3-SUM(Z52,AD52,AH52,AL52,AP52,AX52,AT52,BB52,BF52,BJ52,BN52,BR52,BV52)),('Wage Ceilings '!$C$3-SUM(Z52,AD52,AH52,AL52,AP52,AX52,AT52,BB52,BF52,BJ52,BN52,BR52,BV52)),S52)</f>
        <v>0</v>
      </c>
      <c r="CA52" s="91" cm="1">
        <f t="array" ref="CA52">INDEX(Appendix!$G$4:$K$8,_xlfn.IFS(BY52&lt;55,1,BY52&lt;60,2,BY52&lt;65,3,BY52&lt;70,4,TRUE,5),MATCH(YEAR($F$17),Appendix!$G$3:$L$3,0))</f>
        <v>0</v>
      </c>
      <c r="CB52" s="92">
        <f t="shared" si="32"/>
        <v>0</v>
      </c>
      <c r="CC52" s="99"/>
    </row>
    <row r="53" spans="1:81" x14ac:dyDescent="0.2">
      <c r="A53" s="64" t="s">
        <v>51</v>
      </c>
      <c r="B53" s="65"/>
      <c r="C53" s="65"/>
      <c r="D53" s="66"/>
      <c r="E53" s="66"/>
      <c r="F53" s="67"/>
      <c r="G53" s="67"/>
      <c r="H53" s="67"/>
      <c r="I53" s="67"/>
      <c r="J53" s="67"/>
      <c r="K53" s="67"/>
      <c r="L53" s="67"/>
      <c r="M53" s="67"/>
      <c r="N53" s="67"/>
      <c r="O53" s="67"/>
      <c r="P53" s="67"/>
      <c r="Q53" s="67"/>
      <c r="R53" s="67"/>
      <c r="S53" s="67"/>
      <c r="T53" s="57">
        <f t="shared" si="26"/>
        <v>0</v>
      </c>
      <c r="U53" s="57">
        <f t="shared" si="27"/>
        <v>0</v>
      </c>
      <c r="V53" s="58">
        <f t="shared" si="28"/>
        <v>0</v>
      </c>
      <c r="W53" s="58">
        <f t="shared" si="29"/>
        <v>0</v>
      </c>
      <c r="X53" s="58">
        <f t="shared" si="30"/>
        <v>0</v>
      </c>
      <c r="Y53" s="89">
        <f t="shared" si="12"/>
        <v>125</v>
      </c>
      <c r="Z53" s="90">
        <f>IF($F53&gt;'Wage Ceilings '!$C$7+SUMIF('Wage Ceilings '!$B$8:'Wage Ceilings '!$B$11,"&lt;="&amp;$F$17,'Wage Ceilings '!$D$8:'Wage Ceilings '!$D$11),'Wage Ceilings '!$C$7+SUMIF('Wage Ceilings '!$B$8:'Wage Ceilings '!$B$11,"&lt;="&amp;$F$17,'Wage Ceilings '!$D$8:'Wage Ceilings '!$D$11),$F53)</f>
        <v>0</v>
      </c>
      <c r="AA53" s="91" cm="1">
        <f t="array" ref="AA53">INDEX(Appendix!$G$4:$K$8,_xlfn.IFS(Y53&lt;55,1,Y53&lt;60,2,Y53&lt;65,3,Y53&lt;70,4,TRUE,5),MATCH(YEAR($F$17),Appendix!$G$3:$L$3,0))</f>
        <v>0</v>
      </c>
      <c r="AB53" s="92">
        <f t="shared" si="0"/>
        <v>0</v>
      </c>
      <c r="AC53" s="89">
        <f t="shared" si="13"/>
        <v>126</v>
      </c>
      <c r="AD53" s="90">
        <f>IF($G53&gt;'Wage Ceilings '!$C$7+SUMIF('Wage Ceilings '!$B$8:'Wage Ceilings '!$B$11,"&lt;="&amp;$G$17,'Wage Ceilings '!$D$8:'Wage Ceilings '!$D$11),'Wage Ceilings '!$C$7+SUMIF('Wage Ceilings '!$B$8:'Wage Ceilings '!$B$11,"&lt;="&amp;$G$17,'Wage Ceilings '!$D$8:'Wage Ceilings '!$D$11),$G53)</f>
        <v>0</v>
      </c>
      <c r="AE53" s="91" cm="1">
        <f t="array" ref="AE53">INDEX(Appendix!$G$4:$K$8,_xlfn.IFS(AC53&lt;55,1,AC53&lt;60,2,AC53&lt;65,3,AC53&lt;70,4,TRUE,5),MATCH(YEAR($F$17),Appendix!$G$3:$L$3,0))</f>
        <v>0</v>
      </c>
      <c r="AF53" s="92">
        <f t="shared" si="1"/>
        <v>0</v>
      </c>
      <c r="AG53" s="89">
        <f t="shared" si="14"/>
        <v>126</v>
      </c>
      <c r="AH53" s="90">
        <f>IF($H53&gt;'Wage Ceilings '!$C$7+SUMIF('Wage Ceilings '!$B$8:'Wage Ceilings '!$B$11,"&lt;="&amp;$H$17,'Wage Ceilings '!$D$8:'Wage Ceilings '!$D$11),'Wage Ceilings '!$C$7+SUMIF('Wage Ceilings '!$B$8:'Wage Ceilings '!$B$11,"&lt;="&amp;$H$17,'Wage Ceilings '!$D$8:'Wage Ceilings '!$D$11),$H53)</f>
        <v>0</v>
      </c>
      <c r="AI53" s="91" cm="1">
        <f t="array" ref="AI53">INDEX(Appendix!$G$4:$K$8,_xlfn.IFS(AG53&lt;55,1,AG53&lt;60,2,AG53&lt;65,3,AG53&lt;70,4,TRUE,5),MATCH(YEAR($F$17),Appendix!$G$3:$L$3,0))</f>
        <v>0</v>
      </c>
      <c r="AJ53" s="92">
        <f t="shared" si="2"/>
        <v>0</v>
      </c>
      <c r="AK53" s="89">
        <f t="shared" si="15"/>
        <v>126</v>
      </c>
      <c r="AL53" s="90">
        <f>IF($I53&gt;'Wage Ceilings '!$C$7+SUMIF('Wage Ceilings '!$B$8:'Wage Ceilings '!$B$11,"&lt;="&amp;$I$17,'Wage Ceilings '!$D$8:'Wage Ceilings '!$D$11),'Wage Ceilings '!$C$7+SUMIF('Wage Ceilings '!$B$8:'Wage Ceilings '!$B$11,"&lt;="&amp;$I$17,'Wage Ceilings '!$D$8:'Wage Ceilings '!$D$11),$I53)</f>
        <v>0</v>
      </c>
      <c r="AM53" s="91" cm="1">
        <f t="array" ref="AM53">INDEX(Appendix!$G$4:$K$8,_xlfn.IFS(AK53&lt;55,1,AK53&lt;60,2,AK53&lt;65,3,AK53&lt;70,4,TRUE,5),MATCH(YEAR($F$17),Appendix!$G$3:$L$3,0))</f>
        <v>0</v>
      </c>
      <c r="AN53" s="92">
        <f t="shared" si="3"/>
        <v>0</v>
      </c>
      <c r="AO53" s="89">
        <f t="shared" si="16"/>
        <v>126</v>
      </c>
      <c r="AP53" s="90">
        <f>IF($J53&gt;'Wage Ceilings '!$C$7+SUMIF('Wage Ceilings '!$B$8:'Wage Ceilings '!$B$11,"&lt;="&amp;$J$17,'Wage Ceilings '!$D$8:'Wage Ceilings '!$D$11),'Wage Ceilings '!$C$7+SUMIF('Wage Ceilings '!$B$8:'Wage Ceilings '!$B$11,"&lt;="&amp;$J$17,'Wage Ceilings '!$D$8:'Wage Ceilings '!$D$11),$J53)</f>
        <v>0</v>
      </c>
      <c r="AQ53" s="91" cm="1">
        <f t="array" ref="AQ53">INDEX(Appendix!$G$4:$K$8,_xlfn.IFS(AO53&lt;55,1,AO53&lt;60,2,AO53&lt;65,3,AO53&lt;70,4,TRUE,5),MATCH(YEAR($F$17),Appendix!$G$3:$L$3,0))</f>
        <v>0</v>
      </c>
      <c r="AR53" s="92">
        <f t="shared" si="4"/>
        <v>0</v>
      </c>
      <c r="AS53" s="89">
        <f t="shared" si="31"/>
        <v>126</v>
      </c>
      <c r="AT53" s="90">
        <f>IF($K53&gt;'Wage Ceilings '!$C$7+SUMIF('Wage Ceilings '!$B$8:'Wage Ceilings '!$B$11,"&lt;="&amp;$K$17,'Wage Ceilings '!$D$8:'Wage Ceilings '!$D$11),'Wage Ceilings '!$C$7+SUMIF('Wage Ceilings '!$B$8:'Wage Ceilings '!$B$11,"&lt;="&amp;$K$17,'Wage Ceilings '!$D$8:'Wage Ceilings '!$D$11),$K53)</f>
        <v>0</v>
      </c>
      <c r="AU53" s="91" cm="1">
        <f t="array" ref="AU53">INDEX(Appendix!$G$4:$K$8,_xlfn.IFS(AS53&lt;55,1,AS53&lt;60,2,AS53&lt;65,3,AS53&lt;70,4,TRUE,5),MATCH(YEAR($F$17),Appendix!$G$3:$L$3,0))</f>
        <v>0</v>
      </c>
      <c r="AV53" s="92">
        <f t="shared" si="5"/>
        <v>0</v>
      </c>
      <c r="AW53" s="89" t="str">
        <f t="shared" si="17"/>
        <v>NA</v>
      </c>
      <c r="AX53" s="92">
        <f>IF(L53&gt;=('Wage Ceilings '!$C$3-SUM(Z53,AD53,AH53,AL53,AP53,AT53,BB53,BF53,BJ53,BN53,BR53,BV53)),('Wage Ceilings '!$C$3-SUM(Z53,AD53,AH53,AL53,AP53,AT53,BB53,BF53,BJ53,BN53,BR53,BV53)),L53)</f>
        <v>0</v>
      </c>
      <c r="AY53" s="91" cm="1">
        <f t="array" ref="AY53">INDEX(Appendix!$G$4:$K$8,_xlfn.IFS(AW53&lt;55,1,AW53&lt;60,2,AW53&lt;65,3,AW53&lt;70,4,TRUE,5),MATCH(YEAR($F$17),Appendix!$G$3:$L$3,0))</f>
        <v>0</v>
      </c>
      <c r="AZ53" s="92">
        <f t="shared" si="6"/>
        <v>0</v>
      </c>
      <c r="BA53" s="89">
        <f t="shared" si="18"/>
        <v>126</v>
      </c>
      <c r="BB53" s="90">
        <f>IF($M53&gt;'Wage Ceilings '!$C$7+SUMIF('Wage Ceilings '!$B$8:'Wage Ceilings '!$B$11,"&lt;="&amp;$M$17,'Wage Ceilings '!$D$8:'Wage Ceilings '!$D$11),'Wage Ceilings '!$C$7+SUMIF('Wage Ceilings '!$B$8:'Wage Ceilings '!$B$11,"&lt;="&amp;$M$17,'Wage Ceilings '!$D$8:'Wage Ceilings '!$D$11),$M53)</f>
        <v>0</v>
      </c>
      <c r="BC53" s="91" cm="1">
        <f t="array" ref="BC53">INDEX(Appendix!$G$4:$K$8,_xlfn.IFS(BA53&lt;55,1,BA53&lt;60,2,BA53&lt;65,3,BA53&lt;70,4,TRUE,5),MATCH(YEAR($F$17),Appendix!$G$3:$L$3,0))</f>
        <v>0</v>
      </c>
      <c r="BD53" s="92">
        <f t="shared" si="19"/>
        <v>0</v>
      </c>
      <c r="BE53" s="89">
        <f t="shared" si="20"/>
        <v>126</v>
      </c>
      <c r="BF53" s="90">
        <f>IF($N53&gt;'Wage Ceilings '!$C$7+SUMIF('Wage Ceilings '!$B$8:'Wage Ceilings '!$B$11,"&lt;="&amp;$N$17,'Wage Ceilings '!$D$8:'Wage Ceilings '!$D$11),'Wage Ceilings '!$C$7+SUMIF('Wage Ceilings '!$B$8:'Wage Ceilings '!$B$11,"&lt;="&amp;$N$17,'Wage Ceilings '!$D$8:'Wage Ceilings '!$D$11),$N53)</f>
        <v>0</v>
      </c>
      <c r="BG53" s="91" cm="1">
        <f t="array" ref="BG53">INDEX(Appendix!$G$4:$K$8,_xlfn.IFS(BE53&lt;55,1,BE53&lt;60,2,BE53&lt;65,3,BE53&lt;70,4,TRUE,5),MATCH(YEAR($F$17),Appendix!$G$3:$L$3,0))</f>
        <v>0</v>
      </c>
      <c r="BH53" s="92">
        <f t="shared" si="7"/>
        <v>0</v>
      </c>
      <c r="BI53" s="89">
        <f t="shared" si="21"/>
        <v>126</v>
      </c>
      <c r="BJ53" s="90">
        <f>IF($O53&gt;'Wage Ceilings '!$C$7+SUMIF('Wage Ceilings '!$B$8:'Wage Ceilings '!$B$11,"&lt;="&amp;$O$17,'Wage Ceilings '!$D$8:'Wage Ceilings '!$D$11),'Wage Ceilings '!$C$7+SUMIF('Wage Ceilings '!$B$8:'Wage Ceilings '!$B$11,"&lt;="&amp;$O$17,'Wage Ceilings '!$D$8:'Wage Ceilings '!$D$11),$O53)</f>
        <v>0</v>
      </c>
      <c r="BK53" s="91" cm="1">
        <f t="array" ref="BK53">INDEX(Appendix!$G$4:$K$8,_xlfn.IFS(BI53&lt;55,1,BI53&lt;60,2,BI53&lt;65,3,BI53&lt;70,4,TRUE,5),MATCH(YEAR($F$17),Appendix!$G$3:$L$3,0))</f>
        <v>0</v>
      </c>
      <c r="BL53" s="92">
        <f t="shared" si="8"/>
        <v>0</v>
      </c>
      <c r="BM53" s="89">
        <f t="shared" si="22"/>
        <v>126</v>
      </c>
      <c r="BN53" s="90">
        <f>IF($P53&gt;'Wage Ceilings '!$C$7+SUMIF('Wage Ceilings '!$B$8:'Wage Ceilings '!$B$11,"&lt;="&amp;$P$17,'Wage Ceilings '!$D$8:'Wage Ceilings '!$D$11),'Wage Ceilings '!$C$7+SUMIF('Wage Ceilings '!$B$8:'Wage Ceilings '!$B$11,"&lt;="&amp;$P$17,'Wage Ceilings '!$D$8:'Wage Ceilings '!$D$11),$P53)</f>
        <v>0</v>
      </c>
      <c r="BO53" s="91" cm="1">
        <f t="array" ref="BO53">INDEX(Appendix!$G$4:$K$8,_xlfn.IFS(BM53&lt;55,1,BM53&lt;60,2,BM53&lt;65,3,BM53&lt;70,4,TRUE,5),MATCH(YEAR($F$17),Appendix!$G$3:$L$3,0))</f>
        <v>0</v>
      </c>
      <c r="BP53" s="92">
        <f t="shared" si="9"/>
        <v>0</v>
      </c>
      <c r="BQ53" s="89">
        <f t="shared" si="23"/>
        <v>126</v>
      </c>
      <c r="BR53" s="90">
        <f>IF($Q53&gt;'Wage Ceilings '!$C$7+SUMIF('Wage Ceilings '!$B$8:'Wage Ceilings '!$B$11,"&lt;="&amp;$Q$17,'Wage Ceilings '!$D$8:'Wage Ceilings '!$D$11),'Wage Ceilings '!$C$7+SUMIF('Wage Ceilings '!$B$8:'Wage Ceilings '!$B$11,"&lt;="&amp;$Q$17,'Wage Ceilings '!$D$8:'Wage Ceilings '!$D$11),$Q53)</f>
        <v>0</v>
      </c>
      <c r="BS53" s="91" cm="1">
        <f t="array" ref="BS53">INDEX(Appendix!$G$4:$K$8,_xlfn.IFS(BQ53&lt;55,1,BQ53&lt;60,2,BQ53&lt;65,3,BQ53&lt;70,4,TRUE,5),MATCH(YEAR($F$17),Appendix!$G$3:$L$3,0))</f>
        <v>0</v>
      </c>
      <c r="BT53" s="92">
        <f t="shared" si="10"/>
        <v>0</v>
      </c>
      <c r="BU53" s="89">
        <f t="shared" si="24"/>
        <v>126</v>
      </c>
      <c r="BV53" s="90">
        <f>IF($R53&gt;'Wage Ceilings '!$C$7+SUMIF('Wage Ceilings '!$B$8:'Wage Ceilings '!$B$11,"&lt;="&amp;$R$17,'Wage Ceilings '!$D$8:'Wage Ceilings '!$D$11),'Wage Ceilings '!$C$7+SUMIF('Wage Ceilings '!$B$8:'Wage Ceilings '!$B$11,"&lt;="&amp;$R$17,'Wage Ceilings '!$D$8:'Wage Ceilings '!$D$11),$R53)</f>
        <v>0</v>
      </c>
      <c r="BW53" s="91" cm="1">
        <f t="array" ref="BW53">INDEX(Appendix!$G$4:$K$8,_xlfn.IFS(BU53&lt;55,1,BU53&lt;60,2,BU53&lt;65,3,BU53&lt;70,4,TRUE,5),MATCH(YEAR($F$17),Appendix!$G$3:$L$3,0))</f>
        <v>0</v>
      </c>
      <c r="BX53" s="92">
        <f t="shared" si="11"/>
        <v>0</v>
      </c>
      <c r="BY53" s="89" t="str">
        <f t="shared" si="25"/>
        <v>NA</v>
      </c>
      <c r="BZ53" s="92">
        <f>IF(S53&gt;=('Wage Ceilings '!$C$3-SUM(Z53,AD53,AH53,AL53,AP53,AX53,AT53,BB53,BF53,BJ53,BN53,BR53,BV53)),('Wage Ceilings '!$C$3-SUM(Z53,AD53,AH53,AL53,AP53,AX53,AT53,BB53,BF53,BJ53,BN53,BR53,BV53)),S53)</f>
        <v>0</v>
      </c>
      <c r="CA53" s="91" cm="1">
        <f t="array" ref="CA53">INDEX(Appendix!$G$4:$K$8,_xlfn.IFS(BY53&lt;55,1,BY53&lt;60,2,BY53&lt;65,3,BY53&lt;70,4,TRUE,5),MATCH(YEAR($F$17),Appendix!$G$3:$L$3,0))</f>
        <v>0</v>
      </c>
      <c r="CB53" s="92">
        <f t="shared" si="32"/>
        <v>0</v>
      </c>
      <c r="CC53" s="99"/>
    </row>
    <row r="54" spans="1:81" x14ac:dyDescent="0.2">
      <c r="A54" s="64" t="s">
        <v>52</v>
      </c>
      <c r="B54" s="65"/>
      <c r="C54" s="65"/>
      <c r="D54" s="66"/>
      <c r="E54" s="66"/>
      <c r="F54" s="67"/>
      <c r="G54" s="67"/>
      <c r="H54" s="67"/>
      <c r="I54" s="67"/>
      <c r="J54" s="67"/>
      <c r="K54" s="67"/>
      <c r="L54" s="67"/>
      <c r="M54" s="67"/>
      <c r="N54" s="67"/>
      <c r="O54" s="67"/>
      <c r="P54" s="67"/>
      <c r="Q54" s="67"/>
      <c r="R54" s="67"/>
      <c r="S54" s="67"/>
      <c r="T54" s="57">
        <f t="shared" si="26"/>
        <v>0</v>
      </c>
      <c r="U54" s="57">
        <f t="shared" si="27"/>
        <v>0</v>
      </c>
      <c r="V54" s="58">
        <f t="shared" si="28"/>
        <v>0</v>
      </c>
      <c r="W54" s="58">
        <f t="shared" si="29"/>
        <v>0</v>
      </c>
      <c r="X54" s="58">
        <f t="shared" si="30"/>
        <v>0</v>
      </c>
      <c r="Y54" s="89">
        <f t="shared" si="12"/>
        <v>125</v>
      </c>
      <c r="Z54" s="90">
        <f>IF($F54&gt;'Wage Ceilings '!$C$7+SUMIF('Wage Ceilings '!$B$8:'Wage Ceilings '!$B$11,"&lt;="&amp;$F$17,'Wage Ceilings '!$D$8:'Wage Ceilings '!$D$11),'Wage Ceilings '!$C$7+SUMIF('Wage Ceilings '!$B$8:'Wage Ceilings '!$B$11,"&lt;="&amp;$F$17,'Wage Ceilings '!$D$8:'Wage Ceilings '!$D$11),$F54)</f>
        <v>0</v>
      </c>
      <c r="AA54" s="91" cm="1">
        <f t="array" ref="AA54">INDEX(Appendix!$G$4:$K$8,_xlfn.IFS(Y54&lt;55,1,Y54&lt;60,2,Y54&lt;65,3,Y54&lt;70,4,TRUE,5),MATCH(YEAR($F$17),Appendix!$G$3:$L$3,0))</f>
        <v>0</v>
      </c>
      <c r="AB54" s="92">
        <f t="shared" si="0"/>
        <v>0</v>
      </c>
      <c r="AC54" s="89">
        <f t="shared" si="13"/>
        <v>126</v>
      </c>
      <c r="AD54" s="90">
        <f>IF($G54&gt;'Wage Ceilings '!$C$7+SUMIF('Wage Ceilings '!$B$8:'Wage Ceilings '!$B$11,"&lt;="&amp;$G$17,'Wage Ceilings '!$D$8:'Wage Ceilings '!$D$11),'Wage Ceilings '!$C$7+SUMIF('Wage Ceilings '!$B$8:'Wage Ceilings '!$B$11,"&lt;="&amp;$G$17,'Wage Ceilings '!$D$8:'Wage Ceilings '!$D$11),$G54)</f>
        <v>0</v>
      </c>
      <c r="AE54" s="91" cm="1">
        <f t="array" ref="AE54">INDEX(Appendix!$G$4:$K$8,_xlfn.IFS(AC54&lt;55,1,AC54&lt;60,2,AC54&lt;65,3,AC54&lt;70,4,TRUE,5),MATCH(YEAR($F$17),Appendix!$G$3:$L$3,0))</f>
        <v>0</v>
      </c>
      <c r="AF54" s="92">
        <f t="shared" si="1"/>
        <v>0</v>
      </c>
      <c r="AG54" s="89">
        <f t="shared" si="14"/>
        <v>126</v>
      </c>
      <c r="AH54" s="90">
        <f>IF($H54&gt;'Wage Ceilings '!$C$7+SUMIF('Wage Ceilings '!$B$8:'Wage Ceilings '!$B$11,"&lt;="&amp;$H$17,'Wage Ceilings '!$D$8:'Wage Ceilings '!$D$11),'Wage Ceilings '!$C$7+SUMIF('Wage Ceilings '!$B$8:'Wage Ceilings '!$B$11,"&lt;="&amp;$H$17,'Wage Ceilings '!$D$8:'Wage Ceilings '!$D$11),$H54)</f>
        <v>0</v>
      </c>
      <c r="AI54" s="91" cm="1">
        <f t="array" ref="AI54">INDEX(Appendix!$G$4:$K$8,_xlfn.IFS(AG54&lt;55,1,AG54&lt;60,2,AG54&lt;65,3,AG54&lt;70,4,TRUE,5),MATCH(YEAR($F$17),Appendix!$G$3:$L$3,0))</f>
        <v>0</v>
      </c>
      <c r="AJ54" s="92">
        <f t="shared" si="2"/>
        <v>0</v>
      </c>
      <c r="AK54" s="89">
        <f t="shared" si="15"/>
        <v>126</v>
      </c>
      <c r="AL54" s="90">
        <f>IF($I54&gt;'Wage Ceilings '!$C$7+SUMIF('Wage Ceilings '!$B$8:'Wage Ceilings '!$B$11,"&lt;="&amp;$I$17,'Wage Ceilings '!$D$8:'Wage Ceilings '!$D$11),'Wage Ceilings '!$C$7+SUMIF('Wage Ceilings '!$B$8:'Wage Ceilings '!$B$11,"&lt;="&amp;$I$17,'Wage Ceilings '!$D$8:'Wage Ceilings '!$D$11),$I54)</f>
        <v>0</v>
      </c>
      <c r="AM54" s="91" cm="1">
        <f t="array" ref="AM54">INDEX(Appendix!$G$4:$K$8,_xlfn.IFS(AK54&lt;55,1,AK54&lt;60,2,AK54&lt;65,3,AK54&lt;70,4,TRUE,5),MATCH(YEAR($F$17),Appendix!$G$3:$L$3,0))</f>
        <v>0</v>
      </c>
      <c r="AN54" s="92">
        <f t="shared" si="3"/>
        <v>0</v>
      </c>
      <c r="AO54" s="89">
        <f t="shared" si="16"/>
        <v>126</v>
      </c>
      <c r="AP54" s="90">
        <f>IF($J54&gt;'Wage Ceilings '!$C$7+SUMIF('Wage Ceilings '!$B$8:'Wage Ceilings '!$B$11,"&lt;="&amp;$J$17,'Wage Ceilings '!$D$8:'Wage Ceilings '!$D$11),'Wage Ceilings '!$C$7+SUMIF('Wage Ceilings '!$B$8:'Wage Ceilings '!$B$11,"&lt;="&amp;$J$17,'Wage Ceilings '!$D$8:'Wage Ceilings '!$D$11),$J54)</f>
        <v>0</v>
      </c>
      <c r="AQ54" s="91" cm="1">
        <f t="array" ref="AQ54">INDEX(Appendix!$G$4:$K$8,_xlfn.IFS(AO54&lt;55,1,AO54&lt;60,2,AO54&lt;65,3,AO54&lt;70,4,TRUE,5),MATCH(YEAR($F$17),Appendix!$G$3:$L$3,0))</f>
        <v>0</v>
      </c>
      <c r="AR54" s="92">
        <f t="shared" si="4"/>
        <v>0</v>
      </c>
      <c r="AS54" s="89">
        <f t="shared" si="31"/>
        <v>126</v>
      </c>
      <c r="AT54" s="90">
        <f>IF($K54&gt;'Wage Ceilings '!$C$7+SUMIF('Wage Ceilings '!$B$8:'Wage Ceilings '!$B$11,"&lt;="&amp;$K$17,'Wage Ceilings '!$D$8:'Wage Ceilings '!$D$11),'Wage Ceilings '!$C$7+SUMIF('Wage Ceilings '!$B$8:'Wage Ceilings '!$B$11,"&lt;="&amp;$K$17,'Wage Ceilings '!$D$8:'Wage Ceilings '!$D$11),$K54)</f>
        <v>0</v>
      </c>
      <c r="AU54" s="91" cm="1">
        <f t="array" ref="AU54">INDEX(Appendix!$G$4:$K$8,_xlfn.IFS(AS54&lt;55,1,AS54&lt;60,2,AS54&lt;65,3,AS54&lt;70,4,TRUE,5),MATCH(YEAR($F$17),Appendix!$G$3:$L$3,0))</f>
        <v>0</v>
      </c>
      <c r="AV54" s="92">
        <f t="shared" si="5"/>
        <v>0</v>
      </c>
      <c r="AW54" s="89" t="str">
        <f t="shared" si="17"/>
        <v>NA</v>
      </c>
      <c r="AX54" s="92">
        <f>IF(L54&gt;=('Wage Ceilings '!$C$3-SUM(Z54,AD54,AH54,AL54,AP54,AT54,BB54,BF54,BJ54,BN54,BR54,BV54)),('Wage Ceilings '!$C$3-SUM(Z54,AD54,AH54,AL54,AP54,AT54,BB54,BF54,BJ54,BN54,BR54,BV54)),L54)</f>
        <v>0</v>
      </c>
      <c r="AY54" s="91" cm="1">
        <f t="array" ref="AY54">INDEX(Appendix!$G$4:$K$8,_xlfn.IFS(AW54&lt;55,1,AW54&lt;60,2,AW54&lt;65,3,AW54&lt;70,4,TRUE,5),MATCH(YEAR($F$17),Appendix!$G$3:$L$3,0))</f>
        <v>0</v>
      </c>
      <c r="AZ54" s="92">
        <f t="shared" si="6"/>
        <v>0</v>
      </c>
      <c r="BA54" s="89">
        <f t="shared" si="18"/>
        <v>126</v>
      </c>
      <c r="BB54" s="90">
        <f>IF($M54&gt;'Wage Ceilings '!$C$7+SUMIF('Wage Ceilings '!$B$8:'Wage Ceilings '!$B$11,"&lt;="&amp;$M$17,'Wage Ceilings '!$D$8:'Wage Ceilings '!$D$11),'Wage Ceilings '!$C$7+SUMIF('Wage Ceilings '!$B$8:'Wage Ceilings '!$B$11,"&lt;="&amp;$M$17,'Wage Ceilings '!$D$8:'Wage Ceilings '!$D$11),$M54)</f>
        <v>0</v>
      </c>
      <c r="BC54" s="91" cm="1">
        <f t="array" ref="BC54">INDEX(Appendix!$G$4:$K$8,_xlfn.IFS(BA54&lt;55,1,BA54&lt;60,2,BA54&lt;65,3,BA54&lt;70,4,TRUE,5),MATCH(YEAR($F$17),Appendix!$G$3:$L$3,0))</f>
        <v>0</v>
      </c>
      <c r="BD54" s="92">
        <f t="shared" si="19"/>
        <v>0</v>
      </c>
      <c r="BE54" s="89">
        <f t="shared" si="20"/>
        <v>126</v>
      </c>
      <c r="BF54" s="90">
        <f>IF($N54&gt;'Wage Ceilings '!$C$7+SUMIF('Wage Ceilings '!$B$8:'Wage Ceilings '!$B$11,"&lt;="&amp;$N$17,'Wage Ceilings '!$D$8:'Wage Ceilings '!$D$11),'Wage Ceilings '!$C$7+SUMIF('Wage Ceilings '!$B$8:'Wage Ceilings '!$B$11,"&lt;="&amp;$N$17,'Wage Ceilings '!$D$8:'Wage Ceilings '!$D$11),$N54)</f>
        <v>0</v>
      </c>
      <c r="BG54" s="91" cm="1">
        <f t="array" ref="BG54">INDEX(Appendix!$G$4:$K$8,_xlfn.IFS(BE54&lt;55,1,BE54&lt;60,2,BE54&lt;65,3,BE54&lt;70,4,TRUE,5),MATCH(YEAR($F$17),Appendix!$G$3:$L$3,0))</f>
        <v>0</v>
      </c>
      <c r="BH54" s="92">
        <f t="shared" si="7"/>
        <v>0</v>
      </c>
      <c r="BI54" s="89">
        <f t="shared" si="21"/>
        <v>126</v>
      </c>
      <c r="BJ54" s="90">
        <f>IF($O54&gt;'Wage Ceilings '!$C$7+SUMIF('Wage Ceilings '!$B$8:'Wage Ceilings '!$B$11,"&lt;="&amp;$O$17,'Wage Ceilings '!$D$8:'Wage Ceilings '!$D$11),'Wage Ceilings '!$C$7+SUMIF('Wage Ceilings '!$B$8:'Wage Ceilings '!$B$11,"&lt;="&amp;$O$17,'Wage Ceilings '!$D$8:'Wage Ceilings '!$D$11),$O54)</f>
        <v>0</v>
      </c>
      <c r="BK54" s="91" cm="1">
        <f t="array" ref="BK54">INDEX(Appendix!$G$4:$K$8,_xlfn.IFS(BI54&lt;55,1,BI54&lt;60,2,BI54&lt;65,3,BI54&lt;70,4,TRUE,5),MATCH(YEAR($F$17),Appendix!$G$3:$L$3,0))</f>
        <v>0</v>
      </c>
      <c r="BL54" s="92">
        <f t="shared" si="8"/>
        <v>0</v>
      </c>
      <c r="BM54" s="89">
        <f t="shared" si="22"/>
        <v>126</v>
      </c>
      <c r="BN54" s="90">
        <f>IF($P54&gt;'Wage Ceilings '!$C$7+SUMIF('Wage Ceilings '!$B$8:'Wage Ceilings '!$B$11,"&lt;="&amp;$P$17,'Wage Ceilings '!$D$8:'Wage Ceilings '!$D$11),'Wage Ceilings '!$C$7+SUMIF('Wage Ceilings '!$B$8:'Wage Ceilings '!$B$11,"&lt;="&amp;$P$17,'Wage Ceilings '!$D$8:'Wage Ceilings '!$D$11),$P54)</f>
        <v>0</v>
      </c>
      <c r="BO54" s="91" cm="1">
        <f t="array" ref="BO54">INDEX(Appendix!$G$4:$K$8,_xlfn.IFS(BM54&lt;55,1,BM54&lt;60,2,BM54&lt;65,3,BM54&lt;70,4,TRUE,5),MATCH(YEAR($F$17),Appendix!$G$3:$L$3,0))</f>
        <v>0</v>
      </c>
      <c r="BP54" s="92">
        <f t="shared" si="9"/>
        <v>0</v>
      </c>
      <c r="BQ54" s="89">
        <f t="shared" si="23"/>
        <v>126</v>
      </c>
      <c r="BR54" s="90">
        <f>IF($Q54&gt;'Wage Ceilings '!$C$7+SUMIF('Wage Ceilings '!$B$8:'Wage Ceilings '!$B$11,"&lt;="&amp;$Q$17,'Wage Ceilings '!$D$8:'Wage Ceilings '!$D$11),'Wage Ceilings '!$C$7+SUMIF('Wage Ceilings '!$B$8:'Wage Ceilings '!$B$11,"&lt;="&amp;$Q$17,'Wage Ceilings '!$D$8:'Wage Ceilings '!$D$11),$Q54)</f>
        <v>0</v>
      </c>
      <c r="BS54" s="91" cm="1">
        <f t="array" ref="BS54">INDEX(Appendix!$G$4:$K$8,_xlfn.IFS(BQ54&lt;55,1,BQ54&lt;60,2,BQ54&lt;65,3,BQ54&lt;70,4,TRUE,5),MATCH(YEAR($F$17),Appendix!$G$3:$L$3,0))</f>
        <v>0</v>
      </c>
      <c r="BT54" s="92">
        <f t="shared" si="10"/>
        <v>0</v>
      </c>
      <c r="BU54" s="89">
        <f t="shared" si="24"/>
        <v>126</v>
      </c>
      <c r="BV54" s="90">
        <f>IF($R54&gt;'Wage Ceilings '!$C$7+SUMIF('Wage Ceilings '!$B$8:'Wage Ceilings '!$B$11,"&lt;="&amp;$R$17,'Wage Ceilings '!$D$8:'Wage Ceilings '!$D$11),'Wage Ceilings '!$C$7+SUMIF('Wage Ceilings '!$B$8:'Wage Ceilings '!$B$11,"&lt;="&amp;$R$17,'Wage Ceilings '!$D$8:'Wage Ceilings '!$D$11),$R54)</f>
        <v>0</v>
      </c>
      <c r="BW54" s="91" cm="1">
        <f t="array" ref="BW54">INDEX(Appendix!$G$4:$K$8,_xlfn.IFS(BU54&lt;55,1,BU54&lt;60,2,BU54&lt;65,3,BU54&lt;70,4,TRUE,5),MATCH(YEAR($F$17),Appendix!$G$3:$L$3,0))</f>
        <v>0</v>
      </c>
      <c r="BX54" s="92">
        <f t="shared" si="11"/>
        <v>0</v>
      </c>
      <c r="BY54" s="89" t="str">
        <f t="shared" si="25"/>
        <v>NA</v>
      </c>
      <c r="BZ54" s="92">
        <f>IF(S54&gt;=('Wage Ceilings '!$C$3-SUM(Z54,AD54,AH54,AL54,AP54,AX54,AT54,BB54,BF54,BJ54,BN54,BR54,BV54)),('Wage Ceilings '!$C$3-SUM(Z54,AD54,AH54,AL54,AP54,AX54,AT54,BB54,BF54,BJ54,BN54,BR54,BV54)),S54)</f>
        <v>0</v>
      </c>
      <c r="CA54" s="91" cm="1">
        <f t="array" ref="CA54">INDEX(Appendix!$G$4:$K$8,_xlfn.IFS(BY54&lt;55,1,BY54&lt;60,2,BY54&lt;65,3,BY54&lt;70,4,TRUE,5),MATCH(YEAR($F$17),Appendix!$G$3:$L$3,0))</f>
        <v>0</v>
      </c>
      <c r="CB54" s="92">
        <f t="shared" si="32"/>
        <v>0</v>
      </c>
      <c r="CC54" s="99"/>
    </row>
    <row r="55" spans="1:81" x14ac:dyDescent="0.2">
      <c r="A55" s="64" t="s">
        <v>53</v>
      </c>
      <c r="B55" s="65"/>
      <c r="C55" s="65"/>
      <c r="D55" s="66"/>
      <c r="E55" s="66"/>
      <c r="F55" s="67"/>
      <c r="G55" s="67"/>
      <c r="H55" s="67"/>
      <c r="I55" s="67"/>
      <c r="J55" s="67"/>
      <c r="K55" s="67"/>
      <c r="L55" s="67"/>
      <c r="M55" s="67"/>
      <c r="N55" s="67"/>
      <c r="O55" s="67"/>
      <c r="P55" s="67"/>
      <c r="Q55" s="67"/>
      <c r="R55" s="67"/>
      <c r="S55" s="67"/>
      <c r="T55" s="57">
        <f t="shared" si="26"/>
        <v>0</v>
      </c>
      <c r="U55" s="57">
        <f t="shared" si="27"/>
        <v>0</v>
      </c>
      <c r="V55" s="58">
        <f t="shared" si="28"/>
        <v>0</v>
      </c>
      <c r="W55" s="58">
        <f t="shared" si="29"/>
        <v>0</v>
      </c>
      <c r="X55" s="58">
        <f t="shared" si="30"/>
        <v>0</v>
      </c>
      <c r="Y55" s="89">
        <f t="shared" si="12"/>
        <v>125</v>
      </c>
      <c r="Z55" s="90">
        <f>IF($F55&gt;'Wage Ceilings '!$C$7+SUMIF('Wage Ceilings '!$B$8:'Wage Ceilings '!$B$11,"&lt;="&amp;$F$17,'Wage Ceilings '!$D$8:'Wage Ceilings '!$D$11),'Wage Ceilings '!$C$7+SUMIF('Wage Ceilings '!$B$8:'Wage Ceilings '!$B$11,"&lt;="&amp;$F$17,'Wage Ceilings '!$D$8:'Wage Ceilings '!$D$11),$F55)</f>
        <v>0</v>
      </c>
      <c r="AA55" s="91" cm="1">
        <f t="array" ref="AA55">INDEX(Appendix!$G$4:$K$8,_xlfn.IFS(Y55&lt;55,1,Y55&lt;60,2,Y55&lt;65,3,Y55&lt;70,4,TRUE,5),MATCH(YEAR($F$17),Appendix!$G$3:$L$3,0))</f>
        <v>0</v>
      </c>
      <c r="AB55" s="92">
        <f t="shared" si="0"/>
        <v>0</v>
      </c>
      <c r="AC55" s="89">
        <f t="shared" si="13"/>
        <v>126</v>
      </c>
      <c r="AD55" s="90">
        <f>IF($G55&gt;'Wage Ceilings '!$C$7+SUMIF('Wage Ceilings '!$B$8:'Wage Ceilings '!$B$11,"&lt;="&amp;$G$17,'Wage Ceilings '!$D$8:'Wage Ceilings '!$D$11),'Wage Ceilings '!$C$7+SUMIF('Wage Ceilings '!$B$8:'Wage Ceilings '!$B$11,"&lt;="&amp;$G$17,'Wage Ceilings '!$D$8:'Wage Ceilings '!$D$11),$G55)</f>
        <v>0</v>
      </c>
      <c r="AE55" s="91" cm="1">
        <f t="array" ref="AE55">INDEX(Appendix!$G$4:$K$8,_xlfn.IFS(AC55&lt;55,1,AC55&lt;60,2,AC55&lt;65,3,AC55&lt;70,4,TRUE,5),MATCH(YEAR($F$17),Appendix!$G$3:$L$3,0))</f>
        <v>0</v>
      </c>
      <c r="AF55" s="92">
        <f t="shared" si="1"/>
        <v>0</v>
      </c>
      <c r="AG55" s="89">
        <f t="shared" si="14"/>
        <v>126</v>
      </c>
      <c r="AH55" s="90">
        <f>IF($H55&gt;'Wage Ceilings '!$C$7+SUMIF('Wage Ceilings '!$B$8:'Wage Ceilings '!$B$11,"&lt;="&amp;$H$17,'Wage Ceilings '!$D$8:'Wage Ceilings '!$D$11),'Wage Ceilings '!$C$7+SUMIF('Wage Ceilings '!$B$8:'Wage Ceilings '!$B$11,"&lt;="&amp;$H$17,'Wage Ceilings '!$D$8:'Wage Ceilings '!$D$11),$H55)</f>
        <v>0</v>
      </c>
      <c r="AI55" s="91" cm="1">
        <f t="array" ref="AI55">INDEX(Appendix!$G$4:$K$8,_xlfn.IFS(AG55&lt;55,1,AG55&lt;60,2,AG55&lt;65,3,AG55&lt;70,4,TRUE,5),MATCH(YEAR($F$17),Appendix!$G$3:$L$3,0))</f>
        <v>0</v>
      </c>
      <c r="AJ55" s="92">
        <f t="shared" si="2"/>
        <v>0</v>
      </c>
      <c r="AK55" s="89">
        <f t="shared" si="15"/>
        <v>126</v>
      </c>
      <c r="AL55" s="90">
        <f>IF($I55&gt;'Wage Ceilings '!$C$7+SUMIF('Wage Ceilings '!$B$8:'Wage Ceilings '!$B$11,"&lt;="&amp;$I$17,'Wage Ceilings '!$D$8:'Wage Ceilings '!$D$11),'Wage Ceilings '!$C$7+SUMIF('Wage Ceilings '!$B$8:'Wage Ceilings '!$B$11,"&lt;="&amp;$I$17,'Wage Ceilings '!$D$8:'Wage Ceilings '!$D$11),$I55)</f>
        <v>0</v>
      </c>
      <c r="AM55" s="91" cm="1">
        <f t="array" ref="AM55">INDEX(Appendix!$G$4:$K$8,_xlfn.IFS(AK55&lt;55,1,AK55&lt;60,2,AK55&lt;65,3,AK55&lt;70,4,TRUE,5),MATCH(YEAR($F$17),Appendix!$G$3:$L$3,0))</f>
        <v>0</v>
      </c>
      <c r="AN55" s="92">
        <f t="shared" si="3"/>
        <v>0</v>
      </c>
      <c r="AO55" s="89">
        <f t="shared" si="16"/>
        <v>126</v>
      </c>
      <c r="AP55" s="90">
        <f>IF($J55&gt;'Wage Ceilings '!$C$7+SUMIF('Wage Ceilings '!$B$8:'Wage Ceilings '!$B$11,"&lt;="&amp;$J$17,'Wage Ceilings '!$D$8:'Wage Ceilings '!$D$11),'Wage Ceilings '!$C$7+SUMIF('Wage Ceilings '!$B$8:'Wage Ceilings '!$B$11,"&lt;="&amp;$J$17,'Wage Ceilings '!$D$8:'Wage Ceilings '!$D$11),$J55)</f>
        <v>0</v>
      </c>
      <c r="AQ55" s="91" cm="1">
        <f t="array" ref="AQ55">INDEX(Appendix!$G$4:$K$8,_xlfn.IFS(AO55&lt;55,1,AO55&lt;60,2,AO55&lt;65,3,AO55&lt;70,4,TRUE,5),MATCH(YEAR($F$17),Appendix!$G$3:$L$3,0))</f>
        <v>0</v>
      </c>
      <c r="AR55" s="92">
        <f t="shared" si="4"/>
        <v>0</v>
      </c>
      <c r="AS55" s="89">
        <f t="shared" si="31"/>
        <v>126</v>
      </c>
      <c r="AT55" s="90">
        <f>IF($K55&gt;'Wage Ceilings '!$C$7+SUMIF('Wage Ceilings '!$B$8:'Wage Ceilings '!$B$11,"&lt;="&amp;$K$17,'Wage Ceilings '!$D$8:'Wage Ceilings '!$D$11),'Wage Ceilings '!$C$7+SUMIF('Wage Ceilings '!$B$8:'Wage Ceilings '!$B$11,"&lt;="&amp;$K$17,'Wage Ceilings '!$D$8:'Wage Ceilings '!$D$11),$K55)</f>
        <v>0</v>
      </c>
      <c r="AU55" s="91" cm="1">
        <f t="array" ref="AU55">INDEX(Appendix!$G$4:$K$8,_xlfn.IFS(AS55&lt;55,1,AS55&lt;60,2,AS55&lt;65,3,AS55&lt;70,4,TRUE,5),MATCH(YEAR($F$17),Appendix!$G$3:$L$3,0))</f>
        <v>0</v>
      </c>
      <c r="AV55" s="92">
        <f t="shared" si="5"/>
        <v>0</v>
      </c>
      <c r="AW55" s="89" t="str">
        <f t="shared" si="17"/>
        <v>NA</v>
      </c>
      <c r="AX55" s="92">
        <f>IF(L55&gt;=('Wage Ceilings '!$C$3-SUM(Z55,AD55,AH55,AL55,AP55,AT55,BB55,BF55,BJ55,BN55,BR55,BV55)),('Wage Ceilings '!$C$3-SUM(Z55,AD55,AH55,AL55,AP55,AT55,BB55,BF55,BJ55,BN55,BR55,BV55)),L55)</f>
        <v>0</v>
      </c>
      <c r="AY55" s="91" cm="1">
        <f t="array" ref="AY55">INDEX(Appendix!$G$4:$K$8,_xlfn.IFS(AW55&lt;55,1,AW55&lt;60,2,AW55&lt;65,3,AW55&lt;70,4,TRUE,5),MATCH(YEAR($F$17),Appendix!$G$3:$L$3,0))</f>
        <v>0</v>
      </c>
      <c r="AZ55" s="92">
        <f t="shared" si="6"/>
        <v>0</v>
      </c>
      <c r="BA55" s="89">
        <f t="shared" si="18"/>
        <v>126</v>
      </c>
      <c r="BB55" s="90">
        <f>IF($M55&gt;'Wage Ceilings '!$C$7+SUMIF('Wage Ceilings '!$B$8:'Wage Ceilings '!$B$11,"&lt;="&amp;$M$17,'Wage Ceilings '!$D$8:'Wage Ceilings '!$D$11),'Wage Ceilings '!$C$7+SUMIF('Wage Ceilings '!$B$8:'Wage Ceilings '!$B$11,"&lt;="&amp;$M$17,'Wage Ceilings '!$D$8:'Wage Ceilings '!$D$11),$M55)</f>
        <v>0</v>
      </c>
      <c r="BC55" s="91" cm="1">
        <f t="array" ref="BC55">INDEX(Appendix!$G$4:$K$8,_xlfn.IFS(BA55&lt;55,1,BA55&lt;60,2,BA55&lt;65,3,BA55&lt;70,4,TRUE,5),MATCH(YEAR($F$17),Appendix!$G$3:$L$3,0))</f>
        <v>0</v>
      </c>
      <c r="BD55" s="92">
        <f t="shared" si="19"/>
        <v>0</v>
      </c>
      <c r="BE55" s="89">
        <f t="shared" si="20"/>
        <v>126</v>
      </c>
      <c r="BF55" s="90">
        <f>IF($N55&gt;'Wage Ceilings '!$C$7+SUMIF('Wage Ceilings '!$B$8:'Wage Ceilings '!$B$11,"&lt;="&amp;$N$17,'Wage Ceilings '!$D$8:'Wage Ceilings '!$D$11),'Wage Ceilings '!$C$7+SUMIF('Wage Ceilings '!$B$8:'Wage Ceilings '!$B$11,"&lt;="&amp;$N$17,'Wage Ceilings '!$D$8:'Wage Ceilings '!$D$11),$N55)</f>
        <v>0</v>
      </c>
      <c r="BG55" s="91" cm="1">
        <f t="array" ref="BG55">INDEX(Appendix!$G$4:$K$8,_xlfn.IFS(BE55&lt;55,1,BE55&lt;60,2,BE55&lt;65,3,BE55&lt;70,4,TRUE,5),MATCH(YEAR($F$17),Appendix!$G$3:$L$3,0))</f>
        <v>0</v>
      </c>
      <c r="BH55" s="92">
        <f t="shared" si="7"/>
        <v>0</v>
      </c>
      <c r="BI55" s="89">
        <f t="shared" si="21"/>
        <v>126</v>
      </c>
      <c r="BJ55" s="90">
        <f>IF($O55&gt;'Wage Ceilings '!$C$7+SUMIF('Wage Ceilings '!$B$8:'Wage Ceilings '!$B$11,"&lt;="&amp;$O$17,'Wage Ceilings '!$D$8:'Wage Ceilings '!$D$11),'Wage Ceilings '!$C$7+SUMIF('Wage Ceilings '!$B$8:'Wage Ceilings '!$B$11,"&lt;="&amp;$O$17,'Wage Ceilings '!$D$8:'Wage Ceilings '!$D$11),$O55)</f>
        <v>0</v>
      </c>
      <c r="BK55" s="91" cm="1">
        <f t="array" ref="BK55">INDEX(Appendix!$G$4:$K$8,_xlfn.IFS(BI55&lt;55,1,BI55&lt;60,2,BI55&lt;65,3,BI55&lt;70,4,TRUE,5),MATCH(YEAR($F$17),Appendix!$G$3:$L$3,0))</f>
        <v>0</v>
      </c>
      <c r="BL55" s="92">
        <f t="shared" si="8"/>
        <v>0</v>
      </c>
      <c r="BM55" s="89">
        <f t="shared" si="22"/>
        <v>126</v>
      </c>
      <c r="BN55" s="90">
        <f>IF($P55&gt;'Wage Ceilings '!$C$7+SUMIF('Wage Ceilings '!$B$8:'Wage Ceilings '!$B$11,"&lt;="&amp;$P$17,'Wage Ceilings '!$D$8:'Wage Ceilings '!$D$11),'Wage Ceilings '!$C$7+SUMIF('Wage Ceilings '!$B$8:'Wage Ceilings '!$B$11,"&lt;="&amp;$P$17,'Wage Ceilings '!$D$8:'Wage Ceilings '!$D$11),$P55)</f>
        <v>0</v>
      </c>
      <c r="BO55" s="91" cm="1">
        <f t="array" ref="BO55">INDEX(Appendix!$G$4:$K$8,_xlfn.IFS(BM55&lt;55,1,BM55&lt;60,2,BM55&lt;65,3,BM55&lt;70,4,TRUE,5),MATCH(YEAR($F$17),Appendix!$G$3:$L$3,0))</f>
        <v>0</v>
      </c>
      <c r="BP55" s="92">
        <f t="shared" si="9"/>
        <v>0</v>
      </c>
      <c r="BQ55" s="89">
        <f t="shared" si="23"/>
        <v>126</v>
      </c>
      <c r="BR55" s="90">
        <f>IF($Q55&gt;'Wage Ceilings '!$C$7+SUMIF('Wage Ceilings '!$B$8:'Wage Ceilings '!$B$11,"&lt;="&amp;$Q$17,'Wage Ceilings '!$D$8:'Wage Ceilings '!$D$11),'Wage Ceilings '!$C$7+SUMIF('Wage Ceilings '!$B$8:'Wage Ceilings '!$B$11,"&lt;="&amp;$Q$17,'Wage Ceilings '!$D$8:'Wage Ceilings '!$D$11),$Q55)</f>
        <v>0</v>
      </c>
      <c r="BS55" s="91" cm="1">
        <f t="array" ref="BS55">INDEX(Appendix!$G$4:$K$8,_xlfn.IFS(BQ55&lt;55,1,BQ55&lt;60,2,BQ55&lt;65,3,BQ55&lt;70,4,TRUE,5),MATCH(YEAR($F$17),Appendix!$G$3:$L$3,0))</f>
        <v>0</v>
      </c>
      <c r="BT55" s="92">
        <f t="shared" si="10"/>
        <v>0</v>
      </c>
      <c r="BU55" s="89">
        <f t="shared" si="24"/>
        <v>126</v>
      </c>
      <c r="BV55" s="90">
        <f>IF($R55&gt;'Wage Ceilings '!$C$7+SUMIF('Wage Ceilings '!$B$8:'Wage Ceilings '!$B$11,"&lt;="&amp;$R$17,'Wage Ceilings '!$D$8:'Wage Ceilings '!$D$11),'Wage Ceilings '!$C$7+SUMIF('Wage Ceilings '!$B$8:'Wage Ceilings '!$B$11,"&lt;="&amp;$R$17,'Wage Ceilings '!$D$8:'Wage Ceilings '!$D$11),$R55)</f>
        <v>0</v>
      </c>
      <c r="BW55" s="91" cm="1">
        <f t="array" ref="BW55">INDEX(Appendix!$G$4:$K$8,_xlfn.IFS(BU55&lt;55,1,BU55&lt;60,2,BU55&lt;65,3,BU55&lt;70,4,TRUE,5),MATCH(YEAR($F$17),Appendix!$G$3:$L$3,0))</f>
        <v>0</v>
      </c>
      <c r="BX55" s="92">
        <f t="shared" si="11"/>
        <v>0</v>
      </c>
      <c r="BY55" s="89" t="str">
        <f t="shared" si="25"/>
        <v>NA</v>
      </c>
      <c r="BZ55" s="92">
        <f>IF(S55&gt;=('Wage Ceilings '!$C$3-SUM(Z55,AD55,AH55,AL55,AP55,AX55,AT55,BB55,BF55,BJ55,BN55,BR55,BV55)),('Wage Ceilings '!$C$3-SUM(Z55,AD55,AH55,AL55,AP55,AX55,AT55,BB55,BF55,BJ55,BN55,BR55,BV55)),S55)</f>
        <v>0</v>
      </c>
      <c r="CA55" s="91" cm="1">
        <f t="array" ref="CA55">INDEX(Appendix!$G$4:$K$8,_xlfn.IFS(BY55&lt;55,1,BY55&lt;60,2,BY55&lt;65,3,BY55&lt;70,4,TRUE,5),MATCH(YEAR($F$17),Appendix!$G$3:$L$3,0))</f>
        <v>0</v>
      </c>
      <c r="CB55" s="92">
        <f t="shared" si="32"/>
        <v>0</v>
      </c>
      <c r="CC55" s="99"/>
    </row>
    <row r="56" spans="1:81" x14ac:dyDescent="0.2">
      <c r="A56" s="64" t="s">
        <v>54</v>
      </c>
      <c r="B56" s="65"/>
      <c r="C56" s="65"/>
      <c r="D56" s="66"/>
      <c r="E56" s="66"/>
      <c r="F56" s="67"/>
      <c r="G56" s="67"/>
      <c r="H56" s="67"/>
      <c r="I56" s="67"/>
      <c r="J56" s="67"/>
      <c r="K56" s="67"/>
      <c r="L56" s="67"/>
      <c r="M56" s="67"/>
      <c r="N56" s="67"/>
      <c r="O56" s="67"/>
      <c r="P56" s="67"/>
      <c r="Q56" s="67"/>
      <c r="R56" s="67"/>
      <c r="S56" s="67"/>
      <c r="T56" s="57">
        <f t="shared" si="26"/>
        <v>0</v>
      </c>
      <c r="U56" s="57">
        <f t="shared" si="27"/>
        <v>0</v>
      </c>
      <c r="V56" s="58">
        <f t="shared" si="28"/>
        <v>0</v>
      </c>
      <c r="W56" s="58">
        <f t="shared" si="29"/>
        <v>0</v>
      </c>
      <c r="X56" s="58">
        <f t="shared" si="30"/>
        <v>0</v>
      </c>
      <c r="Y56" s="89">
        <f t="shared" si="12"/>
        <v>125</v>
      </c>
      <c r="Z56" s="90">
        <f>IF($F56&gt;'Wage Ceilings '!$C$7+SUMIF('Wage Ceilings '!$B$8:'Wage Ceilings '!$B$11,"&lt;="&amp;$F$17,'Wage Ceilings '!$D$8:'Wage Ceilings '!$D$11),'Wage Ceilings '!$C$7+SUMIF('Wage Ceilings '!$B$8:'Wage Ceilings '!$B$11,"&lt;="&amp;$F$17,'Wage Ceilings '!$D$8:'Wage Ceilings '!$D$11),$F56)</f>
        <v>0</v>
      </c>
      <c r="AA56" s="91" cm="1">
        <f t="array" ref="AA56">INDEX(Appendix!$G$4:$K$8,_xlfn.IFS(Y56&lt;55,1,Y56&lt;60,2,Y56&lt;65,3,Y56&lt;70,4,TRUE,5),MATCH(YEAR($F$17),Appendix!$G$3:$L$3,0))</f>
        <v>0</v>
      </c>
      <c r="AB56" s="92">
        <f t="shared" si="0"/>
        <v>0</v>
      </c>
      <c r="AC56" s="89">
        <f t="shared" si="13"/>
        <v>126</v>
      </c>
      <c r="AD56" s="90">
        <f>IF($G56&gt;'Wage Ceilings '!$C$7+SUMIF('Wage Ceilings '!$B$8:'Wage Ceilings '!$B$11,"&lt;="&amp;$G$17,'Wage Ceilings '!$D$8:'Wage Ceilings '!$D$11),'Wage Ceilings '!$C$7+SUMIF('Wage Ceilings '!$B$8:'Wage Ceilings '!$B$11,"&lt;="&amp;$G$17,'Wage Ceilings '!$D$8:'Wage Ceilings '!$D$11),$G56)</f>
        <v>0</v>
      </c>
      <c r="AE56" s="91" cm="1">
        <f t="array" ref="AE56">INDEX(Appendix!$G$4:$K$8,_xlfn.IFS(AC56&lt;55,1,AC56&lt;60,2,AC56&lt;65,3,AC56&lt;70,4,TRUE,5),MATCH(YEAR($F$17),Appendix!$G$3:$L$3,0))</f>
        <v>0</v>
      </c>
      <c r="AF56" s="92">
        <f t="shared" si="1"/>
        <v>0</v>
      </c>
      <c r="AG56" s="89">
        <f t="shared" si="14"/>
        <v>126</v>
      </c>
      <c r="AH56" s="90">
        <f>IF($H56&gt;'Wage Ceilings '!$C$7+SUMIF('Wage Ceilings '!$B$8:'Wage Ceilings '!$B$11,"&lt;="&amp;$H$17,'Wage Ceilings '!$D$8:'Wage Ceilings '!$D$11),'Wage Ceilings '!$C$7+SUMIF('Wage Ceilings '!$B$8:'Wage Ceilings '!$B$11,"&lt;="&amp;$H$17,'Wage Ceilings '!$D$8:'Wage Ceilings '!$D$11),$H56)</f>
        <v>0</v>
      </c>
      <c r="AI56" s="91" cm="1">
        <f t="array" ref="AI56">INDEX(Appendix!$G$4:$K$8,_xlfn.IFS(AG56&lt;55,1,AG56&lt;60,2,AG56&lt;65,3,AG56&lt;70,4,TRUE,5),MATCH(YEAR($F$17),Appendix!$G$3:$L$3,0))</f>
        <v>0</v>
      </c>
      <c r="AJ56" s="92">
        <f t="shared" si="2"/>
        <v>0</v>
      </c>
      <c r="AK56" s="89">
        <f t="shared" si="15"/>
        <v>126</v>
      </c>
      <c r="AL56" s="90">
        <f>IF($I56&gt;'Wage Ceilings '!$C$7+SUMIF('Wage Ceilings '!$B$8:'Wage Ceilings '!$B$11,"&lt;="&amp;$I$17,'Wage Ceilings '!$D$8:'Wage Ceilings '!$D$11),'Wage Ceilings '!$C$7+SUMIF('Wage Ceilings '!$B$8:'Wage Ceilings '!$B$11,"&lt;="&amp;$I$17,'Wage Ceilings '!$D$8:'Wage Ceilings '!$D$11),$I56)</f>
        <v>0</v>
      </c>
      <c r="AM56" s="91" cm="1">
        <f t="array" ref="AM56">INDEX(Appendix!$G$4:$K$8,_xlfn.IFS(AK56&lt;55,1,AK56&lt;60,2,AK56&lt;65,3,AK56&lt;70,4,TRUE,5),MATCH(YEAR($F$17),Appendix!$G$3:$L$3,0))</f>
        <v>0</v>
      </c>
      <c r="AN56" s="92">
        <f t="shared" si="3"/>
        <v>0</v>
      </c>
      <c r="AO56" s="89">
        <f t="shared" si="16"/>
        <v>126</v>
      </c>
      <c r="AP56" s="90">
        <f>IF($J56&gt;'Wage Ceilings '!$C$7+SUMIF('Wage Ceilings '!$B$8:'Wage Ceilings '!$B$11,"&lt;="&amp;$J$17,'Wage Ceilings '!$D$8:'Wage Ceilings '!$D$11),'Wage Ceilings '!$C$7+SUMIF('Wage Ceilings '!$B$8:'Wage Ceilings '!$B$11,"&lt;="&amp;$J$17,'Wage Ceilings '!$D$8:'Wage Ceilings '!$D$11),$J56)</f>
        <v>0</v>
      </c>
      <c r="AQ56" s="91" cm="1">
        <f t="array" ref="AQ56">INDEX(Appendix!$G$4:$K$8,_xlfn.IFS(AO56&lt;55,1,AO56&lt;60,2,AO56&lt;65,3,AO56&lt;70,4,TRUE,5),MATCH(YEAR($F$17),Appendix!$G$3:$L$3,0))</f>
        <v>0</v>
      </c>
      <c r="AR56" s="92">
        <f t="shared" si="4"/>
        <v>0</v>
      </c>
      <c r="AS56" s="89">
        <f t="shared" si="31"/>
        <v>126</v>
      </c>
      <c r="AT56" s="90">
        <f>IF($K56&gt;'Wage Ceilings '!$C$7+SUMIF('Wage Ceilings '!$B$8:'Wage Ceilings '!$B$11,"&lt;="&amp;$K$17,'Wage Ceilings '!$D$8:'Wage Ceilings '!$D$11),'Wage Ceilings '!$C$7+SUMIF('Wage Ceilings '!$B$8:'Wage Ceilings '!$B$11,"&lt;="&amp;$K$17,'Wage Ceilings '!$D$8:'Wage Ceilings '!$D$11),$K56)</f>
        <v>0</v>
      </c>
      <c r="AU56" s="91" cm="1">
        <f t="array" ref="AU56">INDEX(Appendix!$G$4:$K$8,_xlfn.IFS(AS56&lt;55,1,AS56&lt;60,2,AS56&lt;65,3,AS56&lt;70,4,TRUE,5),MATCH(YEAR($F$17),Appendix!$G$3:$L$3,0))</f>
        <v>0</v>
      </c>
      <c r="AV56" s="92">
        <f t="shared" si="5"/>
        <v>0</v>
      </c>
      <c r="AW56" s="89" t="str">
        <f t="shared" si="17"/>
        <v>NA</v>
      </c>
      <c r="AX56" s="92">
        <f>IF(L56&gt;=('Wage Ceilings '!$C$3-SUM(Z56,AD56,AH56,AL56,AP56,AT56,BB56,BF56,BJ56,BN56,BR56,BV56)),('Wage Ceilings '!$C$3-SUM(Z56,AD56,AH56,AL56,AP56,AT56,BB56,BF56,BJ56,BN56,BR56,BV56)),L56)</f>
        <v>0</v>
      </c>
      <c r="AY56" s="91" cm="1">
        <f t="array" ref="AY56">INDEX(Appendix!$G$4:$K$8,_xlfn.IFS(AW56&lt;55,1,AW56&lt;60,2,AW56&lt;65,3,AW56&lt;70,4,TRUE,5),MATCH(YEAR($F$17),Appendix!$G$3:$L$3,0))</f>
        <v>0</v>
      </c>
      <c r="AZ56" s="92">
        <f t="shared" si="6"/>
        <v>0</v>
      </c>
      <c r="BA56" s="89">
        <f t="shared" si="18"/>
        <v>126</v>
      </c>
      <c r="BB56" s="90">
        <f>IF($M56&gt;'Wage Ceilings '!$C$7+SUMIF('Wage Ceilings '!$B$8:'Wage Ceilings '!$B$11,"&lt;="&amp;$M$17,'Wage Ceilings '!$D$8:'Wage Ceilings '!$D$11),'Wage Ceilings '!$C$7+SUMIF('Wage Ceilings '!$B$8:'Wage Ceilings '!$B$11,"&lt;="&amp;$M$17,'Wage Ceilings '!$D$8:'Wage Ceilings '!$D$11),$M56)</f>
        <v>0</v>
      </c>
      <c r="BC56" s="91" cm="1">
        <f t="array" ref="BC56">INDEX(Appendix!$G$4:$K$8,_xlfn.IFS(BA56&lt;55,1,BA56&lt;60,2,BA56&lt;65,3,BA56&lt;70,4,TRUE,5),MATCH(YEAR($F$17),Appendix!$G$3:$L$3,0))</f>
        <v>0</v>
      </c>
      <c r="BD56" s="92">
        <f t="shared" si="19"/>
        <v>0</v>
      </c>
      <c r="BE56" s="89">
        <f t="shared" si="20"/>
        <v>126</v>
      </c>
      <c r="BF56" s="90">
        <f>IF($N56&gt;'Wage Ceilings '!$C$7+SUMIF('Wage Ceilings '!$B$8:'Wage Ceilings '!$B$11,"&lt;="&amp;$N$17,'Wage Ceilings '!$D$8:'Wage Ceilings '!$D$11),'Wage Ceilings '!$C$7+SUMIF('Wage Ceilings '!$B$8:'Wage Ceilings '!$B$11,"&lt;="&amp;$N$17,'Wage Ceilings '!$D$8:'Wage Ceilings '!$D$11),$N56)</f>
        <v>0</v>
      </c>
      <c r="BG56" s="91" cm="1">
        <f t="array" ref="BG56">INDEX(Appendix!$G$4:$K$8,_xlfn.IFS(BE56&lt;55,1,BE56&lt;60,2,BE56&lt;65,3,BE56&lt;70,4,TRUE,5),MATCH(YEAR($F$17),Appendix!$G$3:$L$3,0))</f>
        <v>0</v>
      </c>
      <c r="BH56" s="92">
        <f t="shared" si="7"/>
        <v>0</v>
      </c>
      <c r="BI56" s="89">
        <f t="shared" si="21"/>
        <v>126</v>
      </c>
      <c r="BJ56" s="90">
        <f>IF($O56&gt;'Wage Ceilings '!$C$7+SUMIF('Wage Ceilings '!$B$8:'Wage Ceilings '!$B$11,"&lt;="&amp;$O$17,'Wage Ceilings '!$D$8:'Wage Ceilings '!$D$11),'Wage Ceilings '!$C$7+SUMIF('Wage Ceilings '!$B$8:'Wage Ceilings '!$B$11,"&lt;="&amp;$O$17,'Wage Ceilings '!$D$8:'Wage Ceilings '!$D$11),$O56)</f>
        <v>0</v>
      </c>
      <c r="BK56" s="91" cm="1">
        <f t="array" ref="BK56">INDEX(Appendix!$G$4:$K$8,_xlfn.IFS(BI56&lt;55,1,BI56&lt;60,2,BI56&lt;65,3,BI56&lt;70,4,TRUE,5),MATCH(YEAR($F$17),Appendix!$G$3:$L$3,0))</f>
        <v>0</v>
      </c>
      <c r="BL56" s="92">
        <f t="shared" si="8"/>
        <v>0</v>
      </c>
      <c r="BM56" s="89">
        <f t="shared" si="22"/>
        <v>126</v>
      </c>
      <c r="BN56" s="90">
        <f>IF($P56&gt;'Wage Ceilings '!$C$7+SUMIF('Wage Ceilings '!$B$8:'Wage Ceilings '!$B$11,"&lt;="&amp;$P$17,'Wage Ceilings '!$D$8:'Wage Ceilings '!$D$11),'Wage Ceilings '!$C$7+SUMIF('Wage Ceilings '!$B$8:'Wage Ceilings '!$B$11,"&lt;="&amp;$P$17,'Wage Ceilings '!$D$8:'Wage Ceilings '!$D$11),$P56)</f>
        <v>0</v>
      </c>
      <c r="BO56" s="91" cm="1">
        <f t="array" ref="BO56">INDEX(Appendix!$G$4:$K$8,_xlfn.IFS(BM56&lt;55,1,BM56&lt;60,2,BM56&lt;65,3,BM56&lt;70,4,TRUE,5),MATCH(YEAR($F$17),Appendix!$G$3:$L$3,0))</f>
        <v>0</v>
      </c>
      <c r="BP56" s="92">
        <f t="shared" si="9"/>
        <v>0</v>
      </c>
      <c r="BQ56" s="89">
        <f t="shared" si="23"/>
        <v>126</v>
      </c>
      <c r="BR56" s="90">
        <f>IF($Q56&gt;'Wage Ceilings '!$C$7+SUMIF('Wage Ceilings '!$B$8:'Wage Ceilings '!$B$11,"&lt;="&amp;$Q$17,'Wage Ceilings '!$D$8:'Wage Ceilings '!$D$11),'Wage Ceilings '!$C$7+SUMIF('Wage Ceilings '!$B$8:'Wage Ceilings '!$B$11,"&lt;="&amp;$Q$17,'Wage Ceilings '!$D$8:'Wage Ceilings '!$D$11),$Q56)</f>
        <v>0</v>
      </c>
      <c r="BS56" s="91" cm="1">
        <f t="array" ref="BS56">INDEX(Appendix!$G$4:$K$8,_xlfn.IFS(BQ56&lt;55,1,BQ56&lt;60,2,BQ56&lt;65,3,BQ56&lt;70,4,TRUE,5),MATCH(YEAR($F$17),Appendix!$G$3:$L$3,0))</f>
        <v>0</v>
      </c>
      <c r="BT56" s="92">
        <f t="shared" si="10"/>
        <v>0</v>
      </c>
      <c r="BU56" s="89">
        <f t="shared" si="24"/>
        <v>126</v>
      </c>
      <c r="BV56" s="90">
        <f>IF($R56&gt;'Wage Ceilings '!$C$7+SUMIF('Wage Ceilings '!$B$8:'Wage Ceilings '!$B$11,"&lt;="&amp;$R$17,'Wage Ceilings '!$D$8:'Wage Ceilings '!$D$11),'Wage Ceilings '!$C$7+SUMIF('Wage Ceilings '!$B$8:'Wage Ceilings '!$B$11,"&lt;="&amp;$R$17,'Wage Ceilings '!$D$8:'Wage Ceilings '!$D$11),$R56)</f>
        <v>0</v>
      </c>
      <c r="BW56" s="91" cm="1">
        <f t="array" ref="BW56">INDEX(Appendix!$G$4:$K$8,_xlfn.IFS(BU56&lt;55,1,BU56&lt;60,2,BU56&lt;65,3,BU56&lt;70,4,TRUE,5),MATCH(YEAR($F$17),Appendix!$G$3:$L$3,0))</f>
        <v>0</v>
      </c>
      <c r="BX56" s="92">
        <f t="shared" si="11"/>
        <v>0</v>
      </c>
      <c r="BY56" s="89" t="str">
        <f t="shared" si="25"/>
        <v>NA</v>
      </c>
      <c r="BZ56" s="92">
        <f>IF(S56&gt;=('Wage Ceilings '!$C$3-SUM(Z56,AD56,AH56,AL56,AP56,AX56,AT56,BB56,BF56,BJ56,BN56,BR56,BV56)),('Wage Ceilings '!$C$3-SUM(Z56,AD56,AH56,AL56,AP56,AX56,AT56,BB56,BF56,BJ56,BN56,BR56,BV56)),S56)</f>
        <v>0</v>
      </c>
      <c r="CA56" s="91" cm="1">
        <f t="array" ref="CA56">INDEX(Appendix!$G$4:$K$8,_xlfn.IFS(BY56&lt;55,1,BY56&lt;60,2,BY56&lt;65,3,BY56&lt;70,4,TRUE,5),MATCH(YEAR($F$17),Appendix!$G$3:$L$3,0))</f>
        <v>0</v>
      </c>
      <c r="CB56" s="92">
        <f t="shared" si="32"/>
        <v>0</v>
      </c>
      <c r="CC56" s="99"/>
    </row>
    <row r="57" spans="1:81" x14ac:dyDescent="0.2">
      <c r="A57" s="64" t="s">
        <v>55</v>
      </c>
      <c r="B57" s="65"/>
      <c r="C57" s="65"/>
      <c r="D57" s="66"/>
      <c r="E57" s="66"/>
      <c r="F57" s="67"/>
      <c r="G57" s="67"/>
      <c r="H57" s="67"/>
      <c r="I57" s="67"/>
      <c r="J57" s="67"/>
      <c r="K57" s="67"/>
      <c r="L57" s="67"/>
      <c r="M57" s="67"/>
      <c r="N57" s="67"/>
      <c r="O57" s="67"/>
      <c r="P57" s="67"/>
      <c r="Q57" s="67"/>
      <c r="R57" s="67"/>
      <c r="S57" s="67"/>
      <c r="T57" s="57">
        <f t="shared" si="26"/>
        <v>0</v>
      </c>
      <c r="U57" s="57">
        <f t="shared" si="27"/>
        <v>0</v>
      </c>
      <c r="V57" s="58">
        <f t="shared" si="28"/>
        <v>0</v>
      </c>
      <c r="W57" s="58">
        <f t="shared" si="29"/>
        <v>0</v>
      </c>
      <c r="X57" s="58">
        <f t="shared" si="30"/>
        <v>0</v>
      </c>
      <c r="Y57" s="89">
        <f t="shared" si="12"/>
        <v>125</v>
      </c>
      <c r="Z57" s="90">
        <f>IF($F57&gt;'Wage Ceilings '!$C$7+SUMIF('Wage Ceilings '!$B$8:'Wage Ceilings '!$B$11,"&lt;="&amp;$F$17,'Wage Ceilings '!$D$8:'Wage Ceilings '!$D$11),'Wage Ceilings '!$C$7+SUMIF('Wage Ceilings '!$B$8:'Wage Ceilings '!$B$11,"&lt;="&amp;$F$17,'Wage Ceilings '!$D$8:'Wage Ceilings '!$D$11),$F57)</f>
        <v>0</v>
      </c>
      <c r="AA57" s="91" cm="1">
        <f t="array" ref="AA57">INDEX(Appendix!$G$4:$K$8,_xlfn.IFS(Y57&lt;55,1,Y57&lt;60,2,Y57&lt;65,3,Y57&lt;70,4,TRUE,5),MATCH(YEAR($F$17),Appendix!$G$3:$L$3,0))</f>
        <v>0</v>
      </c>
      <c r="AB57" s="92">
        <f t="shared" si="0"/>
        <v>0</v>
      </c>
      <c r="AC57" s="89">
        <f t="shared" si="13"/>
        <v>126</v>
      </c>
      <c r="AD57" s="90">
        <f>IF($G57&gt;'Wage Ceilings '!$C$7+SUMIF('Wage Ceilings '!$B$8:'Wage Ceilings '!$B$11,"&lt;="&amp;$G$17,'Wage Ceilings '!$D$8:'Wage Ceilings '!$D$11),'Wage Ceilings '!$C$7+SUMIF('Wage Ceilings '!$B$8:'Wage Ceilings '!$B$11,"&lt;="&amp;$G$17,'Wage Ceilings '!$D$8:'Wage Ceilings '!$D$11),$G57)</f>
        <v>0</v>
      </c>
      <c r="AE57" s="91" cm="1">
        <f t="array" ref="AE57">INDEX(Appendix!$G$4:$K$8,_xlfn.IFS(AC57&lt;55,1,AC57&lt;60,2,AC57&lt;65,3,AC57&lt;70,4,TRUE,5),MATCH(YEAR($F$17),Appendix!$G$3:$L$3,0))</f>
        <v>0</v>
      </c>
      <c r="AF57" s="92">
        <f t="shared" si="1"/>
        <v>0</v>
      </c>
      <c r="AG57" s="89">
        <f t="shared" si="14"/>
        <v>126</v>
      </c>
      <c r="AH57" s="90">
        <f>IF($H57&gt;'Wage Ceilings '!$C$7+SUMIF('Wage Ceilings '!$B$8:'Wage Ceilings '!$B$11,"&lt;="&amp;$H$17,'Wage Ceilings '!$D$8:'Wage Ceilings '!$D$11),'Wage Ceilings '!$C$7+SUMIF('Wage Ceilings '!$B$8:'Wage Ceilings '!$B$11,"&lt;="&amp;$H$17,'Wage Ceilings '!$D$8:'Wage Ceilings '!$D$11),$H57)</f>
        <v>0</v>
      </c>
      <c r="AI57" s="91" cm="1">
        <f t="array" ref="AI57">INDEX(Appendix!$G$4:$K$8,_xlfn.IFS(AG57&lt;55,1,AG57&lt;60,2,AG57&lt;65,3,AG57&lt;70,4,TRUE,5),MATCH(YEAR($F$17),Appendix!$G$3:$L$3,0))</f>
        <v>0</v>
      </c>
      <c r="AJ57" s="92">
        <f t="shared" si="2"/>
        <v>0</v>
      </c>
      <c r="AK57" s="89">
        <f t="shared" si="15"/>
        <v>126</v>
      </c>
      <c r="AL57" s="90">
        <f>IF($I57&gt;'Wage Ceilings '!$C$7+SUMIF('Wage Ceilings '!$B$8:'Wage Ceilings '!$B$11,"&lt;="&amp;$I$17,'Wage Ceilings '!$D$8:'Wage Ceilings '!$D$11),'Wage Ceilings '!$C$7+SUMIF('Wage Ceilings '!$B$8:'Wage Ceilings '!$B$11,"&lt;="&amp;$I$17,'Wage Ceilings '!$D$8:'Wage Ceilings '!$D$11),$I57)</f>
        <v>0</v>
      </c>
      <c r="AM57" s="91" cm="1">
        <f t="array" ref="AM57">INDEX(Appendix!$G$4:$K$8,_xlfn.IFS(AK57&lt;55,1,AK57&lt;60,2,AK57&lt;65,3,AK57&lt;70,4,TRUE,5),MATCH(YEAR($F$17),Appendix!$G$3:$L$3,0))</f>
        <v>0</v>
      </c>
      <c r="AN57" s="92">
        <f t="shared" si="3"/>
        <v>0</v>
      </c>
      <c r="AO57" s="89">
        <f t="shared" si="16"/>
        <v>126</v>
      </c>
      <c r="AP57" s="90">
        <f>IF($J57&gt;'Wage Ceilings '!$C$7+SUMIF('Wage Ceilings '!$B$8:'Wage Ceilings '!$B$11,"&lt;="&amp;$J$17,'Wage Ceilings '!$D$8:'Wage Ceilings '!$D$11),'Wage Ceilings '!$C$7+SUMIF('Wage Ceilings '!$B$8:'Wage Ceilings '!$B$11,"&lt;="&amp;$J$17,'Wage Ceilings '!$D$8:'Wage Ceilings '!$D$11),$J57)</f>
        <v>0</v>
      </c>
      <c r="AQ57" s="91" cm="1">
        <f t="array" ref="AQ57">INDEX(Appendix!$G$4:$K$8,_xlfn.IFS(AO57&lt;55,1,AO57&lt;60,2,AO57&lt;65,3,AO57&lt;70,4,TRUE,5),MATCH(YEAR($F$17),Appendix!$G$3:$L$3,0))</f>
        <v>0</v>
      </c>
      <c r="AR57" s="92">
        <f t="shared" si="4"/>
        <v>0</v>
      </c>
      <c r="AS57" s="89">
        <f t="shared" si="31"/>
        <v>126</v>
      </c>
      <c r="AT57" s="90">
        <f>IF($K57&gt;'Wage Ceilings '!$C$7+SUMIF('Wage Ceilings '!$B$8:'Wage Ceilings '!$B$11,"&lt;="&amp;$K$17,'Wage Ceilings '!$D$8:'Wage Ceilings '!$D$11),'Wage Ceilings '!$C$7+SUMIF('Wage Ceilings '!$B$8:'Wage Ceilings '!$B$11,"&lt;="&amp;$K$17,'Wage Ceilings '!$D$8:'Wage Ceilings '!$D$11),$K57)</f>
        <v>0</v>
      </c>
      <c r="AU57" s="91" cm="1">
        <f t="array" ref="AU57">INDEX(Appendix!$G$4:$K$8,_xlfn.IFS(AS57&lt;55,1,AS57&lt;60,2,AS57&lt;65,3,AS57&lt;70,4,TRUE,5),MATCH(YEAR($F$17),Appendix!$G$3:$L$3,0))</f>
        <v>0</v>
      </c>
      <c r="AV57" s="92">
        <f t="shared" si="5"/>
        <v>0</v>
      </c>
      <c r="AW57" s="89" t="str">
        <f t="shared" si="17"/>
        <v>NA</v>
      </c>
      <c r="AX57" s="92">
        <f>IF(L57&gt;=('Wage Ceilings '!$C$3-SUM(Z57,AD57,AH57,AL57,AP57,AT57,BB57,BF57,BJ57,BN57,BR57,BV57)),('Wage Ceilings '!$C$3-SUM(Z57,AD57,AH57,AL57,AP57,AT57,BB57,BF57,BJ57,BN57,BR57,BV57)),L57)</f>
        <v>0</v>
      </c>
      <c r="AY57" s="91" cm="1">
        <f t="array" ref="AY57">INDEX(Appendix!$G$4:$K$8,_xlfn.IFS(AW57&lt;55,1,AW57&lt;60,2,AW57&lt;65,3,AW57&lt;70,4,TRUE,5),MATCH(YEAR($F$17),Appendix!$G$3:$L$3,0))</f>
        <v>0</v>
      </c>
      <c r="AZ57" s="92">
        <f t="shared" si="6"/>
        <v>0</v>
      </c>
      <c r="BA57" s="89">
        <f t="shared" si="18"/>
        <v>126</v>
      </c>
      <c r="BB57" s="90">
        <f>IF($M57&gt;'Wage Ceilings '!$C$7+SUMIF('Wage Ceilings '!$B$8:'Wage Ceilings '!$B$11,"&lt;="&amp;$M$17,'Wage Ceilings '!$D$8:'Wage Ceilings '!$D$11),'Wage Ceilings '!$C$7+SUMIF('Wage Ceilings '!$B$8:'Wage Ceilings '!$B$11,"&lt;="&amp;$M$17,'Wage Ceilings '!$D$8:'Wage Ceilings '!$D$11),$M57)</f>
        <v>0</v>
      </c>
      <c r="BC57" s="91" cm="1">
        <f t="array" ref="BC57">INDEX(Appendix!$G$4:$K$8,_xlfn.IFS(BA57&lt;55,1,BA57&lt;60,2,BA57&lt;65,3,BA57&lt;70,4,TRUE,5),MATCH(YEAR($F$17),Appendix!$G$3:$L$3,0))</f>
        <v>0</v>
      </c>
      <c r="BD57" s="92">
        <f t="shared" si="19"/>
        <v>0</v>
      </c>
      <c r="BE57" s="89">
        <f t="shared" si="20"/>
        <v>126</v>
      </c>
      <c r="BF57" s="90">
        <f>IF($N57&gt;'Wage Ceilings '!$C$7+SUMIF('Wage Ceilings '!$B$8:'Wage Ceilings '!$B$11,"&lt;="&amp;$N$17,'Wage Ceilings '!$D$8:'Wage Ceilings '!$D$11),'Wage Ceilings '!$C$7+SUMIF('Wage Ceilings '!$B$8:'Wage Ceilings '!$B$11,"&lt;="&amp;$N$17,'Wage Ceilings '!$D$8:'Wage Ceilings '!$D$11),$N57)</f>
        <v>0</v>
      </c>
      <c r="BG57" s="91" cm="1">
        <f t="array" ref="BG57">INDEX(Appendix!$G$4:$K$8,_xlfn.IFS(BE57&lt;55,1,BE57&lt;60,2,BE57&lt;65,3,BE57&lt;70,4,TRUE,5),MATCH(YEAR($F$17),Appendix!$G$3:$L$3,0))</f>
        <v>0</v>
      </c>
      <c r="BH57" s="92">
        <f t="shared" si="7"/>
        <v>0</v>
      </c>
      <c r="BI57" s="89">
        <f t="shared" si="21"/>
        <v>126</v>
      </c>
      <c r="BJ57" s="90">
        <f>IF($O57&gt;'Wage Ceilings '!$C$7+SUMIF('Wage Ceilings '!$B$8:'Wage Ceilings '!$B$11,"&lt;="&amp;$O$17,'Wage Ceilings '!$D$8:'Wage Ceilings '!$D$11),'Wage Ceilings '!$C$7+SUMIF('Wage Ceilings '!$B$8:'Wage Ceilings '!$B$11,"&lt;="&amp;$O$17,'Wage Ceilings '!$D$8:'Wage Ceilings '!$D$11),$O57)</f>
        <v>0</v>
      </c>
      <c r="BK57" s="91" cm="1">
        <f t="array" ref="BK57">INDEX(Appendix!$G$4:$K$8,_xlfn.IFS(BI57&lt;55,1,BI57&lt;60,2,BI57&lt;65,3,BI57&lt;70,4,TRUE,5),MATCH(YEAR($F$17),Appendix!$G$3:$L$3,0))</f>
        <v>0</v>
      </c>
      <c r="BL57" s="92">
        <f t="shared" si="8"/>
        <v>0</v>
      </c>
      <c r="BM57" s="89">
        <f t="shared" si="22"/>
        <v>126</v>
      </c>
      <c r="BN57" s="90">
        <f>IF($P57&gt;'Wage Ceilings '!$C$7+SUMIF('Wage Ceilings '!$B$8:'Wage Ceilings '!$B$11,"&lt;="&amp;$P$17,'Wage Ceilings '!$D$8:'Wage Ceilings '!$D$11),'Wage Ceilings '!$C$7+SUMIF('Wage Ceilings '!$B$8:'Wage Ceilings '!$B$11,"&lt;="&amp;$P$17,'Wage Ceilings '!$D$8:'Wage Ceilings '!$D$11),$P57)</f>
        <v>0</v>
      </c>
      <c r="BO57" s="91" cm="1">
        <f t="array" ref="BO57">INDEX(Appendix!$G$4:$K$8,_xlfn.IFS(BM57&lt;55,1,BM57&lt;60,2,BM57&lt;65,3,BM57&lt;70,4,TRUE,5),MATCH(YEAR($F$17),Appendix!$G$3:$L$3,0))</f>
        <v>0</v>
      </c>
      <c r="BP57" s="92">
        <f t="shared" si="9"/>
        <v>0</v>
      </c>
      <c r="BQ57" s="89">
        <f t="shared" si="23"/>
        <v>126</v>
      </c>
      <c r="BR57" s="90">
        <f>IF($Q57&gt;'Wage Ceilings '!$C$7+SUMIF('Wage Ceilings '!$B$8:'Wage Ceilings '!$B$11,"&lt;="&amp;$Q$17,'Wage Ceilings '!$D$8:'Wage Ceilings '!$D$11),'Wage Ceilings '!$C$7+SUMIF('Wage Ceilings '!$B$8:'Wage Ceilings '!$B$11,"&lt;="&amp;$Q$17,'Wage Ceilings '!$D$8:'Wage Ceilings '!$D$11),$Q57)</f>
        <v>0</v>
      </c>
      <c r="BS57" s="91" cm="1">
        <f t="array" ref="BS57">INDEX(Appendix!$G$4:$K$8,_xlfn.IFS(BQ57&lt;55,1,BQ57&lt;60,2,BQ57&lt;65,3,BQ57&lt;70,4,TRUE,5),MATCH(YEAR($F$17),Appendix!$G$3:$L$3,0))</f>
        <v>0</v>
      </c>
      <c r="BT57" s="92">
        <f t="shared" si="10"/>
        <v>0</v>
      </c>
      <c r="BU57" s="89">
        <f t="shared" si="24"/>
        <v>126</v>
      </c>
      <c r="BV57" s="90">
        <f>IF($R57&gt;'Wage Ceilings '!$C$7+SUMIF('Wage Ceilings '!$B$8:'Wage Ceilings '!$B$11,"&lt;="&amp;$R$17,'Wage Ceilings '!$D$8:'Wage Ceilings '!$D$11),'Wage Ceilings '!$C$7+SUMIF('Wage Ceilings '!$B$8:'Wage Ceilings '!$B$11,"&lt;="&amp;$R$17,'Wage Ceilings '!$D$8:'Wage Ceilings '!$D$11),$R57)</f>
        <v>0</v>
      </c>
      <c r="BW57" s="91" cm="1">
        <f t="array" ref="BW57">INDEX(Appendix!$G$4:$K$8,_xlfn.IFS(BU57&lt;55,1,BU57&lt;60,2,BU57&lt;65,3,BU57&lt;70,4,TRUE,5),MATCH(YEAR($F$17),Appendix!$G$3:$L$3,0))</f>
        <v>0</v>
      </c>
      <c r="BX57" s="92">
        <f t="shared" si="11"/>
        <v>0</v>
      </c>
      <c r="BY57" s="89" t="str">
        <f t="shared" si="25"/>
        <v>NA</v>
      </c>
      <c r="BZ57" s="92">
        <f>IF(S57&gt;=('Wage Ceilings '!$C$3-SUM(Z57,AD57,AH57,AL57,AP57,AX57,AT57,BB57,BF57,BJ57,BN57,BR57,BV57)),('Wage Ceilings '!$C$3-SUM(Z57,AD57,AH57,AL57,AP57,AX57,AT57,BB57,BF57,BJ57,BN57,BR57,BV57)),S57)</f>
        <v>0</v>
      </c>
      <c r="CA57" s="91" cm="1">
        <f t="array" ref="CA57">INDEX(Appendix!$G$4:$K$8,_xlfn.IFS(BY57&lt;55,1,BY57&lt;60,2,BY57&lt;65,3,BY57&lt;70,4,TRUE,5),MATCH(YEAR($F$17),Appendix!$G$3:$L$3,0))</f>
        <v>0</v>
      </c>
      <c r="CB57" s="92">
        <f t="shared" si="32"/>
        <v>0</v>
      </c>
      <c r="CC57" s="99"/>
    </row>
    <row r="58" spans="1:81" x14ac:dyDescent="0.2">
      <c r="A58" s="64" t="s">
        <v>56</v>
      </c>
      <c r="B58" s="65"/>
      <c r="C58" s="65"/>
      <c r="D58" s="66"/>
      <c r="E58" s="66"/>
      <c r="F58" s="67"/>
      <c r="G58" s="67"/>
      <c r="H58" s="67"/>
      <c r="I58" s="67"/>
      <c r="J58" s="67"/>
      <c r="K58" s="67"/>
      <c r="L58" s="67"/>
      <c r="M58" s="67"/>
      <c r="N58" s="67"/>
      <c r="O58" s="67"/>
      <c r="P58" s="67"/>
      <c r="Q58" s="67"/>
      <c r="R58" s="67"/>
      <c r="S58" s="67"/>
      <c r="T58" s="57">
        <f t="shared" si="26"/>
        <v>0</v>
      </c>
      <c r="U58" s="57">
        <f t="shared" si="27"/>
        <v>0</v>
      </c>
      <c r="V58" s="58">
        <f t="shared" si="28"/>
        <v>0</v>
      </c>
      <c r="W58" s="58">
        <f t="shared" si="29"/>
        <v>0</v>
      </c>
      <c r="X58" s="58">
        <f t="shared" si="30"/>
        <v>0</v>
      </c>
      <c r="Y58" s="89">
        <f t="shared" si="12"/>
        <v>125</v>
      </c>
      <c r="Z58" s="90">
        <f>IF($F58&gt;'Wage Ceilings '!$C$7+SUMIF('Wage Ceilings '!$B$8:'Wage Ceilings '!$B$11,"&lt;="&amp;$F$17,'Wage Ceilings '!$D$8:'Wage Ceilings '!$D$11),'Wage Ceilings '!$C$7+SUMIF('Wage Ceilings '!$B$8:'Wage Ceilings '!$B$11,"&lt;="&amp;$F$17,'Wage Ceilings '!$D$8:'Wage Ceilings '!$D$11),$F58)</f>
        <v>0</v>
      </c>
      <c r="AA58" s="91" cm="1">
        <f t="array" ref="AA58">INDEX(Appendix!$G$4:$K$8,_xlfn.IFS(Y58&lt;55,1,Y58&lt;60,2,Y58&lt;65,3,Y58&lt;70,4,TRUE,5),MATCH(YEAR($F$17),Appendix!$G$3:$L$3,0))</f>
        <v>0</v>
      </c>
      <c r="AB58" s="92">
        <f t="shared" si="0"/>
        <v>0</v>
      </c>
      <c r="AC58" s="89">
        <f t="shared" si="13"/>
        <v>126</v>
      </c>
      <c r="AD58" s="90">
        <f>IF($G58&gt;'Wage Ceilings '!$C$7+SUMIF('Wage Ceilings '!$B$8:'Wage Ceilings '!$B$11,"&lt;="&amp;$G$17,'Wage Ceilings '!$D$8:'Wage Ceilings '!$D$11),'Wage Ceilings '!$C$7+SUMIF('Wage Ceilings '!$B$8:'Wage Ceilings '!$B$11,"&lt;="&amp;$G$17,'Wage Ceilings '!$D$8:'Wage Ceilings '!$D$11),$G58)</f>
        <v>0</v>
      </c>
      <c r="AE58" s="91" cm="1">
        <f t="array" ref="AE58">INDEX(Appendix!$G$4:$K$8,_xlfn.IFS(AC58&lt;55,1,AC58&lt;60,2,AC58&lt;65,3,AC58&lt;70,4,TRUE,5),MATCH(YEAR($F$17),Appendix!$G$3:$L$3,0))</f>
        <v>0</v>
      </c>
      <c r="AF58" s="92">
        <f t="shared" si="1"/>
        <v>0</v>
      </c>
      <c r="AG58" s="89">
        <f t="shared" si="14"/>
        <v>126</v>
      </c>
      <c r="AH58" s="90">
        <f>IF($H58&gt;'Wage Ceilings '!$C$7+SUMIF('Wage Ceilings '!$B$8:'Wage Ceilings '!$B$11,"&lt;="&amp;$H$17,'Wage Ceilings '!$D$8:'Wage Ceilings '!$D$11),'Wage Ceilings '!$C$7+SUMIF('Wage Ceilings '!$B$8:'Wage Ceilings '!$B$11,"&lt;="&amp;$H$17,'Wage Ceilings '!$D$8:'Wage Ceilings '!$D$11),$H58)</f>
        <v>0</v>
      </c>
      <c r="AI58" s="91" cm="1">
        <f t="array" ref="AI58">INDEX(Appendix!$G$4:$K$8,_xlfn.IFS(AG58&lt;55,1,AG58&lt;60,2,AG58&lt;65,3,AG58&lt;70,4,TRUE,5),MATCH(YEAR($F$17),Appendix!$G$3:$L$3,0))</f>
        <v>0</v>
      </c>
      <c r="AJ58" s="92">
        <f t="shared" si="2"/>
        <v>0</v>
      </c>
      <c r="AK58" s="89">
        <f t="shared" si="15"/>
        <v>126</v>
      </c>
      <c r="AL58" s="90">
        <f>IF($I58&gt;'Wage Ceilings '!$C$7+SUMIF('Wage Ceilings '!$B$8:'Wage Ceilings '!$B$11,"&lt;="&amp;$I$17,'Wage Ceilings '!$D$8:'Wage Ceilings '!$D$11),'Wage Ceilings '!$C$7+SUMIF('Wage Ceilings '!$B$8:'Wage Ceilings '!$B$11,"&lt;="&amp;$I$17,'Wage Ceilings '!$D$8:'Wage Ceilings '!$D$11),$I58)</f>
        <v>0</v>
      </c>
      <c r="AM58" s="91" cm="1">
        <f t="array" ref="AM58">INDEX(Appendix!$G$4:$K$8,_xlfn.IFS(AK58&lt;55,1,AK58&lt;60,2,AK58&lt;65,3,AK58&lt;70,4,TRUE,5),MATCH(YEAR($F$17),Appendix!$G$3:$L$3,0))</f>
        <v>0</v>
      </c>
      <c r="AN58" s="92">
        <f t="shared" si="3"/>
        <v>0</v>
      </c>
      <c r="AO58" s="89">
        <f t="shared" si="16"/>
        <v>126</v>
      </c>
      <c r="AP58" s="90">
        <f>IF($J58&gt;'Wage Ceilings '!$C$7+SUMIF('Wage Ceilings '!$B$8:'Wage Ceilings '!$B$11,"&lt;="&amp;$J$17,'Wage Ceilings '!$D$8:'Wage Ceilings '!$D$11),'Wage Ceilings '!$C$7+SUMIF('Wage Ceilings '!$B$8:'Wage Ceilings '!$B$11,"&lt;="&amp;$J$17,'Wage Ceilings '!$D$8:'Wage Ceilings '!$D$11),$J58)</f>
        <v>0</v>
      </c>
      <c r="AQ58" s="91" cm="1">
        <f t="array" ref="AQ58">INDEX(Appendix!$G$4:$K$8,_xlfn.IFS(AO58&lt;55,1,AO58&lt;60,2,AO58&lt;65,3,AO58&lt;70,4,TRUE,5),MATCH(YEAR($F$17),Appendix!$G$3:$L$3,0))</f>
        <v>0</v>
      </c>
      <c r="AR58" s="92">
        <f t="shared" si="4"/>
        <v>0</v>
      </c>
      <c r="AS58" s="89">
        <f t="shared" si="31"/>
        <v>126</v>
      </c>
      <c r="AT58" s="90">
        <f>IF($K58&gt;'Wage Ceilings '!$C$7+SUMIF('Wage Ceilings '!$B$8:'Wage Ceilings '!$B$11,"&lt;="&amp;$K$17,'Wage Ceilings '!$D$8:'Wage Ceilings '!$D$11),'Wage Ceilings '!$C$7+SUMIF('Wage Ceilings '!$B$8:'Wage Ceilings '!$B$11,"&lt;="&amp;$K$17,'Wage Ceilings '!$D$8:'Wage Ceilings '!$D$11),$K58)</f>
        <v>0</v>
      </c>
      <c r="AU58" s="91" cm="1">
        <f t="array" ref="AU58">INDEX(Appendix!$G$4:$K$8,_xlfn.IFS(AS58&lt;55,1,AS58&lt;60,2,AS58&lt;65,3,AS58&lt;70,4,TRUE,5),MATCH(YEAR($F$17),Appendix!$G$3:$L$3,0))</f>
        <v>0</v>
      </c>
      <c r="AV58" s="92">
        <f t="shared" si="5"/>
        <v>0</v>
      </c>
      <c r="AW58" s="89" t="str">
        <f t="shared" si="17"/>
        <v>NA</v>
      </c>
      <c r="AX58" s="92">
        <f>IF(L58&gt;=('Wage Ceilings '!$C$3-SUM(Z58,AD58,AH58,AL58,AP58,AT58,BB58,BF58,BJ58,BN58,BR58,BV58)),('Wage Ceilings '!$C$3-SUM(Z58,AD58,AH58,AL58,AP58,AT58,BB58,BF58,BJ58,BN58,BR58,BV58)),L58)</f>
        <v>0</v>
      </c>
      <c r="AY58" s="91" cm="1">
        <f t="array" ref="AY58">INDEX(Appendix!$G$4:$K$8,_xlfn.IFS(AW58&lt;55,1,AW58&lt;60,2,AW58&lt;65,3,AW58&lt;70,4,TRUE,5),MATCH(YEAR($F$17),Appendix!$G$3:$L$3,0))</f>
        <v>0</v>
      </c>
      <c r="AZ58" s="92">
        <f t="shared" si="6"/>
        <v>0</v>
      </c>
      <c r="BA58" s="89">
        <f t="shared" si="18"/>
        <v>126</v>
      </c>
      <c r="BB58" s="90">
        <f>IF($M58&gt;'Wage Ceilings '!$C$7+SUMIF('Wage Ceilings '!$B$8:'Wage Ceilings '!$B$11,"&lt;="&amp;$M$17,'Wage Ceilings '!$D$8:'Wage Ceilings '!$D$11),'Wage Ceilings '!$C$7+SUMIF('Wage Ceilings '!$B$8:'Wage Ceilings '!$B$11,"&lt;="&amp;$M$17,'Wage Ceilings '!$D$8:'Wage Ceilings '!$D$11),$M58)</f>
        <v>0</v>
      </c>
      <c r="BC58" s="91" cm="1">
        <f t="array" ref="BC58">INDEX(Appendix!$G$4:$K$8,_xlfn.IFS(BA58&lt;55,1,BA58&lt;60,2,BA58&lt;65,3,BA58&lt;70,4,TRUE,5),MATCH(YEAR($F$17),Appendix!$G$3:$L$3,0))</f>
        <v>0</v>
      </c>
      <c r="BD58" s="92">
        <f t="shared" si="19"/>
        <v>0</v>
      </c>
      <c r="BE58" s="89">
        <f t="shared" si="20"/>
        <v>126</v>
      </c>
      <c r="BF58" s="90">
        <f>IF($N58&gt;'Wage Ceilings '!$C$7+SUMIF('Wage Ceilings '!$B$8:'Wage Ceilings '!$B$11,"&lt;="&amp;$N$17,'Wage Ceilings '!$D$8:'Wage Ceilings '!$D$11),'Wage Ceilings '!$C$7+SUMIF('Wage Ceilings '!$B$8:'Wage Ceilings '!$B$11,"&lt;="&amp;$N$17,'Wage Ceilings '!$D$8:'Wage Ceilings '!$D$11),$N58)</f>
        <v>0</v>
      </c>
      <c r="BG58" s="91" cm="1">
        <f t="array" ref="BG58">INDEX(Appendix!$G$4:$K$8,_xlfn.IFS(BE58&lt;55,1,BE58&lt;60,2,BE58&lt;65,3,BE58&lt;70,4,TRUE,5),MATCH(YEAR($F$17),Appendix!$G$3:$L$3,0))</f>
        <v>0</v>
      </c>
      <c r="BH58" s="92">
        <f t="shared" si="7"/>
        <v>0</v>
      </c>
      <c r="BI58" s="89">
        <f t="shared" si="21"/>
        <v>126</v>
      </c>
      <c r="BJ58" s="90">
        <f>IF($O58&gt;'Wage Ceilings '!$C$7+SUMIF('Wage Ceilings '!$B$8:'Wage Ceilings '!$B$11,"&lt;="&amp;$O$17,'Wage Ceilings '!$D$8:'Wage Ceilings '!$D$11),'Wage Ceilings '!$C$7+SUMIF('Wage Ceilings '!$B$8:'Wage Ceilings '!$B$11,"&lt;="&amp;$O$17,'Wage Ceilings '!$D$8:'Wage Ceilings '!$D$11),$O58)</f>
        <v>0</v>
      </c>
      <c r="BK58" s="91" cm="1">
        <f t="array" ref="BK58">INDEX(Appendix!$G$4:$K$8,_xlfn.IFS(BI58&lt;55,1,BI58&lt;60,2,BI58&lt;65,3,BI58&lt;70,4,TRUE,5),MATCH(YEAR($F$17),Appendix!$G$3:$L$3,0))</f>
        <v>0</v>
      </c>
      <c r="BL58" s="92">
        <f t="shared" si="8"/>
        <v>0</v>
      </c>
      <c r="BM58" s="89">
        <f t="shared" si="22"/>
        <v>126</v>
      </c>
      <c r="BN58" s="90">
        <f>IF($P58&gt;'Wage Ceilings '!$C$7+SUMIF('Wage Ceilings '!$B$8:'Wage Ceilings '!$B$11,"&lt;="&amp;$P$17,'Wage Ceilings '!$D$8:'Wage Ceilings '!$D$11),'Wage Ceilings '!$C$7+SUMIF('Wage Ceilings '!$B$8:'Wage Ceilings '!$B$11,"&lt;="&amp;$P$17,'Wage Ceilings '!$D$8:'Wage Ceilings '!$D$11),$P58)</f>
        <v>0</v>
      </c>
      <c r="BO58" s="91" cm="1">
        <f t="array" ref="BO58">INDEX(Appendix!$G$4:$K$8,_xlfn.IFS(BM58&lt;55,1,BM58&lt;60,2,BM58&lt;65,3,BM58&lt;70,4,TRUE,5),MATCH(YEAR($F$17),Appendix!$G$3:$L$3,0))</f>
        <v>0</v>
      </c>
      <c r="BP58" s="92">
        <f t="shared" si="9"/>
        <v>0</v>
      </c>
      <c r="BQ58" s="89">
        <f t="shared" si="23"/>
        <v>126</v>
      </c>
      <c r="BR58" s="90">
        <f>IF($Q58&gt;'Wage Ceilings '!$C$7+SUMIF('Wage Ceilings '!$B$8:'Wage Ceilings '!$B$11,"&lt;="&amp;$Q$17,'Wage Ceilings '!$D$8:'Wage Ceilings '!$D$11),'Wage Ceilings '!$C$7+SUMIF('Wage Ceilings '!$B$8:'Wage Ceilings '!$B$11,"&lt;="&amp;$Q$17,'Wage Ceilings '!$D$8:'Wage Ceilings '!$D$11),$Q58)</f>
        <v>0</v>
      </c>
      <c r="BS58" s="91" cm="1">
        <f t="array" ref="BS58">INDEX(Appendix!$G$4:$K$8,_xlfn.IFS(BQ58&lt;55,1,BQ58&lt;60,2,BQ58&lt;65,3,BQ58&lt;70,4,TRUE,5),MATCH(YEAR($F$17),Appendix!$G$3:$L$3,0))</f>
        <v>0</v>
      </c>
      <c r="BT58" s="92">
        <f t="shared" si="10"/>
        <v>0</v>
      </c>
      <c r="BU58" s="89">
        <f t="shared" si="24"/>
        <v>126</v>
      </c>
      <c r="BV58" s="90">
        <f>IF($R58&gt;'Wage Ceilings '!$C$7+SUMIF('Wage Ceilings '!$B$8:'Wage Ceilings '!$B$11,"&lt;="&amp;$R$17,'Wage Ceilings '!$D$8:'Wage Ceilings '!$D$11),'Wage Ceilings '!$C$7+SUMIF('Wage Ceilings '!$B$8:'Wage Ceilings '!$B$11,"&lt;="&amp;$R$17,'Wage Ceilings '!$D$8:'Wage Ceilings '!$D$11),$R58)</f>
        <v>0</v>
      </c>
      <c r="BW58" s="91" cm="1">
        <f t="array" ref="BW58">INDEX(Appendix!$G$4:$K$8,_xlfn.IFS(BU58&lt;55,1,BU58&lt;60,2,BU58&lt;65,3,BU58&lt;70,4,TRUE,5),MATCH(YEAR($F$17),Appendix!$G$3:$L$3,0))</f>
        <v>0</v>
      </c>
      <c r="BX58" s="92">
        <f t="shared" si="11"/>
        <v>0</v>
      </c>
      <c r="BY58" s="89" t="str">
        <f t="shared" si="25"/>
        <v>NA</v>
      </c>
      <c r="BZ58" s="92">
        <f>IF(S58&gt;=('Wage Ceilings '!$C$3-SUM(Z58,AD58,AH58,AL58,AP58,AX58,AT58,BB58,BF58,BJ58,BN58,BR58,BV58)),('Wage Ceilings '!$C$3-SUM(Z58,AD58,AH58,AL58,AP58,AX58,AT58,BB58,BF58,BJ58,BN58,BR58,BV58)),S58)</f>
        <v>0</v>
      </c>
      <c r="CA58" s="91" cm="1">
        <f t="array" ref="CA58">INDEX(Appendix!$G$4:$K$8,_xlfn.IFS(BY58&lt;55,1,BY58&lt;60,2,BY58&lt;65,3,BY58&lt;70,4,TRUE,5),MATCH(YEAR($F$17),Appendix!$G$3:$L$3,0))</f>
        <v>0</v>
      </c>
      <c r="CB58" s="92">
        <f t="shared" si="32"/>
        <v>0</v>
      </c>
      <c r="CC58" s="99"/>
    </row>
    <row r="59" spans="1:81" x14ac:dyDescent="0.2">
      <c r="A59" s="64" t="s">
        <v>57</v>
      </c>
      <c r="B59" s="65"/>
      <c r="C59" s="65"/>
      <c r="D59" s="66"/>
      <c r="E59" s="66"/>
      <c r="F59" s="67"/>
      <c r="G59" s="67"/>
      <c r="H59" s="67"/>
      <c r="I59" s="67"/>
      <c r="J59" s="67"/>
      <c r="K59" s="67"/>
      <c r="L59" s="67"/>
      <c r="M59" s="67"/>
      <c r="N59" s="67"/>
      <c r="O59" s="67"/>
      <c r="P59" s="67"/>
      <c r="Q59" s="67"/>
      <c r="R59" s="67"/>
      <c r="S59" s="67"/>
      <c r="T59" s="57">
        <f t="shared" si="26"/>
        <v>0</v>
      </c>
      <c r="U59" s="57">
        <f t="shared" si="27"/>
        <v>0</v>
      </c>
      <c r="V59" s="58">
        <f t="shared" si="28"/>
        <v>0</v>
      </c>
      <c r="W59" s="58">
        <f t="shared" si="29"/>
        <v>0</v>
      </c>
      <c r="X59" s="58">
        <f t="shared" si="30"/>
        <v>0</v>
      </c>
      <c r="Y59" s="89">
        <f t="shared" si="12"/>
        <v>125</v>
      </c>
      <c r="Z59" s="90">
        <f>IF($F59&gt;'Wage Ceilings '!$C$7+SUMIF('Wage Ceilings '!$B$8:'Wage Ceilings '!$B$11,"&lt;="&amp;$F$17,'Wage Ceilings '!$D$8:'Wage Ceilings '!$D$11),'Wage Ceilings '!$C$7+SUMIF('Wage Ceilings '!$B$8:'Wage Ceilings '!$B$11,"&lt;="&amp;$F$17,'Wage Ceilings '!$D$8:'Wage Ceilings '!$D$11),$F59)</f>
        <v>0</v>
      </c>
      <c r="AA59" s="91" cm="1">
        <f t="array" ref="AA59">INDEX(Appendix!$G$4:$K$8,_xlfn.IFS(Y59&lt;55,1,Y59&lt;60,2,Y59&lt;65,3,Y59&lt;70,4,TRUE,5),MATCH(YEAR($F$17),Appendix!$G$3:$L$3,0))</f>
        <v>0</v>
      </c>
      <c r="AB59" s="92">
        <f t="shared" si="0"/>
        <v>0</v>
      </c>
      <c r="AC59" s="89">
        <f t="shared" si="13"/>
        <v>126</v>
      </c>
      <c r="AD59" s="90">
        <f>IF($G59&gt;'Wage Ceilings '!$C$7+SUMIF('Wage Ceilings '!$B$8:'Wage Ceilings '!$B$11,"&lt;="&amp;$G$17,'Wage Ceilings '!$D$8:'Wage Ceilings '!$D$11),'Wage Ceilings '!$C$7+SUMIF('Wage Ceilings '!$B$8:'Wage Ceilings '!$B$11,"&lt;="&amp;$G$17,'Wage Ceilings '!$D$8:'Wage Ceilings '!$D$11),$G59)</f>
        <v>0</v>
      </c>
      <c r="AE59" s="91" cm="1">
        <f t="array" ref="AE59">INDEX(Appendix!$G$4:$K$8,_xlfn.IFS(AC59&lt;55,1,AC59&lt;60,2,AC59&lt;65,3,AC59&lt;70,4,TRUE,5),MATCH(YEAR($F$17),Appendix!$G$3:$L$3,0))</f>
        <v>0</v>
      </c>
      <c r="AF59" s="92">
        <f t="shared" si="1"/>
        <v>0</v>
      </c>
      <c r="AG59" s="89">
        <f t="shared" si="14"/>
        <v>126</v>
      </c>
      <c r="AH59" s="90">
        <f>IF($H59&gt;'Wage Ceilings '!$C$7+SUMIF('Wage Ceilings '!$B$8:'Wage Ceilings '!$B$11,"&lt;="&amp;$H$17,'Wage Ceilings '!$D$8:'Wage Ceilings '!$D$11),'Wage Ceilings '!$C$7+SUMIF('Wage Ceilings '!$B$8:'Wage Ceilings '!$B$11,"&lt;="&amp;$H$17,'Wage Ceilings '!$D$8:'Wage Ceilings '!$D$11),$H59)</f>
        <v>0</v>
      </c>
      <c r="AI59" s="91" cm="1">
        <f t="array" ref="AI59">INDEX(Appendix!$G$4:$K$8,_xlfn.IFS(AG59&lt;55,1,AG59&lt;60,2,AG59&lt;65,3,AG59&lt;70,4,TRUE,5),MATCH(YEAR($F$17),Appendix!$G$3:$L$3,0))</f>
        <v>0</v>
      </c>
      <c r="AJ59" s="92">
        <f t="shared" si="2"/>
        <v>0</v>
      </c>
      <c r="AK59" s="89">
        <f t="shared" si="15"/>
        <v>126</v>
      </c>
      <c r="AL59" s="90">
        <f>IF($I59&gt;'Wage Ceilings '!$C$7+SUMIF('Wage Ceilings '!$B$8:'Wage Ceilings '!$B$11,"&lt;="&amp;$I$17,'Wage Ceilings '!$D$8:'Wage Ceilings '!$D$11),'Wage Ceilings '!$C$7+SUMIF('Wage Ceilings '!$B$8:'Wage Ceilings '!$B$11,"&lt;="&amp;$I$17,'Wage Ceilings '!$D$8:'Wage Ceilings '!$D$11),$I59)</f>
        <v>0</v>
      </c>
      <c r="AM59" s="91" cm="1">
        <f t="array" ref="AM59">INDEX(Appendix!$G$4:$K$8,_xlfn.IFS(AK59&lt;55,1,AK59&lt;60,2,AK59&lt;65,3,AK59&lt;70,4,TRUE,5),MATCH(YEAR($F$17),Appendix!$G$3:$L$3,0))</f>
        <v>0</v>
      </c>
      <c r="AN59" s="92">
        <f t="shared" si="3"/>
        <v>0</v>
      </c>
      <c r="AO59" s="89">
        <f t="shared" si="16"/>
        <v>126</v>
      </c>
      <c r="AP59" s="90">
        <f>IF($J59&gt;'Wage Ceilings '!$C$7+SUMIF('Wage Ceilings '!$B$8:'Wage Ceilings '!$B$11,"&lt;="&amp;$J$17,'Wage Ceilings '!$D$8:'Wage Ceilings '!$D$11),'Wage Ceilings '!$C$7+SUMIF('Wage Ceilings '!$B$8:'Wage Ceilings '!$B$11,"&lt;="&amp;$J$17,'Wage Ceilings '!$D$8:'Wage Ceilings '!$D$11),$J59)</f>
        <v>0</v>
      </c>
      <c r="AQ59" s="91" cm="1">
        <f t="array" ref="AQ59">INDEX(Appendix!$G$4:$K$8,_xlfn.IFS(AO59&lt;55,1,AO59&lt;60,2,AO59&lt;65,3,AO59&lt;70,4,TRUE,5),MATCH(YEAR($F$17),Appendix!$G$3:$L$3,0))</f>
        <v>0</v>
      </c>
      <c r="AR59" s="92">
        <f t="shared" si="4"/>
        <v>0</v>
      </c>
      <c r="AS59" s="89">
        <f t="shared" si="31"/>
        <v>126</v>
      </c>
      <c r="AT59" s="90">
        <f>IF($K59&gt;'Wage Ceilings '!$C$7+SUMIF('Wage Ceilings '!$B$8:'Wage Ceilings '!$B$11,"&lt;="&amp;$K$17,'Wage Ceilings '!$D$8:'Wage Ceilings '!$D$11),'Wage Ceilings '!$C$7+SUMIF('Wage Ceilings '!$B$8:'Wage Ceilings '!$B$11,"&lt;="&amp;$K$17,'Wage Ceilings '!$D$8:'Wage Ceilings '!$D$11),$K59)</f>
        <v>0</v>
      </c>
      <c r="AU59" s="91" cm="1">
        <f t="array" ref="AU59">INDEX(Appendix!$G$4:$K$8,_xlfn.IFS(AS59&lt;55,1,AS59&lt;60,2,AS59&lt;65,3,AS59&lt;70,4,TRUE,5),MATCH(YEAR($F$17),Appendix!$G$3:$L$3,0))</f>
        <v>0</v>
      </c>
      <c r="AV59" s="92">
        <f t="shared" si="5"/>
        <v>0</v>
      </c>
      <c r="AW59" s="89" t="str">
        <f t="shared" si="17"/>
        <v>NA</v>
      </c>
      <c r="AX59" s="92">
        <f>IF(L59&gt;=('Wage Ceilings '!$C$3-SUM(Z59,AD59,AH59,AL59,AP59,AT59,BB59,BF59,BJ59,BN59,BR59,BV59)),('Wage Ceilings '!$C$3-SUM(Z59,AD59,AH59,AL59,AP59,AT59,BB59,BF59,BJ59,BN59,BR59,BV59)),L59)</f>
        <v>0</v>
      </c>
      <c r="AY59" s="91" cm="1">
        <f t="array" ref="AY59">INDEX(Appendix!$G$4:$K$8,_xlfn.IFS(AW59&lt;55,1,AW59&lt;60,2,AW59&lt;65,3,AW59&lt;70,4,TRUE,5),MATCH(YEAR($F$17),Appendix!$G$3:$L$3,0))</f>
        <v>0</v>
      </c>
      <c r="AZ59" s="92">
        <f t="shared" si="6"/>
        <v>0</v>
      </c>
      <c r="BA59" s="89">
        <f t="shared" si="18"/>
        <v>126</v>
      </c>
      <c r="BB59" s="90">
        <f>IF($M59&gt;'Wage Ceilings '!$C$7+SUMIF('Wage Ceilings '!$B$8:'Wage Ceilings '!$B$11,"&lt;="&amp;$M$17,'Wage Ceilings '!$D$8:'Wage Ceilings '!$D$11),'Wage Ceilings '!$C$7+SUMIF('Wage Ceilings '!$B$8:'Wage Ceilings '!$B$11,"&lt;="&amp;$M$17,'Wage Ceilings '!$D$8:'Wage Ceilings '!$D$11),$M59)</f>
        <v>0</v>
      </c>
      <c r="BC59" s="91" cm="1">
        <f t="array" ref="BC59">INDEX(Appendix!$G$4:$K$8,_xlfn.IFS(BA59&lt;55,1,BA59&lt;60,2,BA59&lt;65,3,BA59&lt;70,4,TRUE,5),MATCH(YEAR($F$17),Appendix!$G$3:$L$3,0))</f>
        <v>0</v>
      </c>
      <c r="BD59" s="92">
        <f t="shared" si="19"/>
        <v>0</v>
      </c>
      <c r="BE59" s="89">
        <f t="shared" si="20"/>
        <v>126</v>
      </c>
      <c r="BF59" s="90">
        <f>IF($N59&gt;'Wage Ceilings '!$C$7+SUMIF('Wage Ceilings '!$B$8:'Wage Ceilings '!$B$11,"&lt;="&amp;$N$17,'Wage Ceilings '!$D$8:'Wage Ceilings '!$D$11),'Wage Ceilings '!$C$7+SUMIF('Wage Ceilings '!$B$8:'Wage Ceilings '!$B$11,"&lt;="&amp;$N$17,'Wage Ceilings '!$D$8:'Wage Ceilings '!$D$11),$N59)</f>
        <v>0</v>
      </c>
      <c r="BG59" s="91" cm="1">
        <f t="array" ref="BG59">INDEX(Appendix!$G$4:$K$8,_xlfn.IFS(BE59&lt;55,1,BE59&lt;60,2,BE59&lt;65,3,BE59&lt;70,4,TRUE,5),MATCH(YEAR($F$17),Appendix!$G$3:$L$3,0))</f>
        <v>0</v>
      </c>
      <c r="BH59" s="92">
        <f t="shared" si="7"/>
        <v>0</v>
      </c>
      <c r="BI59" s="89">
        <f t="shared" si="21"/>
        <v>126</v>
      </c>
      <c r="BJ59" s="90">
        <f>IF($O59&gt;'Wage Ceilings '!$C$7+SUMIF('Wage Ceilings '!$B$8:'Wage Ceilings '!$B$11,"&lt;="&amp;$O$17,'Wage Ceilings '!$D$8:'Wage Ceilings '!$D$11),'Wage Ceilings '!$C$7+SUMIF('Wage Ceilings '!$B$8:'Wage Ceilings '!$B$11,"&lt;="&amp;$O$17,'Wage Ceilings '!$D$8:'Wage Ceilings '!$D$11),$O59)</f>
        <v>0</v>
      </c>
      <c r="BK59" s="91" cm="1">
        <f t="array" ref="BK59">INDEX(Appendix!$G$4:$K$8,_xlfn.IFS(BI59&lt;55,1,BI59&lt;60,2,BI59&lt;65,3,BI59&lt;70,4,TRUE,5),MATCH(YEAR($F$17),Appendix!$G$3:$L$3,0))</f>
        <v>0</v>
      </c>
      <c r="BL59" s="92">
        <f t="shared" si="8"/>
        <v>0</v>
      </c>
      <c r="BM59" s="89">
        <f t="shared" si="22"/>
        <v>126</v>
      </c>
      <c r="BN59" s="90">
        <f>IF($P59&gt;'Wage Ceilings '!$C$7+SUMIF('Wage Ceilings '!$B$8:'Wage Ceilings '!$B$11,"&lt;="&amp;$P$17,'Wage Ceilings '!$D$8:'Wage Ceilings '!$D$11),'Wage Ceilings '!$C$7+SUMIF('Wage Ceilings '!$B$8:'Wage Ceilings '!$B$11,"&lt;="&amp;$P$17,'Wage Ceilings '!$D$8:'Wage Ceilings '!$D$11),$P59)</f>
        <v>0</v>
      </c>
      <c r="BO59" s="91" cm="1">
        <f t="array" ref="BO59">INDEX(Appendix!$G$4:$K$8,_xlfn.IFS(BM59&lt;55,1,BM59&lt;60,2,BM59&lt;65,3,BM59&lt;70,4,TRUE,5),MATCH(YEAR($F$17),Appendix!$G$3:$L$3,0))</f>
        <v>0</v>
      </c>
      <c r="BP59" s="92">
        <f t="shared" si="9"/>
        <v>0</v>
      </c>
      <c r="BQ59" s="89">
        <f t="shared" si="23"/>
        <v>126</v>
      </c>
      <c r="BR59" s="90">
        <f>IF($Q59&gt;'Wage Ceilings '!$C$7+SUMIF('Wage Ceilings '!$B$8:'Wage Ceilings '!$B$11,"&lt;="&amp;$Q$17,'Wage Ceilings '!$D$8:'Wage Ceilings '!$D$11),'Wage Ceilings '!$C$7+SUMIF('Wage Ceilings '!$B$8:'Wage Ceilings '!$B$11,"&lt;="&amp;$Q$17,'Wage Ceilings '!$D$8:'Wage Ceilings '!$D$11),$Q59)</f>
        <v>0</v>
      </c>
      <c r="BS59" s="91" cm="1">
        <f t="array" ref="BS59">INDEX(Appendix!$G$4:$K$8,_xlfn.IFS(BQ59&lt;55,1,BQ59&lt;60,2,BQ59&lt;65,3,BQ59&lt;70,4,TRUE,5),MATCH(YEAR($F$17),Appendix!$G$3:$L$3,0))</f>
        <v>0</v>
      </c>
      <c r="BT59" s="92">
        <f t="shared" si="10"/>
        <v>0</v>
      </c>
      <c r="BU59" s="89">
        <f t="shared" si="24"/>
        <v>126</v>
      </c>
      <c r="BV59" s="90">
        <f>IF($R59&gt;'Wage Ceilings '!$C$7+SUMIF('Wage Ceilings '!$B$8:'Wage Ceilings '!$B$11,"&lt;="&amp;$R$17,'Wage Ceilings '!$D$8:'Wage Ceilings '!$D$11),'Wage Ceilings '!$C$7+SUMIF('Wage Ceilings '!$B$8:'Wage Ceilings '!$B$11,"&lt;="&amp;$R$17,'Wage Ceilings '!$D$8:'Wage Ceilings '!$D$11),$R59)</f>
        <v>0</v>
      </c>
      <c r="BW59" s="91" cm="1">
        <f t="array" ref="BW59">INDEX(Appendix!$G$4:$K$8,_xlfn.IFS(BU59&lt;55,1,BU59&lt;60,2,BU59&lt;65,3,BU59&lt;70,4,TRUE,5),MATCH(YEAR($F$17),Appendix!$G$3:$L$3,0))</f>
        <v>0</v>
      </c>
      <c r="BX59" s="92">
        <f t="shared" si="11"/>
        <v>0</v>
      </c>
      <c r="BY59" s="89" t="str">
        <f t="shared" si="25"/>
        <v>NA</v>
      </c>
      <c r="BZ59" s="92">
        <f>IF(S59&gt;=('Wage Ceilings '!$C$3-SUM(Z59,AD59,AH59,AL59,AP59,AX59,AT59,BB59,BF59,BJ59,BN59,BR59,BV59)),('Wage Ceilings '!$C$3-SUM(Z59,AD59,AH59,AL59,AP59,AX59,AT59,BB59,BF59,BJ59,BN59,BR59,BV59)),S59)</f>
        <v>0</v>
      </c>
      <c r="CA59" s="91" cm="1">
        <f t="array" ref="CA59">INDEX(Appendix!$G$4:$K$8,_xlfn.IFS(BY59&lt;55,1,BY59&lt;60,2,BY59&lt;65,3,BY59&lt;70,4,TRUE,5),MATCH(YEAR($F$17),Appendix!$G$3:$L$3,0))</f>
        <v>0</v>
      </c>
      <c r="CB59" s="92">
        <f t="shared" si="32"/>
        <v>0</v>
      </c>
      <c r="CC59" s="99"/>
    </row>
    <row r="60" spans="1:81" x14ac:dyDescent="0.2">
      <c r="A60" s="64" t="s">
        <v>58</v>
      </c>
      <c r="B60" s="65"/>
      <c r="C60" s="65"/>
      <c r="D60" s="66"/>
      <c r="E60" s="66"/>
      <c r="F60" s="67"/>
      <c r="G60" s="67"/>
      <c r="H60" s="67"/>
      <c r="I60" s="67"/>
      <c r="J60" s="67"/>
      <c r="K60" s="67"/>
      <c r="L60" s="67"/>
      <c r="M60" s="67"/>
      <c r="N60" s="67"/>
      <c r="O60" s="67"/>
      <c r="P60" s="67"/>
      <c r="Q60" s="67"/>
      <c r="R60" s="67"/>
      <c r="S60" s="67"/>
      <c r="T60" s="57">
        <f t="shared" si="26"/>
        <v>0</v>
      </c>
      <c r="U60" s="57">
        <f t="shared" si="27"/>
        <v>0</v>
      </c>
      <c r="V60" s="58">
        <f t="shared" si="28"/>
        <v>0</v>
      </c>
      <c r="W60" s="58">
        <f t="shared" si="29"/>
        <v>0</v>
      </c>
      <c r="X60" s="58">
        <f t="shared" si="30"/>
        <v>0</v>
      </c>
      <c r="Y60" s="89">
        <f t="shared" si="12"/>
        <v>125</v>
      </c>
      <c r="Z60" s="90">
        <f>IF($F60&gt;'Wage Ceilings '!$C$7+SUMIF('Wage Ceilings '!$B$8:'Wage Ceilings '!$B$11,"&lt;="&amp;$F$17,'Wage Ceilings '!$D$8:'Wage Ceilings '!$D$11),'Wage Ceilings '!$C$7+SUMIF('Wage Ceilings '!$B$8:'Wage Ceilings '!$B$11,"&lt;="&amp;$F$17,'Wage Ceilings '!$D$8:'Wage Ceilings '!$D$11),$F60)</f>
        <v>0</v>
      </c>
      <c r="AA60" s="91" cm="1">
        <f t="array" ref="AA60">INDEX(Appendix!$G$4:$K$8,_xlfn.IFS(Y60&lt;55,1,Y60&lt;60,2,Y60&lt;65,3,Y60&lt;70,4,TRUE,5),MATCH(YEAR($F$17),Appendix!$G$3:$L$3,0))</f>
        <v>0</v>
      </c>
      <c r="AB60" s="92">
        <f t="shared" si="0"/>
        <v>0</v>
      </c>
      <c r="AC60" s="89">
        <f t="shared" si="13"/>
        <v>126</v>
      </c>
      <c r="AD60" s="90">
        <f>IF($G60&gt;'Wage Ceilings '!$C$7+SUMIF('Wage Ceilings '!$B$8:'Wage Ceilings '!$B$11,"&lt;="&amp;$G$17,'Wage Ceilings '!$D$8:'Wage Ceilings '!$D$11),'Wage Ceilings '!$C$7+SUMIF('Wage Ceilings '!$B$8:'Wage Ceilings '!$B$11,"&lt;="&amp;$G$17,'Wage Ceilings '!$D$8:'Wage Ceilings '!$D$11),$G60)</f>
        <v>0</v>
      </c>
      <c r="AE60" s="91" cm="1">
        <f t="array" ref="AE60">INDEX(Appendix!$G$4:$K$8,_xlfn.IFS(AC60&lt;55,1,AC60&lt;60,2,AC60&lt;65,3,AC60&lt;70,4,TRUE,5),MATCH(YEAR($F$17),Appendix!$G$3:$L$3,0))</f>
        <v>0</v>
      </c>
      <c r="AF60" s="92">
        <f t="shared" si="1"/>
        <v>0</v>
      </c>
      <c r="AG60" s="89">
        <f t="shared" si="14"/>
        <v>126</v>
      </c>
      <c r="AH60" s="90">
        <f>IF($H60&gt;'Wage Ceilings '!$C$7+SUMIF('Wage Ceilings '!$B$8:'Wage Ceilings '!$B$11,"&lt;="&amp;$H$17,'Wage Ceilings '!$D$8:'Wage Ceilings '!$D$11),'Wage Ceilings '!$C$7+SUMIF('Wage Ceilings '!$B$8:'Wage Ceilings '!$B$11,"&lt;="&amp;$H$17,'Wage Ceilings '!$D$8:'Wage Ceilings '!$D$11),$H60)</f>
        <v>0</v>
      </c>
      <c r="AI60" s="91" cm="1">
        <f t="array" ref="AI60">INDEX(Appendix!$G$4:$K$8,_xlfn.IFS(AG60&lt;55,1,AG60&lt;60,2,AG60&lt;65,3,AG60&lt;70,4,TRUE,5),MATCH(YEAR($F$17),Appendix!$G$3:$L$3,0))</f>
        <v>0</v>
      </c>
      <c r="AJ60" s="92">
        <f t="shared" si="2"/>
        <v>0</v>
      </c>
      <c r="AK60" s="89">
        <f t="shared" si="15"/>
        <v>126</v>
      </c>
      <c r="AL60" s="90">
        <f>IF($I60&gt;'Wage Ceilings '!$C$7+SUMIF('Wage Ceilings '!$B$8:'Wage Ceilings '!$B$11,"&lt;="&amp;$I$17,'Wage Ceilings '!$D$8:'Wage Ceilings '!$D$11),'Wage Ceilings '!$C$7+SUMIF('Wage Ceilings '!$B$8:'Wage Ceilings '!$B$11,"&lt;="&amp;$I$17,'Wage Ceilings '!$D$8:'Wage Ceilings '!$D$11),$I60)</f>
        <v>0</v>
      </c>
      <c r="AM60" s="91" cm="1">
        <f t="array" ref="AM60">INDEX(Appendix!$G$4:$K$8,_xlfn.IFS(AK60&lt;55,1,AK60&lt;60,2,AK60&lt;65,3,AK60&lt;70,4,TRUE,5),MATCH(YEAR($F$17),Appendix!$G$3:$L$3,0))</f>
        <v>0</v>
      </c>
      <c r="AN60" s="92">
        <f t="shared" si="3"/>
        <v>0</v>
      </c>
      <c r="AO60" s="89">
        <f t="shared" si="16"/>
        <v>126</v>
      </c>
      <c r="AP60" s="90">
        <f>IF($J60&gt;'Wage Ceilings '!$C$7+SUMIF('Wage Ceilings '!$B$8:'Wage Ceilings '!$B$11,"&lt;="&amp;$J$17,'Wage Ceilings '!$D$8:'Wage Ceilings '!$D$11),'Wage Ceilings '!$C$7+SUMIF('Wage Ceilings '!$B$8:'Wage Ceilings '!$B$11,"&lt;="&amp;$J$17,'Wage Ceilings '!$D$8:'Wage Ceilings '!$D$11),$J60)</f>
        <v>0</v>
      </c>
      <c r="AQ60" s="91" cm="1">
        <f t="array" ref="AQ60">INDEX(Appendix!$G$4:$K$8,_xlfn.IFS(AO60&lt;55,1,AO60&lt;60,2,AO60&lt;65,3,AO60&lt;70,4,TRUE,5),MATCH(YEAR($F$17),Appendix!$G$3:$L$3,0))</f>
        <v>0</v>
      </c>
      <c r="AR60" s="92">
        <f t="shared" si="4"/>
        <v>0</v>
      </c>
      <c r="AS60" s="89">
        <f t="shared" si="31"/>
        <v>126</v>
      </c>
      <c r="AT60" s="90">
        <f>IF($K60&gt;'Wage Ceilings '!$C$7+SUMIF('Wage Ceilings '!$B$8:'Wage Ceilings '!$B$11,"&lt;="&amp;$K$17,'Wage Ceilings '!$D$8:'Wage Ceilings '!$D$11),'Wage Ceilings '!$C$7+SUMIF('Wage Ceilings '!$B$8:'Wage Ceilings '!$B$11,"&lt;="&amp;$K$17,'Wage Ceilings '!$D$8:'Wage Ceilings '!$D$11),$K60)</f>
        <v>0</v>
      </c>
      <c r="AU60" s="91" cm="1">
        <f t="array" ref="AU60">INDEX(Appendix!$G$4:$K$8,_xlfn.IFS(AS60&lt;55,1,AS60&lt;60,2,AS60&lt;65,3,AS60&lt;70,4,TRUE,5),MATCH(YEAR($F$17),Appendix!$G$3:$L$3,0))</f>
        <v>0</v>
      </c>
      <c r="AV60" s="92">
        <f t="shared" si="5"/>
        <v>0</v>
      </c>
      <c r="AW60" s="89" t="str">
        <f t="shared" si="17"/>
        <v>NA</v>
      </c>
      <c r="AX60" s="92">
        <f>IF(L60&gt;=('Wage Ceilings '!$C$3-SUM(Z60,AD60,AH60,AL60,AP60,AT60,BB60,BF60,BJ60,BN60,BR60,BV60)),('Wage Ceilings '!$C$3-SUM(Z60,AD60,AH60,AL60,AP60,AT60,BB60,BF60,BJ60,BN60,BR60,BV60)),L60)</f>
        <v>0</v>
      </c>
      <c r="AY60" s="91" cm="1">
        <f t="array" ref="AY60">INDEX(Appendix!$G$4:$K$8,_xlfn.IFS(AW60&lt;55,1,AW60&lt;60,2,AW60&lt;65,3,AW60&lt;70,4,TRUE,5),MATCH(YEAR($F$17),Appendix!$G$3:$L$3,0))</f>
        <v>0</v>
      </c>
      <c r="AZ60" s="92">
        <f t="shared" si="6"/>
        <v>0</v>
      </c>
      <c r="BA60" s="89">
        <f t="shared" si="18"/>
        <v>126</v>
      </c>
      <c r="BB60" s="90">
        <f>IF($M60&gt;'Wage Ceilings '!$C$7+SUMIF('Wage Ceilings '!$B$8:'Wage Ceilings '!$B$11,"&lt;="&amp;$M$17,'Wage Ceilings '!$D$8:'Wage Ceilings '!$D$11),'Wage Ceilings '!$C$7+SUMIF('Wage Ceilings '!$B$8:'Wage Ceilings '!$B$11,"&lt;="&amp;$M$17,'Wage Ceilings '!$D$8:'Wage Ceilings '!$D$11),$M60)</f>
        <v>0</v>
      </c>
      <c r="BC60" s="91" cm="1">
        <f t="array" ref="BC60">INDEX(Appendix!$G$4:$K$8,_xlfn.IFS(BA60&lt;55,1,BA60&lt;60,2,BA60&lt;65,3,BA60&lt;70,4,TRUE,5),MATCH(YEAR($F$17),Appendix!$G$3:$L$3,0))</f>
        <v>0</v>
      </c>
      <c r="BD60" s="92">
        <f t="shared" si="19"/>
        <v>0</v>
      </c>
      <c r="BE60" s="89">
        <f t="shared" si="20"/>
        <v>126</v>
      </c>
      <c r="BF60" s="90">
        <f>IF($N60&gt;'Wage Ceilings '!$C$7+SUMIF('Wage Ceilings '!$B$8:'Wage Ceilings '!$B$11,"&lt;="&amp;$N$17,'Wage Ceilings '!$D$8:'Wage Ceilings '!$D$11),'Wage Ceilings '!$C$7+SUMIF('Wage Ceilings '!$B$8:'Wage Ceilings '!$B$11,"&lt;="&amp;$N$17,'Wage Ceilings '!$D$8:'Wage Ceilings '!$D$11),$N60)</f>
        <v>0</v>
      </c>
      <c r="BG60" s="91" cm="1">
        <f t="array" ref="BG60">INDEX(Appendix!$G$4:$K$8,_xlfn.IFS(BE60&lt;55,1,BE60&lt;60,2,BE60&lt;65,3,BE60&lt;70,4,TRUE,5),MATCH(YEAR($F$17),Appendix!$G$3:$L$3,0))</f>
        <v>0</v>
      </c>
      <c r="BH60" s="92">
        <f t="shared" si="7"/>
        <v>0</v>
      </c>
      <c r="BI60" s="89">
        <f t="shared" si="21"/>
        <v>126</v>
      </c>
      <c r="BJ60" s="90">
        <f>IF($O60&gt;'Wage Ceilings '!$C$7+SUMIF('Wage Ceilings '!$B$8:'Wage Ceilings '!$B$11,"&lt;="&amp;$O$17,'Wage Ceilings '!$D$8:'Wage Ceilings '!$D$11),'Wage Ceilings '!$C$7+SUMIF('Wage Ceilings '!$B$8:'Wage Ceilings '!$B$11,"&lt;="&amp;$O$17,'Wage Ceilings '!$D$8:'Wage Ceilings '!$D$11),$O60)</f>
        <v>0</v>
      </c>
      <c r="BK60" s="91" cm="1">
        <f t="array" ref="BK60">INDEX(Appendix!$G$4:$K$8,_xlfn.IFS(BI60&lt;55,1,BI60&lt;60,2,BI60&lt;65,3,BI60&lt;70,4,TRUE,5),MATCH(YEAR($F$17),Appendix!$G$3:$L$3,0))</f>
        <v>0</v>
      </c>
      <c r="BL60" s="92">
        <f t="shared" si="8"/>
        <v>0</v>
      </c>
      <c r="BM60" s="89">
        <f t="shared" si="22"/>
        <v>126</v>
      </c>
      <c r="BN60" s="90">
        <f>IF($P60&gt;'Wage Ceilings '!$C$7+SUMIF('Wage Ceilings '!$B$8:'Wage Ceilings '!$B$11,"&lt;="&amp;$P$17,'Wage Ceilings '!$D$8:'Wage Ceilings '!$D$11),'Wage Ceilings '!$C$7+SUMIF('Wage Ceilings '!$B$8:'Wage Ceilings '!$B$11,"&lt;="&amp;$P$17,'Wage Ceilings '!$D$8:'Wage Ceilings '!$D$11),$P60)</f>
        <v>0</v>
      </c>
      <c r="BO60" s="91" cm="1">
        <f t="array" ref="BO60">INDEX(Appendix!$G$4:$K$8,_xlfn.IFS(BM60&lt;55,1,BM60&lt;60,2,BM60&lt;65,3,BM60&lt;70,4,TRUE,5),MATCH(YEAR($F$17),Appendix!$G$3:$L$3,0))</f>
        <v>0</v>
      </c>
      <c r="BP60" s="92">
        <f t="shared" si="9"/>
        <v>0</v>
      </c>
      <c r="BQ60" s="89">
        <f t="shared" si="23"/>
        <v>126</v>
      </c>
      <c r="BR60" s="90">
        <f>IF($Q60&gt;'Wage Ceilings '!$C$7+SUMIF('Wage Ceilings '!$B$8:'Wage Ceilings '!$B$11,"&lt;="&amp;$Q$17,'Wage Ceilings '!$D$8:'Wage Ceilings '!$D$11),'Wage Ceilings '!$C$7+SUMIF('Wage Ceilings '!$B$8:'Wage Ceilings '!$B$11,"&lt;="&amp;$Q$17,'Wage Ceilings '!$D$8:'Wage Ceilings '!$D$11),$Q60)</f>
        <v>0</v>
      </c>
      <c r="BS60" s="91" cm="1">
        <f t="array" ref="BS60">INDEX(Appendix!$G$4:$K$8,_xlfn.IFS(BQ60&lt;55,1,BQ60&lt;60,2,BQ60&lt;65,3,BQ60&lt;70,4,TRUE,5),MATCH(YEAR($F$17),Appendix!$G$3:$L$3,0))</f>
        <v>0</v>
      </c>
      <c r="BT60" s="92">
        <f t="shared" si="10"/>
        <v>0</v>
      </c>
      <c r="BU60" s="89">
        <f t="shared" si="24"/>
        <v>126</v>
      </c>
      <c r="BV60" s="90">
        <f>IF($R60&gt;'Wage Ceilings '!$C$7+SUMIF('Wage Ceilings '!$B$8:'Wage Ceilings '!$B$11,"&lt;="&amp;$R$17,'Wage Ceilings '!$D$8:'Wage Ceilings '!$D$11),'Wage Ceilings '!$C$7+SUMIF('Wage Ceilings '!$B$8:'Wage Ceilings '!$B$11,"&lt;="&amp;$R$17,'Wage Ceilings '!$D$8:'Wage Ceilings '!$D$11),$R60)</f>
        <v>0</v>
      </c>
      <c r="BW60" s="91" cm="1">
        <f t="array" ref="BW60">INDEX(Appendix!$G$4:$K$8,_xlfn.IFS(BU60&lt;55,1,BU60&lt;60,2,BU60&lt;65,3,BU60&lt;70,4,TRUE,5),MATCH(YEAR($F$17),Appendix!$G$3:$L$3,0))</f>
        <v>0</v>
      </c>
      <c r="BX60" s="92">
        <f t="shared" si="11"/>
        <v>0</v>
      </c>
      <c r="BY60" s="89" t="str">
        <f t="shared" si="25"/>
        <v>NA</v>
      </c>
      <c r="BZ60" s="92">
        <f>IF(S60&gt;=('Wage Ceilings '!$C$3-SUM(Z60,AD60,AH60,AL60,AP60,AX60,AT60,BB60,BF60,BJ60,BN60,BR60,BV60)),('Wage Ceilings '!$C$3-SUM(Z60,AD60,AH60,AL60,AP60,AX60,AT60,BB60,BF60,BJ60,BN60,BR60,BV60)),S60)</f>
        <v>0</v>
      </c>
      <c r="CA60" s="91" cm="1">
        <f t="array" ref="CA60">INDEX(Appendix!$G$4:$K$8,_xlfn.IFS(BY60&lt;55,1,BY60&lt;60,2,BY60&lt;65,3,BY60&lt;70,4,TRUE,5),MATCH(YEAR($F$17),Appendix!$G$3:$L$3,0))</f>
        <v>0</v>
      </c>
      <c r="CB60" s="92">
        <f t="shared" si="32"/>
        <v>0</v>
      </c>
      <c r="CC60" s="99"/>
    </row>
    <row r="61" spans="1:81" x14ac:dyDescent="0.2">
      <c r="A61" s="64" t="s">
        <v>59</v>
      </c>
      <c r="B61" s="65"/>
      <c r="C61" s="65"/>
      <c r="D61" s="66"/>
      <c r="E61" s="66"/>
      <c r="F61" s="67"/>
      <c r="G61" s="67"/>
      <c r="H61" s="67"/>
      <c r="I61" s="67"/>
      <c r="J61" s="67"/>
      <c r="K61" s="67"/>
      <c r="L61" s="67"/>
      <c r="M61" s="67"/>
      <c r="N61" s="67"/>
      <c r="O61" s="67"/>
      <c r="P61" s="67"/>
      <c r="Q61" s="67"/>
      <c r="R61" s="67"/>
      <c r="S61" s="67"/>
      <c r="T61" s="57">
        <f t="shared" si="26"/>
        <v>0</v>
      </c>
      <c r="U61" s="57">
        <f t="shared" si="27"/>
        <v>0</v>
      </c>
      <c r="V61" s="58">
        <f t="shared" si="28"/>
        <v>0</v>
      </c>
      <c r="W61" s="58">
        <f t="shared" si="29"/>
        <v>0</v>
      </c>
      <c r="X61" s="58">
        <f t="shared" si="30"/>
        <v>0</v>
      </c>
      <c r="Y61" s="89">
        <f t="shared" si="12"/>
        <v>125</v>
      </c>
      <c r="Z61" s="90">
        <f>IF($F61&gt;'Wage Ceilings '!$C$7+SUMIF('Wage Ceilings '!$B$8:'Wage Ceilings '!$B$11,"&lt;="&amp;$F$17,'Wage Ceilings '!$D$8:'Wage Ceilings '!$D$11),'Wage Ceilings '!$C$7+SUMIF('Wage Ceilings '!$B$8:'Wage Ceilings '!$B$11,"&lt;="&amp;$F$17,'Wage Ceilings '!$D$8:'Wage Ceilings '!$D$11),$F61)</f>
        <v>0</v>
      </c>
      <c r="AA61" s="91" cm="1">
        <f t="array" ref="AA61">INDEX(Appendix!$G$4:$K$8,_xlfn.IFS(Y61&lt;55,1,Y61&lt;60,2,Y61&lt;65,3,Y61&lt;70,4,TRUE,5),MATCH(YEAR($F$17),Appendix!$G$3:$L$3,0))</f>
        <v>0</v>
      </c>
      <c r="AB61" s="92">
        <f t="shared" si="0"/>
        <v>0</v>
      </c>
      <c r="AC61" s="89">
        <f t="shared" si="13"/>
        <v>126</v>
      </c>
      <c r="AD61" s="90">
        <f>IF($G61&gt;'Wage Ceilings '!$C$7+SUMIF('Wage Ceilings '!$B$8:'Wage Ceilings '!$B$11,"&lt;="&amp;$G$17,'Wage Ceilings '!$D$8:'Wage Ceilings '!$D$11),'Wage Ceilings '!$C$7+SUMIF('Wage Ceilings '!$B$8:'Wage Ceilings '!$B$11,"&lt;="&amp;$G$17,'Wage Ceilings '!$D$8:'Wage Ceilings '!$D$11),$G61)</f>
        <v>0</v>
      </c>
      <c r="AE61" s="91" cm="1">
        <f t="array" ref="AE61">INDEX(Appendix!$G$4:$K$8,_xlfn.IFS(AC61&lt;55,1,AC61&lt;60,2,AC61&lt;65,3,AC61&lt;70,4,TRUE,5),MATCH(YEAR($F$17),Appendix!$G$3:$L$3,0))</f>
        <v>0</v>
      </c>
      <c r="AF61" s="92">
        <f t="shared" si="1"/>
        <v>0</v>
      </c>
      <c r="AG61" s="89">
        <f t="shared" si="14"/>
        <v>126</v>
      </c>
      <c r="AH61" s="90">
        <f>IF($H61&gt;'Wage Ceilings '!$C$7+SUMIF('Wage Ceilings '!$B$8:'Wage Ceilings '!$B$11,"&lt;="&amp;$H$17,'Wage Ceilings '!$D$8:'Wage Ceilings '!$D$11),'Wage Ceilings '!$C$7+SUMIF('Wage Ceilings '!$B$8:'Wage Ceilings '!$B$11,"&lt;="&amp;$H$17,'Wage Ceilings '!$D$8:'Wage Ceilings '!$D$11),$H61)</f>
        <v>0</v>
      </c>
      <c r="AI61" s="91" cm="1">
        <f t="array" ref="AI61">INDEX(Appendix!$G$4:$K$8,_xlfn.IFS(AG61&lt;55,1,AG61&lt;60,2,AG61&lt;65,3,AG61&lt;70,4,TRUE,5),MATCH(YEAR($F$17),Appendix!$G$3:$L$3,0))</f>
        <v>0</v>
      </c>
      <c r="AJ61" s="92">
        <f t="shared" si="2"/>
        <v>0</v>
      </c>
      <c r="AK61" s="89">
        <f t="shared" si="15"/>
        <v>126</v>
      </c>
      <c r="AL61" s="90">
        <f>IF($I61&gt;'Wage Ceilings '!$C$7+SUMIF('Wage Ceilings '!$B$8:'Wage Ceilings '!$B$11,"&lt;="&amp;$I$17,'Wage Ceilings '!$D$8:'Wage Ceilings '!$D$11),'Wage Ceilings '!$C$7+SUMIF('Wage Ceilings '!$B$8:'Wage Ceilings '!$B$11,"&lt;="&amp;$I$17,'Wage Ceilings '!$D$8:'Wage Ceilings '!$D$11),$I61)</f>
        <v>0</v>
      </c>
      <c r="AM61" s="91" cm="1">
        <f t="array" ref="AM61">INDEX(Appendix!$G$4:$K$8,_xlfn.IFS(AK61&lt;55,1,AK61&lt;60,2,AK61&lt;65,3,AK61&lt;70,4,TRUE,5),MATCH(YEAR($F$17),Appendix!$G$3:$L$3,0))</f>
        <v>0</v>
      </c>
      <c r="AN61" s="92">
        <f t="shared" si="3"/>
        <v>0</v>
      </c>
      <c r="AO61" s="89">
        <f t="shared" si="16"/>
        <v>126</v>
      </c>
      <c r="AP61" s="90">
        <f>IF($J61&gt;'Wage Ceilings '!$C$7+SUMIF('Wage Ceilings '!$B$8:'Wage Ceilings '!$B$11,"&lt;="&amp;$J$17,'Wage Ceilings '!$D$8:'Wage Ceilings '!$D$11),'Wage Ceilings '!$C$7+SUMIF('Wage Ceilings '!$B$8:'Wage Ceilings '!$B$11,"&lt;="&amp;$J$17,'Wage Ceilings '!$D$8:'Wage Ceilings '!$D$11),$J61)</f>
        <v>0</v>
      </c>
      <c r="AQ61" s="91" cm="1">
        <f t="array" ref="AQ61">INDEX(Appendix!$G$4:$K$8,_xlfn.IFS(AO61&lt;55,1,AO61&lt;60,2,AO61&lt;65,3,AO61&lt;70,4,TRUE,5),MATCH(YEAR($F$17),Appendix!$G$3:$L$3,0))</f>
        <v>0</v>
      </c>
      <c r="AR61" s="92">
        <f t="shared" si="4"/>
        <v>0</v>
      </c>
      <c r="AS61" s="89">
        <f t="shared" si="31"/>
        <v>126</v>
      </c>
      <c r="AT61" s="90">
        <f>IF($K61&gt;'Wage Ceilings '!$C$7+SUMIF('Wage Ceilings '!$B$8:'Wage Ceilings '!$B$11,"&lt;="&amp;$K$17,'Wage Ceilings '!$D$8:'Wage Ceilings '!$D$11),'Wage Ceilings '!$C$7+SUMIF('Wage Ceilings '!$B$8:'Wage Ceilings '!$B$11,"&lt;="&amp;$K$17,'Wage Ceilings '!$D$8:'Wage Ceilings '!$D$11),$K61)</f>
        <v>0</v>
      </c>
      <c r="AU61" s="91" cm="1">
        <f t="array" ref="AU61">INDEX(Appendix!$G$4:$K$8,_xlfn.IFS(AS61&lt;55,1,AS61&lt;60,2,AS61&lt;65,3,AS61&lt;70,4,TRUE,5),MATCH(YEAR($F$17),Appendix!$G$3:$L$3,0))</f>
        <v>0</v>
      </c>
      <c r="AV61" s="92">
        <f t="shared" si="5"/>
        <v>0</v>
      </c>
      <c r="AW61" s="89" t="str">
        <f t="shared" si="17"/>
        <v>NA</v>
      </c>
      <c r="AX61" s="92">
        <f>IF(L61&gt;=('Wage Ceilings '!$C$3-SUM(Z61,AD61,AH61,AL61,AP61,AT61,BB61,BF61,BJ61,BN61,BR61,BV61)),('Wage Ceilings '!$C$3-SUM(Z61,AD61,AH61,AL61,AP61,AT61,BB61,BF61,BJ61,BN61,BR61,BV61)),L61)</f>
        <v>0</v>
      </c>
      <c r="AY61" s="91" cm="1">
        <f t="array" ref="AY61">INDEX(Appendix!$G$4:$K$8,_xlfn.IFS(AW61&lt;55,1,AW61&lt;60,2,AW61&lt;65,3,AW61&lt;70,4,TRUE,5),MATCH(YEAR($F$17),Appendix!$G$3:$L$3,0))</f>
        <v>0</v>
      </c>
      <c r="AZ61" s="92">
        <f t="shared" si="6"/>
        <v>0</v>
      </c>
      <c r="BA61" s="89">
        <f t="shared" si="18"/>
        <v>126</v>
      </c>
      <c r="BB61" s="90">
        <f>IF($M61&gt;'Wage Ceilings '!$C$7+SUMIF('Wage Ceilings '!$B$8:'Wage Ceilings '!$B$11,"&lt;="&amp;$M$17,'Wage Ceilings '!$D$8:'Wage Ceilings '!$D$11),'Wage Ceilings '!$C$7+SUMIF('Wage Ceilings '!$B$8:'Wage Ceilings '!$B$11,"&lt;="&amp;$M$17,'Wage Ceilings '!$D$8:'Wage Ceilings '!$D$11),$M61)</f>
        <v>0</v>
      </c>
      <c r="BC61" s="91" cm="1">
        <f t="array" ref="BC61">INDEX(Appendix!$G$4:$K$8,_xlfn.IFS(BA61&lt;55,1,BA61&lt;60,2,BA61&lt;65,3,BA61&lt;70,4,TRUE,5),MATCH(YEAR($F$17),Appendix!$G$3:$L$3,0))</f>
        <v>0</v>
      </c>
      <c r="BD61" s="92">
        <f t="shared" si="19"/>
        <v>0</v>
      </c>
      <c r="BE61" s="89">
        <f t="shared" si="20"/>
        <v>126</v>
      </c>
      <c r="BF61" s="90">
        <f>IF($N61&gt;'Wage Ceilings '!$C$7+SUMIF('Wage Ceilings '!$B$8:'Wage Ceilings '!$B$11,"&lt;="&amp;$N$17,'Wage Ceilings '!$D$8:'Wage Ceilings '!$D$11),'Wage Ceilings '!$C$7+SUMIF('Wage Ceilings '!$B$8:'Wage Ceilings '!$B$11,"&lt;="&amp;$N$17,'Wage Ceilings '!$D$8:'Wage Ceilings '!$D$11),$N61)</f>
        <v>0</v>
      </c>
      <c r="BG61" s="91" cm="1">
        <f t="array" ref="BG61">INDEX(Appendix!$G$4:$K$8,_xlfn.IFS(BE61&lt;55,1,BE61&lt;60,2,BE61&lt;65,3,BE61&lt;70,4,TRUE,5),MATCH(YEAR($F$17),Appendix!$G$3:$L$3,0))</f>
        <v>0</v>
      </c>
      <c r="BH61" s="92">
        <f t="shared" si="7"/>
        <v>0</v>
      </c>
      <c r="BI61" s="89">
        <f t="shared" si="21"/>
        <v>126</v>
      </c>
      <c r="BJ61" s="90">
        <f>IF($O61&gt;'Wage Ceilings '!$C$7+SUMIF('Wage Ceilings '!$B$8:'Wage Ceilings '!$B$11,"&lt;="&amp;$O$17,'Wage Ceilings '!$D$8:'Wage Ceilings '!$D$11),'Wage Ceilings '!$C$7+SUMIF('Wage Ceilings '!$B$8:'Wage Ceilings '!$B$11,"&lt;="&amp;$O$17,'Wage Ceilings '!$D$8:'Wage Ceilings '!$D$11),$O61)</f>
        <v>0</v>
      </c>
      <c r="BK61" s="91" cm="1">
        <f t="array" ref="BK61">INDEX(Appendix!$G$4:$K$8,_xlfn.IFS(BI61&lt;55,1,BI61&lt;60,2,BI61&lt;65,3,BI61&lt;70,4,TRUE,5),MATCH(YEAR($F$17),Appendix!$G$3:$L$3,0))</f>
        <v>0</v>
      </c>
      <c r="BL61" s="92">
        <f t="shared" si="8"/>
        <v>0</v>
      </c>
      <c r="BM61" s="89">
        <f t="shared" si="22"/>
        <v>126</v>
      </c>
      <c r="BN61" s="90">
        <f>IF($P61&gt;'Wage Ceilings '!$C$7+SUMIF('Wage Ceilings '!$B$8:'Wage Ceilings '!$B$11,"&lt;="&amp;$P$17,'Wage Ceilings '!$D$8:'Wage Ceilings '!$D$11),'Wage Ceilings '!$C$7+SUMIF('Wage Ceilings '!$B$8:'Wage Ceilings '!$B$11,"&lt;="&amp;$P$17,'Wage Ceilings '!$D$8:'Wage Ceilings '!$D$11),$P61)</f>
        <v>0</v>
      </c>
      <c r="BO61" s="91" cm="1">
        <f t="array" ref="BO61">INDEX(Appendix!$G$4:$K$8,_xlfn.IFS(BM61&lt;55,1,BM61&lt;60,2,BM61&lt;65,3,BM61&lt;70,4,TRUE,5),MATCH(YEAR($F$17),Appendix!$G$3:$L$3,0))</f>
        <v>0</v>
      </c>
      <c r="BP61" s="92">
        <f t="shared" si="9"/>
        <v>0</v>
      </c>
      <c r="BQ61" s="89">
        <f t="shared" si="23"/>
        <v>126</v>
      </c>
      <c r="BR61" s="90">
        <f>IF($Q61&gt;'Wage Ceilings '!$C$7+SUMIF('Wage Ceilings '!$B$8:'Wage Ceilings '!$B$11,"&lt;="&amp;$Q$17,'Wage Ceilings '!$D$8:'Wage Ceilings '!$D$11),'Wage Ceilings '!$C$7+SUMIF('Wage Ceilings '!$B$8:'Wage Ceilings '!$B$11,"&lt;="&amp;$Q$17,'Wage Ceilings '!$D$8:'Wage Ceilings '!$D$11),$Q61)</f>
        <v>0</v>
      </c>
      <c r="BS61" s="91" cm="1">
        <f t="array" ref="BS61">INDEX(Appendix!$G$4:$K$8,_xlfn.IFS(BQ61&lt;55,1,BQ61&lt;60,2,BQ61&lt;65,3,BQ61&lt;70,4,TRUE,5),MATCH(YEAR($F$17),Appendix!$G$3:$L$3,0))</f>
        <v>0</v>
      </c>
      <c r="BT61" s="92">
        <f t="shared" si="10"/>
        <v>0</v>
      </c>
      <c r="BU61" s="89">
        <f t="shared" si="24"/>
        <v>126</v>
      </c>
      <c r="BV61" s="90">
        <f>IF($R61&gt;'Wage Ceilings '!$C$7+SUMIF('Wage Ceilings '!$B$8:'Wage Ceilings '!$B$11,"&lt;="&amp;$R$17,'Wage Ceilings '!$D$8:'Wage Ceilings '!$D$11),'Wage Ceilings '!$C$7+SUMIF('Wage Ceilings '!$B$8:'Wage Ceilings '!$B$11,"&lt;="&amp;$R$17,'Wage Ceilings '!$D$8:'Wage Ceilings '!$D$11),$R61)</f>
        <v>0</v>
      </c>
      <c r="BW61" s="91" cm="1">
        <f t="array" ref="BW61">INDEX(Appendix!$G$4:$K$8,_xlfn.IFS(BU61&lt;55,1,BU61&lt;60,2,BU61&lt;65,3,BU61&lt;70,4,TRUE,5),MATCH(YEAR($F$17),Appendix!$G$3:$L$3,0))</f>
        <v>0</v>
      </c>
      <c r="BX61" s="92">
        <f t="shared" si="11"/>
        <v>0</v>
      </c>
      <c r="BY61" s="89" t="str">
        <f t="shared" si="25"/>
        <v>NA</v>
      </c>
      <c r="BZ61" s="92">
        <f>IF(S61&gt;=('Wage Ceilings '!$C$3-SUM(Z61,AD61,AH61,AL61,AP61,AX61,AT61,BB61,BF61,BJ61,BN61,BR61,BV61)),('Wage Ceilings '!$C$3-SUM(Z61,AD61,AH61,AL61,AP61,AX61,AT61,BB61,BF61,BJ61,BN61,BR61,BV61)),S61)</f>
        <v>0</v>
      </c>
      <c r="CA61" s="91" cm="1">
        <f t="array" ref="CA61">INDEX(Appendix!$G$4:$K$8,_xlfn.IFS(BY61&lt;55,1,BY61&lt;60,2,BY61&lt;65,3,BY61&lt;70,4,TRUE,5),MATCH(YEAR($F$17),Appendix!$G$3:$L$3,0))</f>
        <v>0</v>
      </c>
      <c r="CB61" s="92">
        <f t="shared" si="32"/>
        <v>0</v>
      </c>
      <c r="CC61" s="99"/>
    </row>
    <row r="62" spans="1:81" x14ac:dyDescent="0.2">
      <c r="A62" s="64" t="s">
        <v>60</v>
      </c>
      <c r="B62" s="65"/>
      <c r="C62" s="65"/>
      <c r="D62" s="66"/>
      <c r="E62" s="66"/>
      <c r="F62" s="67"/>
      <c r="G62" s="67"/>
      <c r="H62" s="67"/>
      <c r="I62" s="67"/>
      <c r="J62" s="67"/>
      <c r="K62" s="67"/>
      <c r="L62" s="67"/>
      <c r="M62" s="67"/>
      <c r="N62" s="67"/>
      <c r="O62" s="67"/>
      <c r="P62" s="67"/>
      <c r="Q62" s="67"/>
      <c r="R62" s="67"/>
      <c r="S62" s="67"/>
      <c r="T62" s="57">
        <f t="shared" si="26"/>
        <v>0</v>
      </c>
      <c r="U62" s="57">
        <f t="shared" si="27"/>
        <v>0</v>
      </c>
      <c r="V62" s="58">
        <f t="shared" si="28"/>
        <v>0</v>
      </c>
      <c r="W62" s="58">
        <f t="shared" si="29"/>
        <v>0</v>
      </c>
      <c r="X62" s="58">
        <f t="shared" si="30"/>
        <v>0</v>
      </c>
      <c r="Y62" s="89">
        <f t="shared" si="12"/>
        <v>125</v>
      </c>
      <c r="Z62" s="90">
        <f>IF($F62&gt;'Wage Ceilings '!$C$7+SUMIF('Wage Ceilings '!$B$8:'Wage Ceilings '!$B$11,"&lt;="&amp;$F$17,'Wage Ceilings '!$D$8:'Wage Ceilings '!$D$11),'Wage Ceilings '!$C$7+SUMIF('Wage Ceilings '!$B$8:'Wage Ceilings '!$B$11,"&lt;="&amp;$F$17,'Wage Ceilings '!$D$8:'Wage Ceilings '!$D$11),$F62)</f>
        <v>0</v>
      </c>
      <c r="AA62" s="91" cm="1">
        <f t="array" ref="AA62">INDEX(Appendix!$G$4:$K$8,_xlfn.IFS(Y62&lt;55,1,Y62&lt;60,2,Y62&lt;65,3,Y62&lt;70,4,TRUE,5),MATCH(YEAR($F$17),Appendix!$G$3:$L$3,0))</f>
        <v>0</v>
      </c>
      <c r="AB62" s="92">
        <f t="shared" si="0"/>
        <v>0</v>
      </c>
      <c r="AC62" s="89">
        <f t="shared" si="13"/>
        <v>126</v>
      </c>
      <c r="AD62" s="90">
        <f>IF($G62&gt;'Wage Ceilings '!$C$7+SUMIF('Wage Ceilings '!$B$8:'Wage Ceilings '!$B$11,"&lt;="&amp;$G$17,'Wage Ceilings '!$D$8:'Wage Ceilings '!$D$11),'Wage Ceilings '!$C$7+SUMIF('Wage Ceilings '!$B$8:'Wage Ceilings '!$B$11,"&lt;="&amp;$G$17,'Wage Ceilings '!$D$8:'Wage Ceilings '!$D$11),$G62)</f>
        <v>0</v>
      </c>
      <c r="AE62" s="91" cm="1">
        <f t="array" ref="AE62">INDEX(Appendix!$G$4:$K$8,_xlfn.IFS(AC62&lt;55,1,AC62&lt;60,2,AC62&lt;65,3,AC62&lt;70,4,TRUE,5),MATCH(YEAR($F$17),Appendix!$G$3:$L$3,0))</f>
        <v>0</v>
      </c>
      <c r="AF62" s="92">
        <f t="shared" si="1"/>
        <v>0</v>
      </c>
      <c r="AG62" s="89">
        <f t="shared" si="14"/>
        <v>126</v>
      </c>
      <c r="AH62" s="90">
        <f>IF($H62&gt;'Wage Ceilings '!$C$7+SUMIF('Wage Ceilings '!$B$8:'Wage Ceilings '!$B$11,"&lt;="&amp;$H$17,'Wage Ceilings '!$D$8:'Wage Ceilings '!$D$11),'Wage Ceilings '!$C$7+SUMIF('Wage Ceilings '!$B$8:'Wage Ceilings '!$B$11,"&lt;="&amp;$H$17,'Wage Ceilings '!$D$8:'Wage Ceilings '!$D$11),$H62)</f>
        <v>0</v>
      </c>
      <c r="AI62" s="91" cm="1">
        <f t="array" ref="AI62">INDEX(Appendix!$G$4:$K$8,_xlfn.IFS(AG62&lt;55,1,AG62&lt;60,2,AG62&lt;65,3,AG62&lt;70,4,TRUE,5),MATCH(YEAR($F$17),Appendix!$G$3:$L$3,0))</f>
        <v>0</v>
      </c>
      <c r="AJ62" s="92">
        <f t="shared" si="2"/>
        <v>0</v>
      </c>
      <c r="AK62" s="89">
        <f t="shared" si="15"/>
        <v>126</v>
      </c>
      <c r="AL62" s="90">
        <f>IF($I62&gt;'Wage Ceilings '!$C$7+SUMIF('Wage Ceilings '!$B$8:'Wage Ceilings '!$B$11,"&lt;="&amp;$I$17,'Wage Ceilings '!$D$8:'Wage Ceilings '!$D$11),'Wage Ceilings '!$C$7+SUMIF('Wage Ceilings '!$B$8:'Wage Ceilings '!$B$11,"&lt;="&amp;$I$17,'Wage Ceilings '!$D$8:'Wage Ceilings '!$D$11),$I62)</f>
        <v>0</v>
      </c>
      <c r="AM62" s="91" cm="1">
        <f t="array" ref="AM62">INDEX(Appendix!$G$4:$K$8,_xlfn.IFS(AK62&lt;55,1,AK62&lt;60,2,AK62&lt;65,3,AK62&lt;70,4,TRUE,5),MATCH(YEAR($F$17),Appendix!$G$3:$L$3,0))</f>
        <v>0</v>
      </c>
      <c r="AN62" s="92">
        <f t="shared" si="3"/>
        <v>0</v>
      </c>
      <c r="AO62" s="89">
        <f t="shared" si="16"/>
        <v>126</v>
      </c>
      <c r="AP62" s="90">
        <f>IF($J62&gt;'Wage Ceilings '!$C$7+SUMIF('Wage Ceilings '!$B$8:'Wage Ceilings '!$B$11,"&lt;="&amp;$J$17,'Wage Ceilings '!$D$8:'Wage Ceilings '!$D$11),'Wage Ceilings '!$C$7+SUMIF('Wage Ceilings '!$B$8:'Wage Ceilings '!$B$11,"&lt;="&amp;$J$17,'Wage Ceilings '!$D$8:'Wage Ceilings '!$D$11),$J62)</f>
        <v>0</v>
      </c>
      <c r="AQ62" s="91" cm="1">
        <f t="array" ref="AQ62">INDEX(Appendix!$G$4:$K$8,_xlfn.IFS(AO62&lt;55,1,AO62&lt;60,2,AO62&lt;65,3,AO62&lt;70,4,TRUE,5),MATCH(YEAR($F$17),Appendix!$G$3:$L$3,0))</f>
        <v>0</v>
      </c>
      <c r="AR62" s="92">
        <f t="shared" si="4"/>
        <v>0</v>
      </c>
      <c r="AS62" s="89">
        <f t="shared" si="31"/>
        <v>126</v>
      </c>
      <c r="AT62" s="90">
        <f>IF($K62&gt;'Wage Ceilings '!$C$7+SUMIF('Wage Ceilings '!$B$8:'Wage Ceilings '!$B$11,"&lt;="&amp;$K$17,'Wage Ceilings '!$D$8:'Wage Ceilings '!$D$11),'Wage Ceilings '!$C$7+SUMIF('Wage Ceilings '!$B$8:'Wage Ceilings '!$B$11,"&lt;="&amp;$K$17,'Wage Ceilings '!$D$8:'Wage Ceilings '!$D$11),$K62)</f>
        <v>0</v>
      </c>
      <c r="AU62" s="91" cm="1">
        <f t="array" ref="AU62">INDEX(Appendix!$G$4:$K$8,_xlfn.IFS(AS62&lt;55,1,AS62&lt;60,2,AS62&lt;65,3,AS62&lt;70,4,TRUE,5),MATCH(YEAR($F$17),Appendix!$G$3:$L$3,0))</f>
        <v>0</v>
      </c>
      <c r="AV62" s="92">
        <f t="shared" si="5"/>
        <v>0</v>
      </c>
      <c r="AW62" s="89" t="str">
        <f t="shared" si="17"/>
        <v>NA</v>
      </c>
      <c r="AX62" s="92">
        <f>IF(L62&gt;=('Wage Ceilings '!$C$3-SUM(Z62,AD62,AH62,AL62,AP62,AT62,BB62,BF62,BJ62,BN62,BR62,BV62)),('Wage Ceilings '!$C$3-SUM(Z62,AD62,AH62,AL62,AP62,AT62,BB62,BF62,BJ62,BN62,BR62,BV62)),L62)</f>
        <v>0</v>
      </c>
      <c r="AY62" s="91" cm="1">
        <f t="array" ref="AY62">INDEX(Appendix!$G$4:$K$8,_xlfn.IFS(AW62&lt;55,1,AW62&lt;60,2,AW62&lt;65,3,AW62&lt;70,4,TRUE,5),MATCH(YEAR($F$17),Appendix!$G$3:$L$3,0))</f>
        <v>0</v>
      </c>
      <c r="AZ62" s="92">
        <f t="shared" si="6"/>
        <v>0</v>
      </c>
      <c r="BA62" s="89">
        <f t="shared" si="18"/>
        <v>126</v>
      </c>
      <c r="BB62" s="90">
        <f>IF($M62&gt;'Wage Ceilings '!$C$7+SUMIF('Wage Ceilings '!$B$8:'Wage Ceilings '!$B$11,"&lt;="&amp;$M$17,'Wage Ceilings '!$D$8:'Wage Ceilings '!$D$11),'Wage Ceilings '!$C$7+SUMIF('Wage Ceilings '!$B$8:'Wage Ceilings '!$B$11,"&lt;="&amp;$M$17,'Wage Ceilings '!$D$8:'Wage Ceilings '!$D$11),$M62)</f>
        <v>0</v>
      </c>
      <c r="BC62" s="91" cm="1">
        <f t="array" ref="BC62">INDEX(Appendix!$G$4:$K$8,_xlfn.IFS(BA62&lt;55,1,BA62&lt;60,2,BA62&lt;65,3,BA62&lt;70,4,TRUE,5),MATCH(YEAR($F$17),Appendix!$G$3:$L$3,0))</f>
        <v>0</v>
      </c>
      <c r="BD62" s="92">
        <f t="shared" si="19"/>
        <v>0</v>
      </c>
      <c r="BE62" s="89">
        <f t="shared" si="20"/>
        <v>126</v>
      </c>
      <c r="BF62" s="90">
        <f>IF($N62&gt;'Wage Ceilings '!$C$7+SUMIF('Wage Ceilings '!$B$8:'Wage Ceilings '!$B$11,"&lt;="&amp;$N$17,'Wage Ceilings '!$D$8:'Wage Ceilings '!$D$11),'Wage Ceilings '!$C$7+SUMIF('Wage Ceilings '!$B$8:'Wage Ceilings '!$B$11,"&lt;="&amp;$N$17,'Wage Ceilings '!$D$8:'Wage Ceilings '!$D$11),$N62)</f>
        <v>0</v>
      </c>
      <c r="BG62" s="91" cm="1">
        <f t="array" ref="BG62">INDEX(Appendix!$G$4:$K$8,_xlfn.IFS(BE62&lt;55,1,BE62&lt;60,2,BE62&lt;65,3,BE62&lt;70,4,TRUE,5),MATCH(YEAR($F$17),Appendix!$G$3:$L$3,0))</f>
        <v>0</v>
      </c>
      <c r="BH62" s="92">
        <f t="shared" si="7"/>
        <v>0</v>
      </c>
      <c r="BI62" s="89">
        <f t="shared" si="21"/>
        <v>126</v>
      </c>
      <c r="BJ62" s="90">
        <f>IF($O62&gt;'Wage Ceilings '!$C$7+SUMIF('Wage Ceilings '!$B$8:'Wage Ceilings '!$B$11,"&lt;="&amp;$O$17,'Wage Ceilings '!$D$8:'Wage Ceilings '!$D$11),'Wage Ceilings '!$C$7+SUMIF('Wage Ceilings '!$B$8:'Wage Ceilings '!$B$11,"&lt;="&amp;$O$17,'Wage Ceilings '!$D$8:'Wage Ceilings '!$D$11),$O62)</f>
        <v>0</v>
      </c>
      <c r="BK62" s="91" cm="1">
        <f t="array" ref="BK62">INDEX(Appendix!$G$4:$K$8,_xlfn.IFS(BI62&lt;55,1,BI62&lt;60,2,BI62&lt;65,3,BI62&lt;70,4,TRUE,5),MATCH(YEAR($F$17),Appendix!$G$3:$L$3,0))</f>
        <v>0</v>
      </c>
      <c r="BL62" s="92">
        <f t="shared" si="8"/>
        <v>0</v>
      </c>
      <c r="BM62" s="89">
        <f t="shared" si="22"/>
        <v>126</v>
      </c>
      <c r="BN62" s="90">
        <f>IF($P62&gt;'Wage Ceilings '!$C$7+SUMIF('Wage Ceilings '!$B$8:'Wage Ceilings '!$B$11,"&lt;="&amp;$P$17,'Wage Ceilings '!$D$8:'Wage Ceilings '!$D$11),'Wage Ceilings '!$C$7+SUMIF('Wage Ceilings '!$B$8:'Wage Ceilings '!$B$11,"&lt;="&amp;$P$17,'Wage Ceilings '!$D$8:'Wage Ceilings '!$D$11),$P62)</f>
        <v>0</v>
      </c>
      <c r="BO62" s="91" cm="1">
        <f t="array" ref="BO62">INDEX(Appendix!$G$4:$K$8,_xlfn.IFS(BM62&lt;55,1,BM62&lt;60,2,BM62&lt;65,3,BM62&lt;70,4,TRUE,5),MATCH(YEAR($F$17),Appendix!$G$3:$L$3,0))</f>
        <v>0</v>
      </c>
      <c r="BP62" s="92">
        <f t="shared" si="9"/>
        <v>0</v>
      </c>
      <c r="BQ62" s="89">
        <f t="shared" si="23"/>
        <v>126</v>
      </c>
      <c r="BR62" s="90">
        <f>IF($Q62&gt;'Wage Ceilings '!$C$7+SUMIF('Wage Ceilings '!$B$8:'Wage Ceilings '!$B$11,"&lt;="&amp;$Q$17,'Wage Ceilings '!$D$8:'Wage Ceilings '!$D$11),'Wage Ceilings '!$C$7+SUMIF('Wage Ceilings '!$B$8:'Wage Ceilings '!$B$11,"&lt;="&amp;$Q$17,'Wage Ceilings '!$D$8:'Wage Ceilings '!$D$11),$Q62)</f>
        <v>0</v>
      </c>
      <c r="BS62" s="91" cm="1">
        <f t="array" ref="BS62">INDEX(Appendix!$G$4:$K$8,_xlfn.IFS(BQ62&lt;55,1,BQ62&lt;60,2,BQ62&lt;65,3,BQ62&lt;70,4,TRUE,5),MATCH(YEAR($F$17),Appendix!$G$3:$L$3,0))</f>
        <v>0</v>
      </c>
      <c r="BT62" s="92">
        <f t="shared" si="10"/>
        <v>0</v>
      </c>
      <c r="BU62" s="89">
        <f t="shared" si="24"/>
        <v>126</v>
      </c>
      <c r="BV62" s="90">
        <f>IF($R62&gt;'Wage Ceilings '!$C$7+SUMIF('Wage Ceilings '!$B$8:'Wage Ceilings '!$B$11,"&lt;="&amp;$R$17,'Wage Ceilings '!$D$8:'Wage Ceilings '!$D$11),'Wage Ceilings '!$C$7+SUMIF('Wage Ceilings '!$B$8:'Wage Ceilings '!$B$11,"&lt;="&amp;$R$17,'Wage Ceilings '!$D$8:'Wage Ceilings '!$D$11),$R62)</f>
        <v>0</v>
      </c>
      <c r="BW62" s="91" cm="1">
        <f t="array" ref="BW62">INDEX(Appendix!$G$4:$K$8,_xlfn.IFS(BU62&lt;55,1,BU62&lt;60,2,BU62&lt;65,3,BU62&lt;70,4,TRUE,5),MATCH(YEAR($F$17),Appendix!$G$3:$L$3,0))</f>
        <v>0</v>
      </c>
      <c r="BX62" s="92">
        <f t="shared" si="11"/>
        <v>0</v>
      </c>
      <c r="BY62" s="89" t="str">
        <f t="shared" si="25"/>
        <v>NA</v>
      </c>
      <c r="BZ62" s="92">
        <f>IF(S62&gt;=('Wage Ceilings '!$C$3-SUM(Z62,AD62,AH62,AL62,AP62,AX62,AT62,BB62,BF62,BJ62,BN62,BR62,BV62)),('Wage Ceilings '!$C$3-SUM(Z62,AD62,AH62,AL62,AP62,AX62,AT62,BB62,BF62,BJ62,BN62,BR62,BV62)),S62)</f>
        <v>0</v>
      </c>
      <c r="CA62" s="91" cm="1">
        <f t="array" ref="CA62">INDEX(Appendix!$G$4:$K$8,_xlfn.IFS(BY62&lt;55,1,BY62&lt;60,2,BY62&lt;65,3,BY62&lt;70,4,TRUE,5),MATCH(YEAR($F$17),Appendix!$G$3:$L$3,0))</f>
        <v>0</v>
      </c>
      <c r="CB62" s="92">
        <f t="shared" si="32"/>
        <v>0</v>
      </c>
      <c r="CC62" s="99"/>
    </row>
    <row r="63" spans="1:81" x14ac:dyDescent="0.2">
      <c r="A63" s="64" t="s">
        <v>61</v>
      </c>
      <c r="B63" s="65"/>
      <c r="C63" s="65"/>
      <c r="D63" s="66"/>
      <c r="E63" s="66"/>
      <c r="F63" s="67"/>
      <c r="G63" s="67"/>
      <c r="H63" s="67"/>
      <c r="I63" s="67"/>
      <c r="J63" s="67"/>
      <c r="K63" s="67"/>
      <c r="L63" s="67"/>
      <c r="M63" s="67"/>
      <c r="N63" s="67"/>
      <c r="O63" s="67"/>
      <c r="P63" s="67"/>
      <c r="Q63" s="67"/>
      <c r="R63" s="67"/>
      <c r="S63" s="67"/>
      <c r="T63" s="57">
        <f t="shared" si="26"/>
        <v>0</v>
      </c>
      <c r="U63" s="57">
        <f t="shared" si="27"/>
        <v>0</v>
      </c>
      <c r="V63" s="58">
        <f t="shared" si="28"/>
        <v>0</v>
      </c>
      <c r="W63" s="58">
        <f t="shared" si="29"/>
        <v>0</v>
      </c>
      <c r="X63" s="58">
        <f t="shared" si="30"/>
        <v>0</v>
      </c>
      <c r="Y63" s="89">
        <f t="shared" si="12"/>
        <v>125</v>
      </c>
      <c r="Z63" s="90">
        <f>IF($F63&gt;'Wage Ceilings '!$C$7+SUMIF('Wage Ceilings '!$B$8:'Wage Ceilings '!$B$11,"&lt;="&amp;$F$17,'Wage Ceilings '!$D$8:'Wage Ceilings '!$D$11),'Wage Ceilings '!$C$7+SUMIF('Wage Ceilings '!$B$8:'Wage Ceilings '!$B$11,"&lt;="&amp;$F$17,'Wage Ceilings '!$D$8:'Wage Ceilings '!$D$11),$F63)</f>
        <v>0</v>
      </c>
      <c r="AA63" s="91" cm="1">
        <f t="array" ref="AA63">INDEX(Appendix!$G$4:$K$8,_xlfn.IFS(Y63&lt;55,1,Y63&lt;60,2,Y63&lt;65,3,Y63&lt;70,4,TRUE,5),MATCH(YEAR($F$17),Appendix!$G$3:$L$3,0))</f>
        <v>0</v>
      </c>
      <c r="AB63" s="92">
        <f t="shared" si="0"/>
        <v>0</v>
      </c>
      <c r="AC63" s="89">
        <f t="shared" si="13"/>
        <v>126</v>
      </c>
      <c r="AD63" s="90">
        <f>IF($G63&gt;'Wage Ceilings '!$C$7+SUMIF('Wage Ceilings '!$B$8:'Wage Ceilings '!$B$11,"&lt;="&amp;$G$17,'Wage Ceilings '!$D$8:'Wage Ceilings '!$D$11),'Wage Ceilings '!$C$7+SUMIF('Wage Ceilings '!$B$8:'Wage Ceilings '!$B$11,"&lt;="&amp;$G$17,'Wage Ceilings '!$D$8:'Wage Ceilings '!$D$11),$G63)</f>
        <v>0</v>
      </c>
      <c r="AE63" s="91" cm="1">
        <f t="array" ref="AE63">INDEX(Appendix!$G$4:$K$8,_xlfn.IFS(AC63&lt;55,1,AC63&lt;60,2,AC63&lt;65,3,AC63&lt;70,4,TRUE,5),MATCH(YEAR($F$17),Appendix!$G$3:$L$3,0))</f>
        <v>0</v>
      </c>
      <c r="AF63" s="92">
        <f t="shared" si="1"/>
        <v>0</v>
      </c>
      <c r="AG63" s="89">
        <f t="shared" si="14"/>
        <v>126</v>
      </c>
      <c r="AH63" s="90">
        <f>IF($H63&gt;'Wage Ceilings '!$C$7+SUMIF('Wage Ceilings '!$B$8:'Wage Ceilings '!$B$11,"&lt;="&amp;$H$17,'Wage Ceilings '!$D$8:'Wage Ceilings '!$D$11),'Wage Ceilings '!$C$7+SUMIF('Wage Ceilings '!$B$8:'Wage Ceilings '!$B$11,"&lt;="&amp;$H$17,'Wage Ceilings '!$D$8:'Wage Ceilings '!$D$11),$H63)</f>
        <v>0</v>
      </c>
      <c r="AI63" s="91" cm="1">
        <f t="array" ref="AI63">INDEX(Appendix!$G$4:$K$8,_xlfn.IFS(AG63&lt;55,1,AG63&lt;60,2,AG63&lt;65,3,AG63&lt;70,4,TRUE,5),MATCH(YEAR($F$17),Appendix!$G$3:$L$3,0))</f>
        <v>0</v>
      </c>
      <c r="AJ63" s="92">
        <f t="shared" si="2"/>
        <v>0</v>
      </c>
      <c r="AK63" s="89">
        <f t="shared" si="15"/>
        <v>126</v>
      </c>
      <c r="AL63" s="90">
        <f>IF($I63&gt;'Wage Ceilings '!$C$7+SUMIF('Wage Ceilings '!$B$8:'Wage Ceilings '!$B$11,"&lt;="&amp;$I$17,'Wage Ceilings '!$D$8:'Wage Ceilings '!$D$11),'Wage Ceilings '!$C$7+SUMIF('Wage Ceilings '!$B$8:'Wage Ceilings '!$B$11,"&lt;="&amp;$I$17,'Wage Ceilings '!$D$8:'Wage Ceilings '!$D$11),$I63)</f>
        <v>0</v>
      </c>
      <c r="AM63" s="91" cm="1">
        <f t="array" ref="AM63">INDEX(Appendix!$G$4:$K$8,_xlfn.IFS(AK63&lt;55,1,AK63&lt;60,2,AK63&lt;65,3,AK63&lt;70,4,TRUE,5),MATCH(YEAR($F$17),Appendix!$G$3:$L$3,0))</f>
        <v>0</v>
      </c>
      <c r="AN63" s="92">
        <f t="shared" si="3"/>
        <v>0</v>
      </c>
      <c r="AO63" s="89">
        <f t="shared" si="16"/>
        <v>126</v>
      </c>
      <c r="AP63" s="90">
        <f>IF($J63&gt;'Wage Ceilings '!$C$7+SUMIF('Wage Ceilings '!$B$8:'Wage Ceilings '!$B$11,"&lt;="&amp;$J$17,'Wage Ceilings '!$D$8:'Wage Ceilings '!$D$11),'Wage Ceilings '!$C$7+SUMIF('Wage Ceilings '!$B$8:'Wage Ceilings '!$B$11,"&lt;="&amp;$J$17,'Wage Ceilings '!$D$8:'Wage Ceilings '!$D$11),$J63)</f>
        <v>0</v>
      </c>
      <c r="AQ63" s="91" cm="1">
        <f t="array" ref="AQ63">INDEX(Appendix!$G$4:$K$8,_xlfn.IFS(AO63&lt;55,1,AO63&lt;60,2,AO63&lt;65,3,AO63&lt;70,4,TRUE,5),MATCH(YEAR($F$17),Appendix!$G$3:$L$3,0))</f>
        <v>0</v>
      </c>
      <c r="AR63" s="92">
        <f t="shared" si="4"/>
        <v>0</v>
      </c>
      <c r="AS63" s="89">
        <f t="shared" si="31"/>
        <v>126</v>
      </c>
      <c r="AT63" s="90">
        <f>IF($K63&gt;'Wage Ceilings '!$C$7+SUMIF('Wage Ceilings '!$B$8:'Wage Ceilings '!$B$11,"&lt;="&amp;$K$17,'Wage Ceilings '!$D$8:'Wage Ceilings '!$D$11),'Wage Ceilings '!$C$7+SUMIF('Wage Ceilings '!$B$8:'Wage Ceilings '!$B$11,"&lt;="&amp;$K$17,'Wage Ceilings '!$D$8:'Wage Ceilings '!$D$11),$K63)</f>
        <v>0</v>
      </c>
      <c r="AU63" s="91" cm="1">
        <f t="array" ref="AU63">INDEX(Appendix!$G$4:$K$8,_xlfn.IFS(AS63&lt;55,1,AS63&lt;60,2,AS63&lt;65,3,AS63&lt;70,4,TRUE,5),MATCH(YEAR($F$17),Appendix!$G$3:$L$3,0))</f>
        <v>0</v>
      </c>
      <c r="AV63" s="92">
        <f t="shared" si="5"/>
        <v>0</v>
      </c>
      <c r="AW63" s="89" t="str">
        <f t="shared" si="17"/>
        <v>NA</v>
      </c>
      <c r="AX63" s="92">
        <f>IF(L63&gt;=('Wage Ceilings '!$C$3-SUM(Z63,AD63,AH63,AL63,AP63,AT63,BB63,BF63,BJ63,BN63,BR63,BV63)),('Wage Ceilings '!$C$3-SUM(Z63,AD63,AH63,AL63,AP63,AT63,BB63,BF63,BJ63,BN63,BR63,BV63)),L63)</f>
        <v>0</v>
      </c>
      <c r="AY63" s="91" cm="1">
        <f t="array" ref="AY63">INDEX(Appendix!$G$4:$K$8,_xlfn.IFS(AW63&lt;55,1,AW63&lt;60,2,AW63&lt;65,3,AW63&lt;70,4,TRUE,5),MATCH(YEAR($F$17),Appendix!$G$3:$L$3,0))</f>
        <v>0</v>
      </c>
      <c r="AZ63" s="92">
        <f t="shared" si="6"/>
        <v>0</v>
      </c>
      <c r="BA63" s="89">
        <f t="shared" si="18"/>
        <v>126</v>
      </c>
      <c r="BB63" s="90">
        <f>IF($M63&gt;'Wage Ceilings '!$C$7+SUMIF('Wage Ceilings '!$B$8:'Wage Ceilings '!$B$11,"&lt;="&amp;$M$17,'Wage Ceilings '!$D$8:'Wage Ceilings '!$D$11),'Wage Ceilings '!$C$7+SUMIF('Wage Ceilings '!$B$8:'Wage Ceilings '!$B$11,"&lt;="&amp;$M$17,'Wage Ceilings '!$D$8:'Wage Ceilings '!$D$11),$M63)</f>
        <v>0</v>
      </c>
      <c r="BC63" s="91" cm="1">
        <f t="array" ref="BC63">INDEX(Appendix!$G$4:$K$8,_xlfn.IFS(BA63&lt;55,1,BA63&lt;60,2,BA63&lt;65,3,BA63&lt;70,4,TRUE,5),MATCH(YEAR($F$17),Appendix!$G$3:$L$3,0))</f>
        <v>0</v>
      </c>
      <c r="BD63" s="92">
        <f t="shared" si="19"/>
        <v>0</v>
      </c>
      <c r="BE63" s="89">
        <f t="shared" si="20"/>
        <v>126</v>
      </c>
      <c r="BF63" s="90">
        <f>IF($N63&gt;'Wage Ceilings '!$C$7+SUMIF('Wage Ceilings '!$B$8:'Wage Ceilings '!$B$11,"&lt;="&amp;$N$17,'Wage Ceilings '!$D$8:'Wage Ceilings '!$D$11),'Wage Ceilings '!$C$7+SUMIF('Wage Ceilings '!$B$8:'Wage Ceilings '!$B$11,"&lt;="&amp;$N$17,'Wage Ceilings '!$D$8:'Wage Ceilings '!$D$11),$N63)</f>
        <v>0</v>
      </c>
      <c r="BG63" s="91" cm="1">
        <f t="array" ref="BG63">INDEX(Appendix!$G$4:$K$8,_xlfn.IFS(BE63&lt;55,1,BE63&lt;60,2,BE63&lt;65,3,BE63&lt;70,4,TRUE,5),MATCH(YEAR($F$17),Appendix!$G$3:$L$3,0))</f>
        <v>0</v>
      </c>
      <c r="BH63" s="92">
        <f t="shared" si="7"/>
        <v>0</v>
      </c>
      <c r="BI63" s="89">
        <f t="shared" si="21"/>
        <v>126</v>
      </c>
      <c r="BJ63" s="90">
        <f>IF($O63&gt;'Wage Ceilings '!$C$7+SUMIF('Wage Ceilings '!$B$8:'Wage Ceilings '!$B$11,"&lt;="&amp;$O$17,'Wage Ceilings '!$D$8:'Wage Ceilings '!$D$11),'Wage Ceilings '!$C$7+SUMIF('Wage Ceilings '!$B$8:'Wage Ceilings '!$B$11,"&lt;="&amp;$O$17,'Wage Ceilings '!$D$8:'Wage Ceilings '!$D$11),$O63)</f>
        <v>0</v>
      </c>
      <c r="BK63" s="91" cm="1">
        <f t="array" ref="BK63">INDEX(Appendix!$G$4:$K$8,_xlfn.IFS(BI63&lt;55,1,BI63&lt;60,2,BI63&lt;65,3,BI63&lt;70,4,TRUE,5),MATCH(YEAR($F$17),Appendix!$G$3:$L$3,0))</f>
        <v>0</v>
      </c>
      <c r="BL63" s="92">
        <f t="shared" si="8"/>
        <v>0</v>
      </c>
      <c r="BM63" s="89">
        <f t="shared" si="22"/>
        <v>126</v>
      </c>
      <c r="BN63" s="90">
        <f>IF($P63&gt;'Wage Ceilings '!$C$7+SUMIF('Wage Ceilings '!$B$8:'Wage Ceilings '!$B$11,"&lt;="&amp;$P$17,'Wage Ceilings '!$D$8:'Wage Ceilings '!$D$11),'Wage Ceilings '!$C$7+SUMIF('Wage Ceilings '!$B$8:'Wage Ceilings '!$B$11,"&lt;="&amp;$P$17,'Wage Ceilings '!$D$8:'Wage Ceilings '!$D$11),$P63)</f>
        <v>0</v>
      </c>
      <c r="BO63" s="91" cm="1">
        <f t="array" ref="BO63">INDEX(Appendix!$G$4:$K$8,_xlfn.IFS(BM63&lt;55,1,BM63&lt;60,2,BM63&lt;65,3,BM63&lt;70,4,TRUE,5),MATCH(YEAR($F$17),Appendix!$G$3:$L$3,0))</f>
        <v>0</v>
      </c>
      <c r="BP63" s="92">
        <f t="shared" si="9"/>
        <v>0</v>
      </c>
      <c r="BQ63" s="89">
        <f t="shared" si="23"/>
        <v>126</v>
      </c>
      <c r="BR63" s="90">
        <f>IF($Q63&gt;'Wage Ceilings '!$C$7+SUMIF('Wage Ceilings '!$B$8:'Wage Ceilings '!$B$11,"&lt;="&amp;$Q$17,'Wage Ceilings '!$D$8:'Wage Ceilings '!$D$11),'Wage Ceilings '!$C$7+SUMIF('Wage Ceilings '!$B$8:'Wage Ceilings '!$B$11,"&lt;="&amp;$Q$17,'Wage Ceilings '!$D$8:'Wage Ceilings '!$D$11),$Q63)</f>
        <v>0</v>
      </c>
      <c r="BS63" s="91" cm="1">
        <f t="array" ref="BS63">INDEX(Appendix!$G$4:$K$8,_xlfn.IFS(BQ63&lt;55,1,BQ63&lt;60,2,BQ63&lt;65,3,BQ63&lt;70,4,TRUE,5),MATCH(YEAR($F$17),Appendix!$G$3:$L$3,0))</f>
        <v>0</v>
      </c>
      <c r="BT63" s="92">
        <f t="shared" si="10"/>
        <v>0</v>
      </c>
      <c r="BU63" s="89">
        <f t="shared" si="24"/>
        <v>126</v>
      </c>
      <c r="BV63" s="90">
        <f>IF($R63&gt;'Wage Ceilings '!$C$7+SUMIF('Wage Ceilings '!$B$8:'Wage Ceilings '!$B$11,"&lt;="&amp;$R$17,'Wage Ceilings '!$D$8:'Wage Ceilings '!$D$11),'Wage Ceilings '!$C$7+SUMIF('Wage Ceilings '!$B$8:'Wage Ceilings '!$B$11,"&lt;="&amp;$R$17,'Wage Ceilings '!$D$8:'Wage Ceilings '!$D$11),$R63)</f>
        <v>0</v>
      </c>
      <c r="BW63" s="91" cm="1">
        <f t="array" ref="BW63">INDEX(Appendix!$G$4:$K$8,_xlfn.IFS(BU63&lt;55,1,BU63&lt;60,2,BU63&lt;65,3,BU63&lt;70,4,TRUE,5),MATCH(YEAR($F$17),Appendix!$G$3:$L$3,0))</f>
        <v>0</v>
      </c>
      <c r="BX63" s="92">
        <f t="shared" si="11"/>
        <v>0</v>
      </c>
      <c r="BY63" s="89" t="str">
        <f t="shared" si="25"/>
        <v>NA</v>
      </c>
      <c r="BZ63" s="92">
        <f>IF(S63&gt;=('Wage Ceilings '!$C$3-SUM(Z63,AD63,AH63,AL63,AP63,AX63,AT63,BB63,BF63,BJ63,BN63,BR63,BV63)),('Wage Ceilings '!$C$3-SUM(Z63,AD63,AH63,AL63,AP63,AX63,AT63,BB63,BF63,BJ63,BN63,BR63,BV63)),S63)</f>
        <v>0</v>
      </c>
      <c r="CA63" s="91" cm="1">
        <f t="array" ref="CA63">INDEX(Appendix!$G$4:$K$8,_xlfn.IFS(BY63&lt;55,1,BY63&lt;60,2,BY63&lt;65,3,BY63&lt;70,4,TRUE,5),MATCH(YEAR($F$17),Appendix!$G$3:$L$3,0))</f>
        <v>0</v>
      </c>
      <c r="CB63" s="92">
        <f t="shared" si="32"/>
        <v>0</v>
      </c>
      <c r="CC63" s="99"/>
    </row>
    <row r="64" spans="1:81" x14ac:dyDescent="0.2">
      <c r="A64" s="64" t="s">
        <v>62</v>
      </c>
      <c r="B64" s="65"/>
      <c r="C64" s="65"/>
      <c r="D64" s="66"/>
      <c r="E64" s="66"/>
      <c r="F64" s="67"/>
      <c r="G64" s="67"/>
      <c r="H64" s="67"/>
      <c r="I64" s="67"/>
      <c r="J64" s="67"/>
      <c r="K64" s="67"/>
      <c r="L64" s="67"/>
      <c r="M64" s="67"/>
      <c r="N64" s="67"/>
      <c r="O64" s="67"/>
      <c r="P64" s="67"/>
      <c r="Q64" s="67"/>
      <c r="R64" s="67"/>
      <c r="S64" s="67"/>
      <c r="T64" s="57">
        <f t="shared" si="26"/>
        <v>0</v>
      </c>
      <c r="U64" s="57">
        <f t="shared" si="27"/>
        <v>0</v>
      </c>
      <c r="V64" s="58">
        <f t="shared" si="28"/>
        <v>0</v>
      </c>
      <c r="W64" s="58">
        <f t="shared" si="29"/>
        <v>0</v>
      </c>
      <c r="X64" s="58">
        <f t="shared" si="30"/>
        <v>0</v>
      </c>
      <c r="Y64" s="89">
        <f t="shared" si="12"/>
        <v>125</v>
      </c>
      <c r="Z64" s="90">
        <f>IF($F64&gt;'Wage Ceilings '!$C$7+SUMIF('Wage Ceilings '!$B$8:'Wage Ceilings '!$B$11,"&lt;="&amp;$F$17,'Wage Ceilings '!$D$8:'Wage Ceilings '!$D$11),'Wage Ceilings '!$C$7+SUMIF('Wage Ceilings '!$B$8:'Wage Ceilings '!$B$11,"&lt;="&amp;$F$17,'Wage Ceilings '!$D$8:'Wage Ceilings '!$D$11),$F64)</f>
        <v>0</v>
      </c>
      <c r="AA64" s="91" cm="1">
        <f t="array" ref="AA64">INDEX(Appendix!$G$4:$K$8,_xlfn.IFS(Y64&lt;55,1,Y64&lt;60,2,Y64&lt;65,3,Y64&lt;70,4,TRUE,5),MATCH(YEAR($F$17),Appendix!$G$3:$L$3,0))</f>
        <v>0</v>
      </c>
      <c r="AB64" s="92">
        <f t="shared" si="0"/>
        <v>0</v>
      </c>
      <c r="AC64" s="89">
        <f t="shared" si="13"/>
        <v>126</v>
      </c>
      <c r="AD64" s="90">
        <f>IF($G64&gt;'Wage Ceilings '!$C$7+SUMIF('Wage Ceilings '!$B$8:'Wage Ceilings '!$B$11,"&lt;="&amp;$G$17,'Wage Ceilings '!$D$8:'Wage Ceilings '!$D$11),'Wage Ceilings '!$C$7+SUMIF('Wage Ceilings '!$B$8:'Wage Ceilings '!$B$11,"&lt;="&amp;$G$17,'Wage Ceilings '!$D$8:'Wage Ceilings '!$D$11),$G64)</f>
        <v>0</v>
      </c>
      <c r="AE64" s="91" cm="1">
        <f t="array" ref="AE64">INDEX(Appendix!$G$4:$K$8,_xlfn.IFS(AC64&lt;55,1,AC64&lt;60,2,AC64&lt;65,3,AC64&lt;70,4,TRUE,5),MATCH(YEAR($F$17),Appendix!$G$3:$L$3,0))</f>
        <v>0</v>
      </c>
      <c r="AF64" s="92">
        <f t="shared" si="1"/>
        <v>0</v>
      </c>
      <c r="AG64" s="89">
        <f t="shared" si="14"/>
        <v>126</v>
      </c>
      <c r="AH64" s="90">
        <f>IF($H64&gt;'Wage Ceilings '!$C$7+SUMIF('Wage Ceilings '!$B$8:'Wage Ceilings '!$B$11,"&lt;="&amp;$H$17,'Wage Ceilings '!$D$8:'Wage Ceilings '!$D$11),'Wage Ceilings '!$C$7+SUMIF('Wage Ceilings '!$B$8:'Wage Ceilings '!$B$11,"&lt;="&amp;$H$17,'Wage Ceilings '!$D$8:'Wage Ceilings '!$D$11),$H64)</f>
        <v>0</v>
      </c>
      <c r="AI64" s="91" cm="1">
        <f t="array" ref="AI64">INDEX(Appendix!$G$4:$K$8,_xlfn.IFS(AG64&lt;55,1,AG64&lt;60,2,AG64&lt;65,3,AG64&lt;70,4,TRUE,5),MATCH(YEAR($F$17),Appendix!$G$3:$L$3,0))</f>
        <v>0</v>
      </c>
      <c r="AJ64" s="92">
        <f t="shared" si="2"/>
        <v>0</v>
      </c>
      <c r="AK64" s="89">
        <f t="shared" si="15"/>
        <v>126</v>
      </c>
      <c r="AL64" s="90">
        <f>IF($I64&gt;'Wage Ceilings '!$C$7+SUMIF('Wage Ceilings '!$B$8:'Wage Ceilings '!$B$11,"&lt;="&amp;$I$17,'Wage Ceilings '!$D$8:'Wage Ceilings '!$D$11),'Wage Ceilings '!$C$7+SUMIF('Wage Ceilings '!$B$8:'Wage Ceilings '!$B$11,"&lt;="&amp;$I$17,'Wage Ceilings '!$D$8:'Wage Ceilings '!$D$11),$I64)</f>
        <v>0</v>
      </c>
      <c r="AM64" s="91" cm="1">
        <f t="array" ref="AM64">INDEX(Appendix!$G$4:$K$8,_xlfn.IFS(AK64&lt;55,1,AK64&lt;60,2,AK64&lt;65,3,AK64&lt;70,4,TRUE,5),MATCH(YEAR($F$17),Appendix!$G$3:$L$3,0))</f>
        <v>0</v>
      </c>
      <c r="AN64" s="92">
        <f t="shared" si="3"/>
        <v>0</v>
      </c>
      <c r="AO64" s="89">
        <f t="shared" si="16"/>
        <v>126</v>
      </c>
      <c r="AP64" s="90">
        <f>IF($J64&gt;'Wage Ceilings '!$C$7+SUMIF('Wage Ceilings '!$B$8:'Wage Ceilings '!$B$11,"&lt;="&amp;$J$17,'Wage Ceilings '!$D$8:'Wage Ceilings '!$D$11),'Wage Ceilings '!$C$7+SUMIF('Wage Ceilings '!$B$8:'Wage Ceilings '!$B$11,"&lt;="&amp;$J$17,'Wage Ceilings '!$D$8:'Wage Ceilings '!$D$11),$J64)</f>
        <v>0</v>
      </c>
      <c r="AQ64" s="91" cm="1">
        <f t="array" ref="AQ64">INDEX(Appendix!$G$4:$K$8,_xlfn.IFS(AO64&lt;55,1,AO64&lt;60,2,AO64&lt;65,3,AO64&lt;70,4,TRUE,5),MATCH(YEAR($F$17),Appendix!$G$3:$L$3,0))</f>
        <v>0</v>
      </c>
      <c r="AR64" s="92">
        <f t="shared" si="4"/>
        <v>0</v>
      </c>
      <c r="AS64" s="89">
        <f t="shared" si="31"/>
        <v>126</v>
      </c>
      <c r="AT64" s="90">
        <f>IF($K64&gt;'Wage Ceilings '!$C$7+SUMIF('Wage Ceilings '!$B$8:'Wage Ceilings '!$B$11,"&lt;="&amp;$K$17,'Wage Ceilings '!$D$8:'Wage Ceilings '!$D$11),'Wage Ceilings '!$C$7+SUMIF('Wage Ceilings '!$B$8:'Wage Ceilings '!$B$11,"&lt;="&amp;$K$17,'Wage Ceilings '!$D$8:'Wage Ceilings '!$D$11),$K64)</f>
        <v>0</v>
      </c>
      <c r="AU64" s="91" cm="1">
        <f t="array" ref="AU64">INDEX(Appendix!$G$4:$K$8,_xlfn.IFS(AS64&lt;55,1,AS64&lt;60,2,AS64&lt;65,3,AS64&lt;70,4,TRUE,5),MATCH(YEAR($F$17),Appendix!$G$3:$L$3,0))</f>
        <v>0</v>
      </c>
      <c r="AV64" s="92">
        <f t="shared" si="5"/>
        <v>0</v>
      </c>
      <c r="AW64" s="89" t="str">
        <f t="shared" si="17"/>
        <v>NA</v>
      </c>
      <c r="AX64" s="92">
        <f>IF(L64&gt;=('Wage Ceilings '!$C$3-SUM(Z64,AD64,AH64,AL64,AP64,AT64,BB64,BF64,BJ64,BN64,BR64,BV64)),('Wage Ceilings '!$C$3-SUM(Z64,AD64,AH64,AL64,AP64,AT64,BB64,BF64,BJ64,BN64,BR64,BV64)),L64)</f>
        <v>0</v>
      </c>
      <c r="AY64" s="91" cm="1">
        <f t="array" ref="AY64">INDEX(Appendix!$G$4:$K$8,_xlfn.IFS(AW64&lt;55,1,AW64&lt;60,2,AW64&lt;65,3,AW64&lt;70,4,TRUE,5),MATCH(YEAR($F$17),Appendix!$G$3:$L$3,0))</f>
        <v>0</v>
      </c>
      <c r="AZ64" s="92">
        <f t="shared" si="6"/>
        <v>0</v>
      </c>
      <c r="BA64" s="89">
        <f t="shared" si="18"/>
        <v>126</v>
      </c>
      <c r="BB64" s="90">
        <f>IF($M64&gt;'Wage Ceilings '!$C$7+SUMIF('Wage Ceilings '!$B$8:'Wage Ceilings '!$B$11,"&lt;="&amp;$M$17,'Wage Ceilings '!$D$8:'Wage Ceilings '!$D$11),'Wage Ceilings '!$C$7+SUMIF('Wage Ceilings '!$B$8:'Wage Ceilings '!$B$11,"&lt;="&amp;$M$17,'Wage Ceilings '!$D$8:'Wage Ceilings '!$D$11),$M64)</f>
        <v>0</v>
      </c>
      <c r="BC64" s="91" cm="1">
        <f t="array" ref="BC64">INDEX(Appendix!$G$4:$K$8,_xlfn.IFS(BA64&lt;55,1,BA64&lt;60,2,BA64&lt;65,3,BA64&lt;70,4,TRUE,5),MATCH(YEAR($F$17),Appendix!$G$3:$L$3,0))</f>
        <v>0</v>
      </c>
      <c r="BD64" s="92">
        <f t="shared" si="19"/>
        <v>0</v>
      </c>
      <c r="BE64" s="89">
        <f t="shared" si="20"/>
        <v>126</v>
      </c>
      <c r="BF64" s="90">
        <f>IF($N64&gt;'Wage Ceilings '!$C$7+SUMIF('Wage Ceilings '!$B$8:'Wage Ceilings '!$B$11,"&lt;="&amp;$N$17,'Wage Ceilings '!$D$8:'Wage Ceilings '!$D$11),'Wage Ceilings '!$C$7+SUMIF('Wage Ceilings '!$B$8:'Wage Ceilings '!$B$11,"&lt;="&amp;$N$17,'Wage Ceilings '!$D$8:'Wage Ceilings '!$D$11),$N64)</f>
        <v>0</v>
      </c>
      <c r="BG64" s="91" cm="1">
        <f t="array" ref="BG64">INDEX(Appendix!$G$4:$K$8,_xlfn.IFS(BE64&lt;55,1,BE64&lt;60,2,BE64&lt;65,3,BE64&lt;70,4,TRUE,5),MATCH(YEAR($F$17),Appendix!$G$3:$L$3,0))</f>
        <v>0</v>
      </c>
      <c r="BH64" s="92">
        <f t="shared" si="7"/>
        <v>0</v>
      </c>
      <c r="BI64" s="89">
        <f t="shared" si="21"/>
        <v>126</v>
      </c>
      <c r="BJ64" s="90">
        <f>IF($O64&gt;'Wage Ceilings '!$C$7+SUMIF('Wage Ceilings '!$B$8:'Wage Ceilings '!$B$11,"&lt;="&amp;$O$17,'Wage Ceilings '!$D$8:'Wage Ceilings '!$D$11),'Wage Ceilings '!$C$7+SUMIF('Wage Ceilings '!$B$8:'Wage Ceilings '!$B$11,"&lt;="&amp;$O$17,'Wage Ceilings '!$D$8:'Wage Ceilings '!$D$11),$O64)</f>
        <v>0</v>
      </c>
      <c r="BK64" s="91" cm="1">
        <f t="array" ref="BK64">INDEX(Appendix!$G$4:$K$8,_xlfn.IFS(BI64&lt;55,1,BI64&lt;60,2,BI64&lt;65,3,BI64&lt;70,4,TRUE,5),MATCH(YEAR($F$17),Appendix!$G$3:$L$3,0))</f>
        <v>0</v>
      </c>
      <c r="BL64" s="92">
        <f t="shared" si="8"/>
        <v>0</v>
      </c>
      <c r="BM64" s="89">
        <f t="shared" si="22"/>
        <v>126</v>
      </c>
      <c r="BN64" s="90">
        <f>IF($P64&gt;'Wage Ceilings '!$C$7+SUMIF('Wage Ceilings '!$B$8:'Wage Ceilings '!$B$11,"&lt;="&amp;$P$17,'Wage Ceilings '!$D$8:'Wage Ceilings '!$D$11),'Wage Ceilings '!$C$7+SUMIF('Wage Ceilings '!$B$8:'Wage Ceilings '!$B$11,"&lt;="&amp;$P$17,'Wage Ceilings '!$D$8:'Wage Ceilings '!$D$11),$P64)</f>
        <v>0</v>
      </c>
      <c r="BO64" s="91" cm="1">
        <f t="array" ref="BO64">INDEX(Appendix!$G$4:$K$8,_xlfn.IFS(BM64&lt;55,1,BM64&lt;60,2,BM64&lt;65,3,BM64&lt;70,4,TRUE,5),MATCH(YEAR($F$17),Appendix!$G$3:$L$3,0))</f>
        <v>0</v>
      </c>
      <c r="BP64" s="92">
        <f t="shared" si="9"/>
        <v>0</v>
      </c>
      <c r="BQ64" s="89">
        <f t="shared" si="23"/>
        <v>126</v>
      </c>
      <c r="BR64" s="90">
        <f>IF($Q64&gt;'Wage Ceilings '!$C$7+SUMIF('Wage Ceilings '!$B$8:'Wage Ceilings '!$B$11,"&lt;="&amp;$Q$17,'Wage Ceilings '!$D$8:'Wage Ceilings '!$D$11),'Wage Ceilings '!$C$7+SUMIF('Wage Ceilings '!$B$8:'Wage Ceilings '!$B$11,"&lt;="&amp;$Q$17,'Wage Ceilings '!$D$8:'Wage Ceilings '!$D$11),$Q64)</f>
        <v>0</v>
      </c>
      <c r="BS64" s="91" cm="1">
        <f t="array" ref="BS64">INDEX(Appendix!$G$4:$K$8,_xlfn.IFS(BQ64&lt;55,1,BQ64&lt;60,2,BQ64&lt;65,3,BQ64&lt;70,4,TRUE,5),MATCH(YEAR($F$17),Appendix!$G$3:$L$3,0))</f>
        <v>0</v>
      </c>
      <c r="BT64" s="92">
        <f t="shared" si="10"/>
        <v>0</v>
      </c>
      <c r="BU64" s="89">
        <f t="shared" si="24"/>
        <v>126</v>
      </c>
      <c r="BV64" s="90">
        <f>IF($R64&gt;'Wage Ceilings '!$C$7+SUMIF('Wage Ceilings '!$B$8:'Wage Ceilings '!$B$11,"&lt;="&amp;$R$17,'Wage Ceilings '!$D$8:'Wage Ceilings '!$D$11),'Wage Ceilings '!$C$7+SUMIF('Wage Ceilings '!$B$8:'Wage Ceilings '!$B$11,"&lt;="&amp;$R$17,'Wage Ceilings '!$D$8:'Wage Ceilings '!$D$11),$R64)</f>
        <v>0</v>
      </c>
      <c r="BW64" s="91" cm="1">
        <f t="array" ref="BW64">INDEX(Appendix!$G$4:$K$8,_xlfn.IFS(BU64&lt;55,1,BU64&lt;60,2,BU64&lt;65,3,BU64&lt;70,4,TRUE,5),MATCH(YEAR($F$17),Appendix!$G$3:$L$3,0))</f>
        <v>0</v>
      </c>
      <c r="BX64" s="92">
        <f t="shared" si="11"/>
        <v>0</v>
      </c>
      <c r="BY64" s="89" t="str">
        <f t="shared" si="25"/>
        <v>NA</v>
      </c>
      <c r="BZ64" s="92">
        <f>IF(S64&gt;=('Wage Ceilings '!$C$3-SUM(Z64,AD64,AH64,AL64,AP64,AX64,AT64,BB64,BF64,BJ64,BN64,BR64,BV64)),('Wage Ceilings '!$C$3-SUM(Z64,AD64,AH64,AL64,AP64,AX64,AT64,BB64,BF64,BJ64,BN64,BR64,BV64)),S64)</f>
        <v>0</v>
      </c>
      <c r="CA64" s="91" cm="1">
        <f t="array" ref="CA64">INDEX(Appendix!$G$4:$K$8,_xlfn.IFS(BY64&lt;55,1,BY64&lt;60,2,BY64&lt;65,3,BY64&lt;70,4,TRUE,5),MATCH(YEAR($F$17),Appendix!$G$3:$L$3,0))</f>
        <v>0</v>
      </c>
      <c r="CB64" s="92">
        <f t="shared" si="32"/>
        <v>0</v>
      </c>
      <c r="CC64" s="99"/>
    </row>
    <row r="65" spans="1:81" x14ac:dyDescent="0.2">
      <c r="A65" s="64" t="s">
        <v>63</v>
      </c>
      <c r="B65" s="65"/>
      <c r="C65" s="65"/>
      <c r="D65" s="66"/>
      <c r="E65" s="66"/>
      <c r="F65" s="67"/>
      <c r="G65" s="67"/>
      <c r="H65" s="67"/>
      <c r="I65" s="67"/>
      <c r="J65" s="67"/>
      <c r="K65" s="67"/>
      <c r="L65" s="67"/>
      <c r="M65" s="67"/>
      <c r="N65" s="67"/>
      <c r="O65" s="67"/>
      <c r="P65" s="67"/>
      <c r="Q65" s="67"/>
      <c r="R65" s="67"/>
      <c r="S65" s="67"/>
      <c r="T65" s="57">
        <f t="shared" si="26"/>
        <v>0</v>
      </c>
      <c r="U65" s="57">
        <f t="shared" si="27"/>
        <v>0</v>
      </c>
      <c r="V65" s="58">
        <f t="shared" si="28"/>
        <v>0</v>
      </c>
      <c r="W65" s="58">
        <f t="shared" si="29"/>
        <v>0</v>
      </c>
      <c r="X65" s="58">
        <f t="shared" si="30"/>
        <v>0</v>
      </c>
      <c r="Y65" s="89">
        <f t="shared" si="12"/>
        <v>125</v>
      </c>
      <c r="Z65" s="90">
        <f>IF($F65&gt;'Wage Ceilings '!$C$7+SUMIF('Wage Ceilings '!$B$8:'Wage Ceilings '!$B$11,"&lt;="&amp;$F$17,'Wage Ceilings '!$D$8:'Wage Ceilings '!$D$11),'Wage Ceilings '!$C$7+SUMIF('Wage Ceilings '!$B$8:'Wage Ceilings '!$B$11,"&lt;="&amp;$F$17,'Wage Ceilings '!$D$8:'Wage Ceilings '!$D$11),$F65)</f>
        <v>0</v>
      </c>
      <c r="AA65" s="91" cm="1">
        <f t="array" ref="AA65">INDEX(Appendix!$G$4:$K$8,_xlfn.IFS(Y65&lt;55,1,Y65&lt;60,2,Y65&lt;65,3,Y65&lt;70,4,TRUE,5),MATCH(YEAR($F$17),Appendix!$G$3:$L$3,0))</f>
        <v>0</v>
      </c>
      <c r="AB65" s="92">
        <f t="shared" si="0"/>
        <v>0</v>
      </c>
      <c r="AC65" s="89">
        <f t="shared" si="13"/>
        <v>126</v>
      </c>
      <c r="AD65" s="90">
        <f>IF($G65&gt;'Wage Ceilings '!$C$7+SUMIF('Wage Ceilings '!$B$8:'Wage Ceilings '!$B$11,"&lt;="&amp;$G$17,'Wage Ceilings '!$D$8:'Wage Ceilings '!$D$11),'Wage Ceilings '!$C$7+SUMIF('Wage Ceilings '!$B$8:'Wage Ceilings '!$B$11,"&lt;="&amp;$G$17,'Wage Ceilings '!$D$8:'Wage Ceilings '!$D$11),$G65)</f>
        <v>0</v>
      </c>
      <c r="AE65" s="91" cm="1">
        <f t="array" ref="AE65">INDEX(Appendix!$G$4:$K$8,_xlfn.IFS(AC65&lt;55,1,AC65&lt;60,2,AC65&lt;65,3,AC65&lt;70,4,TRUE,5),MATCH(YEAR($F$17),Appendix!$G$3:$L$3,0))</f>
        <v>0</v>
      </c>
      <c r="AF65" s="92">
        <f t="shared" si="1"/>
        <v>0</v>
      </c>
      <c r="AG65" s="89">
        <f t="shared" si="14"/>
        <v>126</v>
      </c>
      <c r="AH65" s="90">
        <f>IF($H65&gt;'Wage Ceilings '!$C$7+SUMIF('Wage Ceilings '!$B$8:'Wage Ceilings '!$B$11,"&lt;="&amp;$H$17,'Wage Ceilings '!$D$8:'Wage Ceilings '!$D$11),'Wage Ceilings '!$C$7+SUMIF('Wage Ceilings '!$B$8:'Wage Ceilings '!$B$11,"&lt;="&amp;$H$17,'Wage Ceilings '!$D$8:'Wage Ceilings '!$D$11),$H65)</f>
        <v>0</v>
      </c>
      <c r="AI65" s="91" cm="1">
        <f t="array" ref="AI65">INDEX(Appendix!$G$4:$K$8,_xlfn.IFS(AG65&lt;55,1,AG65&lt;60,2,AG65&lt;65,3,AG65&lt;70,4,TRUE,5),MATCH(YEAR($F$17),Appendix!$G$3:$L$3,0))</f>
        <v>0</v>
      </c>
      <c r="AJ65" s="92">
        <f t="shared" si="2"/>
        <v>0</v>
      </c>
      <c r="AK65" s="89">
        <f t="shared" si="15"/>
        <v>126</v>
      </c>
      <c r="AL65" s="90">
        <f>IF($I65&gt;'Wage Ceilings '!$C$7+SUMIF('Wage Ceilings '!$B$8:'Wage Ceilings '!$B$11,"&lt;="&amp;$I$17,'Wage Ceilings '!$D$8:'Wage Ceilings '!$D$11),'Wage Ceilings '!$C$7+SUMIF('Wage Ceilings '!$B$8:'Wage Ceilings '!$B$11,"&lt;="&amp;$I$17,'Wage Ceilings '!$D$8:'Wage Ceilings '!$D$11),$I65)</f>
        <v>0</v>
      </c>
      <c r="AM65" s="91" cm="1">
        <f t="array" ref="AM65">INDEX(Appendix!$G$4:$K$8,_xlfn.IFS(AK65&lt;55,1,AK65&lt;60,2,AK65&lt;65,3,AK65&lt;70,4,TRUE,5),MATCH(YEAR($F$17),Appendix!$G$3:$L$3,0))</f>
        <v>0</v>
      </c>
      <c r="AN65" s="92">
        <f t="shared" si="3"/>
        <v>0</v>
      </c>
      <c r="AO65" s="89">
        <f t="shared" si="16"/>
        <v>126</v>
      </c>
      <c r="AP65" s="90">
        <f>IF($J65&gt;'Wage Ceilings '!$C$7+SUMIF('Wage Ceilings '!$B$8:'Wage Ceilings '!$B$11,"&lt;="&amp;$J$17,'Wage Ceilings '!$D$8:'Wage Ceilings '!$D$11),'Wage Ceilings '!$C$7+SUMIF('Wage Ceilings '!$B$8:'Wage Ceilings '!$B$11,"&lt;="&amp;$J$17,'Wage Ceilings '!$D$8:'Wage Ceilings '!$D$11),$J65)</f>
        <v>0</v>
      </c>
      <c r="AQ65" s="91" cm="1">
        <f t="array" ref="AQ65">INDEX(Appendix!$G$4:$K$8,_xlfn.IFS(AO65&lt;55,1,AO65&lt;60,2,AO65&lt;65,3,AO65&lt;70,4,TRUE,5),MATCH(YEAR($F$17),Appendix!$G$3:$L$3,0))</f>
        <v>0</v>
      </c>
      <c r="AR65" s="92">
        <f t="shared" si="4"/>
        <v>0</v>
      </c>
      <c r="AS65" s="89">
        <f t="shared" si="31"/>
        <v>126</v>
      </c>
      <c r="AT65" s="90">
        <f>IF($K65&gt;'Wage Ceilings '!$C$7+SUMIF('Wage Ceilings '!$B$8:'Wage Ceilings '!$B$11,"&lt;="&amp;$K$17,'Wage Ceilings '!$D$8:'Wage Ceilings '!$D$11),'Wage Ceilings '!$C$7+SUMIF('Wage Ceilings '!$B$8:'Wage Ceilings '!$B$11,"&lt;="&amp;$K$17,'Wage Ceilings '!$D$8:'Wage Ceilings '!$D$11),$K65)</f>
        <v>0</v>
      </c>
      <c r="AU65" s="91" cm="1">
        <f t="array" ref="AU65">INDEX(Appendix!$G$4:$K$8,_xlfn.IFS(AS65&lt;55,1,AS65&lt;60,2,AS65&lt;65,3,AS65&lt;70,4,TRUE,5),MATCH(YEAR($F$17),Appendix!$G$3:$L$3,0))</f>
        <v>0</v>
      </c>
      <c r="AV65" s="92">
        <f t="shared" si="5"/>
        <v>0</v>
      </c>
      <c r="AW65" s="89" t="str">
        <f t="shared" si="17"/>
        <v>NA</v>
      </c>
      <c r="AX65" s="92">
        <f>IF(L65&gt;=('Wage Ceilings '!$C$3-SUM(Z65,AD65,AH65,AL65,AP65,AT65,BB65,BF65,BJ65,BN65,BR65,BV65)),('Wage Ceilings '!$C$3-SUM(Z65,AD65,AH65,AL65,AP65,AT65,BB65,BF65,BJ65,BN65,BR65,BV65)),L65)</f>
        <v>0</v>
      </c>
      <c r="AY65" s="91" cm="1">
        <f t="array" ref="AY65">INDEX(Appendix!$G$4:$K$8,_xlfn.IFS(AW65&lt;55,1,AW65&lt;60,2,AW65&lt;65,3,AW65&lt;70,4,TRUE,5),MATCH(YEAR($F$17),Appendix!$G$3:$L$3,0))</f>
        <v>0</v>
      </c>
      <c r="AZ65" s="92">
        <f t="shared" si="6"/>
        <v>0</v>
      </c>
      <c r="BA65" s="89">
        <f t="shared" si="18"/>
        <v>126</v>
      </c>
      <c r="BB65" s="90">
        <f>IF($M65&gt;'Wage Ceilings '!$C$7+SUMIF('Wage Ceilings '!$B$8:'Wage Ceilings '!$B$11,"&lt;="&amp;$M$17,'Wage Ceilings '!$D$8:'Wage Ceilings '!$D$11),'Wage Ceilings '!$C$7+SUMIF('Wage Ceilings '!$B$8:'Wage Ceilings '!$B$11,"&lt;="&amp;$M$17,'Wage Ceilings '!$D$8:'Wage Ceilings '!$D$11),$M65)</f>
        <v>0</v>
      </c>
      <c r="BC65" s="91" cm="1">
        <f t="array" ref="BC65">INDEX(Appendix!$G$4:$K$8,_xlfn.IFS(BA65&lt;55,1,BA65&lt;60,2,BA65&lt;65,3,BA65&lt;70,4,TRUE,5),MATCH(YEAR($F$17),Appendix!$G$3:$L$3,0))</f>
        <v>0</v>
      </c>
      <c r="BD65" s="92">
        <f t="shared" si="19"/>
        <v>0</v>
      </c>
      <c r="BE65" s="89">
        <f t="shared" si="20"/>
        <v>126</v>
      </c>
      <c r="BF65" s="90">
        <f>IF($N65&gt;'Wage Ceilings '!$C$7+SUMIF('Wage Ceilings '!$B$8:'Wage Ceilings '!$B$11,"&lt;="&amp;$N$17,'Wage Ceilings '!$D$8:'Wage Ceilings '!$D$11),'Wage Ceilings '!$C$7+SUMIF('Wage Ceilings '!$B$8:'Wage Ceilings '!$B$11,"&lt;="&amp;$N$17,'Wage Ceilings '!$D$8:'Wage Ceilings '!$D$11),$N65)</f>
        <v>0</v>
      </c>
      <c r="BG65" s="91" cm="1">
        <f t="array" ref="BG65">INDEX(Appendix!$G$4:$K$8,_xlfn.IFS(BE65&lt;55,1,BE65&lt;60,2,BE65&lt;65,3,BE65&lt;70,4,TRUE,5),MATCH(YEAR($F$17),Appendix!$G$3:$L$3,0))</f>
        <v>0</v>
      </c>
      <c r="BH65" s="92">
        <f t="shared" si="7"/>
        <v>0</v>
      </c>
      <c r="BI65" s="89">
        <f t="shared" si="21"/>
        <v>126</v>
      </c>
      <c r="BJ65" s="90">
        <f>IF($O65&gt;'Wage Ceilings '!$C$7+SUMIF('Wage Ceilings '!$B$8:'Wage Ceilings '!$B$11,"&lt;="&amp;$O$17,'Wage Ceilings '!$D$8:'Wage Ceilings '!$D$11),'Wage Ceilings '!$C$7+SUMIF('Wage Ceilings '!$B$8:'Wage Ceilings '!$B$11,"&lt;="&amp;$O$17,'Wage Ceilings '!$D$8:'Wage Ceilings '!$D$11),$O65)</f>
        <v>0</v>
      </c>
      <c r="BK65" s="91" cm="1">
        <f t="array" ref="BK65">INDEX(Appendix!$G$4:$K$8,_xlfn.IFS(BI65&lt;55,1,BI65&lt;60,2,BI65&lt;65,3,BI65&lt;70,4,TRUE,5),MATCH(YEAR($F$17),Appendix!$G$3:$L$3,0))</f>
        <v>0</v>
      </c>
      <c r="BL65" s="92">
        <f t="shared" si="8"/>
        <v>0</v>
      </c>
      <c r="BM65" s="89">
        <f t="shared" si="22"/>
        <v>126</v>
      </c>
      <c r="BN65" s="90">
        <f>IF($P65&gt;'Wage Ceilings '!$C$7+SUMIF('Wage Ceilings '!$B$8:'Wage Ceilings '!$B$11,"&lt;="&amp;$P$17,'Wage Ceilings '!$D$8:'Wage Ceilings '!$D$11),'Wage Ceilings '!$C$7+SUMIF('Wage Ceilings '!$B$8:'Wage Ceilings '!$B$11,"&lt;="&amp;$P$17,'Wage Ceilings '!$D$8:'Wage Ceilings '!$D$11),$P65)</f>
        <v>0</v>
      </c>
      <c r="BO65" s="91" cm="1">
        <f t="array" ref="BO65">INDEX(Appendix!$G$4:$K$8,_xlfn.IFS(BM65&lt;55,1,BM65&lt;60,2,BM65&lt;65,3,BM65&lt;70,4,TRUE,5),MATCH(YEAR($F$17),Appendix!$G$3:$L$3,0))</f>
        <v>0</v>
      </c>
      <c r="BP65" s="92">
        <f t="shared" si="9"/>
        <v>0</v>
      </c>
      <c r="BQ65" s="89">
        <f t="shared" si="23"/>
        <v>126</v>
      </c>
      <c r="BR65" s="90">
        <f>IF($Q65&gt;'Wage Ceilings '!$C$7+SUMIF('Wage Ceilings '!$B$8:'Wage Ceilings '!$B$11,"&lt;="&amp;$Q$17,'Wage Ceilings '!$D$8:'Wage Ceilings '!$D$11),'Wage Ceilings '!$C$7+SUMIF('Wage Ceilings '!$B$8:'Wage Ceilings '!$B$11,"&lt;="&amp;$Q$17,'Wage Ceilings '!$D$8:'Wage Ceilings '!$D$11),$Q65)</f>
        <v>0</v>
      </c>
      <c r="BS65" s="91" cm="1">
        <f t="array" ref="BS65">INDEX(Appendix!$G$4:$K$8,_xlfn.IFS(BQ65&lt;55,1,BQ65&lt;60,2,BQ65&lt;65,3,BQ65&lt;70,4,TRUE,5),MATCH(YEAR($F$17),Appendix!$G$3:$L$3,0))</f>
        <v>0</v>
      </c>
      <c r="BT65" s="92">
        <f t="shared" si="10"/>
        <v>0</v>
      </c>
      <c r="BU65" s="89">
        <f t="shared" si="24"/>
        <v>126</v>
      </c>
      <c r="BV65" s="90">
        <f>IF($R65&gt;'Wage Ceilings '!$C$7+SUMIF('Wage Ceilings '!$B$8:'Wage Ceilings '!$B$11,"&lt;="&amp;$R$17,'Wage Ceilings '!$D$8:'Wage Ceilings '!$D$11),'Wage Ceilings '!$C$7+SUMIF('Wage Ceilings '!$B$8:'Wage Ceilings '!$B$11,"&lt;="&amp;$R$17,'Wage Ceilings '!$D$8:'Wage Ceilings '!$D$11),$R65)</f>
        <v>0</v>
      </c>
      <c r="BW65" s="91" cm="1">
        <f t="array" ref="BW65">INDEX(Appendix!$G$4:$K$8,_xlfn.IFS(BU65&lt;55,1,BU65&lt;60,2,BU65&lt;65,3,BU65&lt;70,4,TRUE,5),MATCH(YEAR($F$17),Appendix!$G$3:$L$3,0))</f>
        <v>0</v>
      </c>
      <c r="BX65" s="92">
        <f t="shared" si="11"/>
        <v>0</v>
      </c>
      <c r="BY65" s="89" t="str">
        <f t="shared" si="25"/>
        <v>NA</v>
      </c>
      <c r="BZ65" s="92">
        <f>IF(S65&gt;=('Wage Ceilings '!$C$3-SUM(Z65,AD65,AH65,AL65,AP65,AX65,AT65,BB65,BF65,BJ65,BN65,BR65,BV65)),('Wage Ceilings '!$C$3-SUM(Z65,AD65,AH65,AL65,AP65,AX65,AT65,BB65,BF65,BJ65,BN65,BR65,BV65)),S65)</f>
        <v>0</v>
      </c>
      <c r="CA65" s="91" cm="1">
        <f t="array" ref="CA65">INDEX(Appendix!$G$4:$K$8,_xlfn.IFS(BY65&lt;55,1,BY65&lt;60,2,BY65&lt;65,3,BY65&lt;70,4,TRUE,5),MATCH(YEAR($F$17),Appendix!$G$3:$L$3,0))</f>
        <v>0</v>
      </c>
      <c r="CB65" s="92">
        <f t="shared" si="32"/>
        <v>0</v>
      </c>
      <c r="CC65" s="99"/>
    </row>
    <row r="66" spans="1:81" x14ac:dyDescent="0.2">
      <c r="A66" s="64" t="s">
        <v>64</v>
      </c>
      <c r="B66" s="65"/>
      <c r="C66" s="65"/>
      <c r="D66" s="66"/>
      <c r="E66" s="66"/>
      <c r="F66" s="67"/>
      <c r="G66" s="67"/>
      <c r="H66" s="67"/>
      <c r="I66" s="67"/>
      <c r="J66" s="67"/>
      <c r="K66" s="67"/>
      <c r="L66" s="67"/>
      <c r="M66" s="67"/>
      <c r="N66" s="67"/>
      <c r="O66" s="67"/>
      <c r="P66" s="67"/>
      <c r="Q66" s="67"/>
      <c r="R66" s="67"/>
      <c r="S66" s="67"/>
      <c r="T66" s="57">
        <f t="shared" si="26"/>
        <v>0</v>
      </c>
      <c r="U66" s="57">
        <f t="shared" si="27"/>
        <v>0</v>
      </c>
      <c r="V66" s="58">
        <f t="shared" si="28"/>
        <v>0</v>
      </c>
      <c r="W66" s="58">
        <f t="shared" si="29"/>
        <v>0</v>
      </c>
      <c r="X66" s="58">
        <f t="shared" si="30"/>
        <v>0</v>
      </c>
      <c r="Y66" s="89">
        <f t="shared" si="12"/>
        <v>125</v>
      </c>
      <c r="Z66" s="90">
        <f>IF($F66&gt;'Wage Ceilings '!$C$7+SUMIF('Wage Ceilings '!$B$8:'Wage Ceilings '!$B$11,"&lt;="&amp;$F$17,'Wage Ceilings '!$D$8:'Wage Ceilings '!$D$11),'Wage Ceilings '!$C$7+SUMIF('Wage Ceilings '!$B$8:'Wage Ceilings '!$B$11,"&lt;="&amp;$F$17,'Wage Ceilings '!$D$8:'Wage Ceilings '!$D$11),$F66)</f>
        <v>0</v>
      </c>
      <c r="AA66" s="91" cm="1">
        <f t="array" ref="AA66">INDEX(Appendix!$G$4:$K$8,_xlfn.IFS(Y66&lt;55,1,Y66&lt;60,2,Y66&lt;65,3,Y66&lt;70,4,TRUE,5),MATCH(YEAR($F$17),Appendix!$G$3:$L$3,0))</f>
        <v>0</v>
      </c>
      <c r="AB66" s="92">
        <f t="shared" si="0"/>
        <v>0</v>
      </c>
      <c r="AC66" s="89">
        <f t="shared" si="13"/>
        <v>126</v>
      </c>
      <c r="AD66" s="90">
        <f>IF($G66&gt;'Wage Ceilings '!$C$7+SUMIF('Wage Ceilings '!$B$8:'Wage Ceilings '!$B$11,"&lt;="&amp;$G$17,'Wage Ceilings '!$D$8:'Wage Ceilings '!$D$11),'Wage Ceilings '!$C$7+SUMIF('Wage Ceilings '!$B$8:'Wage Ceilings '!$B$11,"&lt;="&amp;$G$17,'Wage Ceilings '!$D$8:'Wage Ceilings '!$D$11),$G66)</f>
        <v>0</v>
      </c>
      <c r="AE66" s="91" cm="1">
        <f t="array" ref="AE66">INDEX(Appendix!$G$4:$K$8,_xlfn.IFS(AC66&lt;55,1,AC66&lt;60,2,AC66&lt;65,3,AC66&lt;70,4,TRUE,5),MATCH(YEAR($F$17),Appendix!$G$3:$L$3,0))</f>
        <v>0</v>
      </c>
      <c r="AF66" s="92">
        <f t="shared" si="1"/>
        <v>0</v>
      </c>
      <c r="AG66" s="89">
        <f t="shared" si="14"/>
        <v>126</v>
      </c>
      <c r="AH66" s="90">
        <f>IF($H66&gt;'Wage Ceilings '!$C$7+SUMIF('Wage Ceilings '!$B$8:'Wage Ceilings '!$B$11,"&lt;="&amp;$H$17,'Wage Ceilings '!$D$8:'Wage Ceilings '!$D$11),'Wage Ceilings '!$C$7+SUMIF('Wage Ceilings '!$B$8:'Wage Ceilings '!$B$11,"&lt;="&amp;$H$17,'Wage Ceilings '!$D$8:'Wage Ceilings '!$D$11),$H66)</f>
        <v>0</v>
      </c>
      <c r="AI66" s="91" cm="1">
        <f t="array" ref="AI66">INDEX(Appendix!$G$4:$K$8,_xlfn.IFS(AG66&lt;55,1,AG66&lt;60,2,AG66&lt;65,3,AG66&lt;70,4,TRUE,5),MATCH(YEAR($F$17),Appendix!$G$3:$L$3,0))</f>
        <v>0</v>
      </c>
      <c r="AJ66" s="92">
        <f t="shared" si="2"/>
        <v>0</v>
      </c>
      <c r="AK66" s="89">
        <f t="shared" si="15"/>
        <v>126</v>
      </c>
      <c r="AL66" s="90">
        <f>IF($I66&gt;'Wage Ceilings '!$C$7+SUMIF('Wage Ceilings '!$B$8:'Wage Ceilings '!$B$11,"&lt;="&amp;$I$17,'Wage Ceilings '!$D$8:'Wage Ceilings '!$D$11),'Wage Ceilings '!$C$7+SUMIF('Wage Ceilings '!$B$8:'Wage Ceilings '!$B$11,"&lt;="&amp;$I$17,'Wage Ceilings '!$D$8:'Wage Ceilings '!$D$11),$I66)</f>
        <v>0</v>
      </c>
      <c r="AM66" s="91" cm="1">
        <f t="array" ref="AM66">INDEX(Appendix!$G$4:$K$8,_xlfn.IFS(AK66&lt;55,1,AK66&lt;60,2,AK66&lt;65,3,AK66&lt;70,4,TRUE,5),MATCH(YEAR($F$17),Appendix!$G$3:$L$3,0))</f>
        <v>0</v>
      </c>
      <c r="AN66" s="92">
        <f t="shared" si="3"/>
        <v>0</v>
      </c>
      <c r="AO66" s="89">
        <f t="shared" si="16"/>
        <v>126</v>
      </c>
      <c r="AP66" s="90">
        <f>IF($J66&gt;'Wage Ceilings '!$C$7+SUMIF('Wage Ceilings '!$B$8:'Wage Ceilings '!$B$11,"&lt;="&amp;$J$17,'Wage Ceilings '!$D$8:'Wage Ceilings '!$D$11),'Wage Ceilings '!$C$7+SUMIF('Wage Ceilings '!$B$8:'Wage Ceilings '!$B$11,"&lt;="&amp;$J$17,'Wage Ceilings '!$D$8:'Wage Ceilings '!$D$11),$J66)</f>
        <v>0</v>
      </c>
      <c r="AQ66" s="91" cm="1">
        <f t="array" ref="AQ66">INDEX(Appendix!$G$4:$K$8,_xlfn.IFS(AO66&lt;55,1,AO66&lt;60,2,AO66&lt;65,3,AO66&lt;70,4,TRUE,5),MATCH(YEAR($F$17),Appendix!$G$3:$L$3,0))</f>
        <v>0</v>
      </c>
      <c r="AR66" s="92">
        <f t="shared" si="4"/>
        <v>0</v>
      </c>
      <c r="AS66" s="89">
        <f t="shared" si="31"/>
        <v>126</v>
      </c>
      <c r="AT66" s="90">
        <f>IF($K66&gt;'Wage Ceilings '!$C$7+SUMIF('Wage Ceilings '!$B$8:'Wage Ceilings '!$B$11,"&lt;="&amp;$K$17,'Wage Ceilings '!$D$8:'Wage Ceilings '!$D$11),'Wage Ceilings '!$C$7+SUMIF('Wage Ceilings '!$B$8:'Wage Ceilings '!$B$11,"&lt;="&amp;$K$17,'Wage Ceilings '!$D$8:'Wage Ceilings '!$D$11),$K66)</f>
        <v>0</v>
      </c>
      <c r="AU66" s="91" cm="1">
        <f t="array" ref="AU66">INDEX(Appendix!$G$4:$K$8,_xlfn.IFS(AS66&lt;55,1,AS66&lt;60,2,AS66&lt;65,3,AS66&lt;70,4,TRUE,5),MATCH(YEAR($F$17),Appendix!$G$3:$L$3,0))</f>
        <v>0</v>
      </c>
      <c r="AV66" s="92">
        <f t="shared" si="5"/>
        <v>0</v>
      </c>
      <c r="AW66" s="89" t="str">
        <f t="shared" si="17"/>
        <v>NA</v>
      </c>
      <c r="AX66" s="92">
        <f>IF(L66&gt;=('Wage Ceilings '!$C$3-SUM(Z66,AD66,AH66,AL66,AP66,AT66,BB66,BF66,BJ66,BN66,BR66,BV66)),('Wage Ceilings '!$C$3-SUM(Z66,AD66,AH66,AL66,AP66,AT66,BB66,BF66,BJ66,BN66,BR66,BV66)),L66)</f>
        <v>0</v>
      </c>
      <c r="AY66" s="91" cm="1">
        <f t="array" ref="AY66">INDEX(Appendix!$G$4:$K$8,_xlfn.IFS(AW66&lt;55,1,AW66&lt;60,2,AW66&lt;65,3,AW66&lt;70,4,TRUE,5),MATCH(YEAR($F$17),Appendix!$G$3:$L$3,0))</f>
        <v>0</v>
      </c>
      <c r="AZ66" s="92">
        <f t="shared" si="6"/>
        <v>0</v>
      </c>
      <c r="BA66" s="89">
        <f t="shared" si="18"/>
        <v>126</v>
      </c>
      <c r="BB66" s="90">
        <f>IF($M66&gt;'Wage Ceilings '!$C$7+SUMIF('Wage Ceilings '!$B$8:'Wage Ceilings '!$B$11,"&lt;="&amp;$M$17,'Wage Ceilings '!$D$8:'Wage Ceilings '!$D$11),'Wage Ceilings '!$C$7+SUMIF('Wage Ceilings '!$B$8:'Wage Ceilings '!$B$11,"&lt;="&amp;$M$17,'Wage Ceilings '!$D$8:'Wage Ceilings '!$D$11),$M66)</f>
        <v>0</v>
      </c>
      <c r="BC66" s="91" cm="1">
        <f t="array" ref="BC66">INDEX(Appendix!$G$4:$K$8,_xlfn.IFS(BA66&lt;55,1,BA66&lt;60,2,BA66&lt;65,3,BA66&lt;70,4,TRUE,5),MATCH(YEAR($F$17),Appendix!$G$3:$L$3,0))</f>
        <v>0</v>
      </c>
      <c r="BD66" s="92">
        <f t="shared" si="19"/>
        <v>0</v>
      </c>
      <c r="BE66" s="89">
        <f t="shared" si="20"/>
        <v>126</v>
      </c>
      <c r="BF66" s="90">
        <f>IF($N66&gt;'Wage Ceilings '!$C$7+SUMIF('Wage Ceilings '!$B$8:'Wage Ceilings '!$B$11,"&lt;="&amp;$N$17,'Wage Ceilings '!$D$8:'Wage Ceilings '!$D$11),'Wage Ceilings '!$C$7+SUMIF('Wage Ceilings '!$B$8:'Wage Ceilings '!$B$11,"&lt;="&amp;$N$17,'Wage Ceilings '!$D$8:'Wage Ceilings '!$D$11),$N66)</f>
        <v>0</v>
      </c>
      <c r="BG66" s="91" cm="1">
        <f t="array" ref="BG66">INDEX(Appendix!$G$4:$K$8,_xlfn.IFS(BE66&lt;55,1,BE66&lt;60,2,BE66&lt;65,3,BE66&lt;70,4,TRUE,5),MATCH(YEAR($F$17),Appendix!$G$3:$L$3,0))</f>
        <v>0</v>
      </c>
      <c r="BH66" s="92">
        <f t="shared" si="7"/>
        <v>0</v>
      </c>
      <c r="BI66" s="89">
        <f t="shared" si="21"/>
        <v>126</v>
      </c>
      <c r="BJ66" s="90">
        <f>IF($O66&gt;'Wage Ceilings '!$C$7+SUMIF('Wage Ceilings '!$B$8:'Wage Ceilings '!$B$11,"&lt;="&amp;$O$17,'Wage Ceilings '!$D$8:'Wage Ceilings '!$D$11),'Wage Ceilings '!$C$7+SUMIF('Wage Ceilings '!$B$8:'Wage Ceilings '!$B$11,"&lt;="&amp;$O$17,'Wage Ceilings '!$D$8:'Wage Ceilings '!$D$11),$O66)</f>
        <v>0</v>
      </c>
      <c r="BK66" s="91" cm="1">
        <f t="array" ref="BK66">INDEX(Appendix!$G$4:$K$8,_xlfn.IFS(BI66&lt;55,1,BI66&lt;60,2,BI66&lt;65,3,BI66&lt;70,4,TRUE,5),MATCH(YEAR($F$17),Appendix!$G$3:$L$3,0))</f>
        <v>0</v>
      </c>
      <c r="BL66" s="92">
        <f t="shared" si="8"/>
        <v>0</v>
      </c>
      <c r="BM66" s="89">
        <f t="shared" si="22"/>
        <v>126</v>
      </c>
      <c r="BN66" s="90">
        <f>IF($P66&gt;'Wage Ceilings '!$C$7+SUMIF('Wage Ceilings '!$B$8:'Wage Ceilings '!$B$11,"&lt;="&amp;$P$17,'Wage Ceilings '!$D$8:'Wage Ceilings '!$D$11),'Wage Ceilings '!$C$7+SUMIF('Wage Ceilings '!$B$8:'Wage Ceilings '!$B$11,"&lt;="&amp;$P$17,'Wage Ceilings '!$D$8:'Wage Ceilings '!$D$11),$P66)</f>
        <v>0</v>
      </c>
      <c r="BO66" s="91" cm="1">
        <f t="array" ref="BO66">INDEX(Appendix!$G$4:$K$8,_xlfn.IFS(BM66&lt;55,1,BM66&lt;60,2,BM66&lt;65,3,BM66&lt;70,4,TRUE,5),MATCH(YEAR($F$17),Appendix!$G$3:$L$3,0))</f>
        <v>0</v>
      </c>
      <c r="BP66" s="92">
        <f t="shared" si="9"/>
        <v>0</v>
      </c>
      <c r="BQ66" s="89">
        <f t="shared" si="23"/>
        <v>126</v>
      </c>
      <c r="BR66" s="90">
        <f>IF($Q66&gt;'Wage Ceilings '!$C$7+SUMIF('Wage Ceilings '!$B$8:'Wage Ceilings '!$B$11,"&lt;="&amp;$Q$17,'Wage Ceilings '!$D$8:'Wage Ceilings '!$D$11),'Wage Ceilings '!$C$7+SUMIF('Wage Ceilings '!$B$8:'Wage Ceilings '!$B$11,"&lt;="&amp;$Q$17,'Wage Ceilings '!$D$8:'Wage Ceilings '!$D$11),$Q66)</f>
        <v>0</v>
      </c>
      <c r="BS66" s="91" cm="1">
        <f t="array" ref="BS66">INDEX(Appendix!$G$4:$K$8,_xlfn.IFS(BQ66&lt;55,1,BQ66&lt;60,2,BQ66&lt;65,3,BQ66&lt;70,4,TRUE,5),MATCH(YEAR($F$17),Appendix!$G$3:$L$3,0))</f>
        <v>0</v>
      </c>
      <c r="BT66" s="92">
        <f t="shared" si="10"/>
        <v>0</v>
      </c>
      <c r="BU66" s="89">
        <f t="shared" si="24"/>
        <v>126</v>
      </c>
      <c r="BV66" s="90">
        <f>IF($R66&gt;'Wage Ceilings '!$C$7+SUMIF('Wage Ceilings '!$B$8:'Wage Ceilings '!$B$11,"&lt;="&amp;$R$17,'Wage Ceilings '!$D$8:'Wage Ceilings '!$D$11),'Wage Ceilings '!$C$7+SUMIF('Wage Ceilings '!$B$8:'Wage Ceilings '!$B$11,"&lt;="&amp;$R$17,'Wage Ceilings '!$D$8:'Wage Ceilings '!$D$11),$R66)</f>
        <v>0</v>
      </c>
      <c r="BW66" s="91" cm="1">
        <f t="array" ref="BW66">INDEX(Appendix!$G$4:$K$8,_xlfn.IFS(BU66&lt;55,1,BU66&lt;60,2,BU66&lt;65,3,BU66&lt;70,4,TRUE,5),MATCH(YEAR($F$17),Appendix!$G$3:$L$3,0))</f>
        <v>0</v>
      </c>
      <c r="BX66" s="92">
        <f t="shared" si="11"/>
        <v>0</v>
      </c>
      <c r="BY66" s="89" t="str">
        <f t="shared" si="25"/>
        <v>NA</v>
      </c>
      <c r="BZ66" s="92">
        <f>IF(S66&gt;=('Wage Ceilings '!$C$3-SUM(Z66,AD66,AH66,AL66,AP66,AX66,AT66,BB66,BF66,BJ66,BN66,BR66,BV66)),('Wage Ceilings '!$C$3-SUM(Z66,AD66,AH66,AL66,AP66,AX66,AT66,BB66,BF66,BJ66,BN66,BR66,BV66)),S66)</f>
        <v>0</v>
      </c>
      <c r="CA66" s="91" cm="1">
        <f t="array" ref="CA66">INDEX(Appendix!$G$4:$K$8,_xlfn.IFS(BY66&lt;55,1,BY66&lt;60,2,BY66&lt;65,3,BY66&lt;70,4,TRUE,5),MATCH(YEAR($F$17),Appendix!$G$3:$L$3,0))</f>
        <v>0</v>
      </c>
      <c r="CB66" s="92">
        <f t="shared" si="32"/>
        <v>0</v>
      </c>
      <c r="CC66" s="99"/>
    </row>
    <row r="67" spans="1:81" x14ac:dyDescent="0.2">
      <c r="A67" s="64" t="s">
        <v>65</v>
      </c>
      <c r="B67" s="65"/>
      <c r="C67" s="65"/>
      <c r="D67" s="66"/>
      <c r="E67" s="66"/>
      <c r="F67" s="67"/>
      <c r="G67" s="67"/>
      <c r="H67" s="67"/>
      <c r="I67" s="67"/>
      <c r="J67" s="67"/>
      <c r="K67" s="67"/>
      <c r="L67" s="67"/>
      <c r="M67" s="67"/>
      <c r="N67" s="67"/>
      <c r="O67" s="67"/>
      <c r="P67" s="67"/>
      <c r="Q67" s="67"/>
      <c r="R67" s="67"/>
      <c r="S67" s="67"/>
      <c r="T67" s="57">
        <f t="shared" si="26"/>
        <v>0</v>
      </c>
      <c r="U67" s="57">
        <f t="shared" si="27"/>
        <v>0</v>
      </c>
      <c r="V67" s="58">
        <f t="shared" si="28"/>
        <v>0</v>
      </c>
      <c r="W67" s="58">
        <f t="shared" si="29"/>
        <v>0</v>
      </c>
      <c r="X67" s="58">
        <f t="shared" si="30"/>
        <v>0</v>
      </c>
      <c r="Y67" s="89">
        <f t="shared" si="12"/>
        <v>125</v>
      </c>
      <c r="Z67" s="90">
        <f>IF($F67&gt;'Wage Ceilings '!$C$7+SUMIF('Wage Ceilings '!$B$8:'Wage Ceilings '!$B$11,"&lt;="&amp;$F$17,'Wage Ceilings '!$D$8:'Wage Ceilings '!$D$11),'Wage Ceilings '!$C$7+SUMIF('Wage Ceilings '!$B$8:'Wage Ceilings '!$B$11,"&lt;="&amp;$F$17,'Wage Ceilings '!$D$8:'Wage Ceilings '!$D$11),$F67)</f>
        <v>0</v>
      </c>
      <c r="AA67" s="91" cm="1">
        <f t="array" ref="AA67">INDEX(Appendix!$G$4:$K$8,_xlfn.IFS(Y67&lt;55,1,Y67&lt;60,2,Y67&lt;65,3,Y67&lt;70,4,TRUE,5),MATCH(YEAR($F$17),Appendix!$G$3:$L$3,0))</f>
        <v>0</v>
      </c>
      <c r="AB67" s="92">
        <f t="shared" si="0"/>
        <v>0</v>
      </c>
      <c r="AC67" s="89">
        <f t="shared" si="13"/>
        <v>126</v>
      </c>
      <c r="AD67" s="90">
        <f>IF($G67&gt;'Wage Ceilings '!$C$7+SUMIF('Wage Ceilings '!$B$8:'Wage Ceilings '!$B$11,"&lt;="&amp;$G$17,'Wage Ceilings '!$D$8:'Wage Ceilings '!$D$11),'Wage Ceilings '!$C$7+SUMIF('Wage Ceilings '!$B$8:'Wage Ceilings '!$B$11,"&lt;="&amp;$G$17,'Wage Ceilings '!$D$8:'Wage Ceilings '!$D$11),$G67)</f>
        <v>0</v>
      </c>
      <c r="AE67" s="91" cm="1">
        <f t="array" ref="AE67">INDEX(Appendix!$G$4:$K$8,_xlfn.IFS(AC67&lt;55,1,AC67&lt;60,2,AC67&lt;65,3,AC67&lt;70,4,TRUE,5),MATCH(YEAR($F$17),Appendix!$G$3:$L$3,0))</f>
        <v>0</v>
      </c>
      <c r="AF67" s="92">
        <f t="shared" si="1"/>
        <v>0</v>
      </c>
      <c r="AG67" s="89">
        <f t="shared" si="14"/>
        <v>126</v>
      </c>
      <c r="AH67" s="90">
        <f>IF($H67&gt;'Wage Ceilings '!$C$7+SUMIF('Wage Ceilings '!$B$8:'Wage Ceilings '!$B$11,"&lt;="&amp;$H$17,'Wage Ceilings '!$D$8:'Wage Ceilings '!$D$11),'Wage Ceilings '!$C$7+SUMIF('Wage Ceilings '!$B$8:'Wage Ceilings '!$B$11,"&lt;="&amp;$H$17,'Wage Ceilings '!$D$8:'Wage Ceilings '!$D$11),$H67)</f>
        <v>0</v>
      </c>
      <c r="AI67" s="91" cm="1">
        <f t="array" ref="AI67">INDEX(Appendix!$G$4:$K$8,_xlfn.IFS(AG67&lt;55,1,AG67&lt;60,2,AG67&lt;65,3,AG67&lt;70,4,TRUE,5),MATCH(YEAR($F$17),Appendix!$G$3:$L$3,0))</f>
        <v>0</v>
      </c>
      <c r="AJ67" s="92">
        <f t="shared" si="2"/>
        <v>0</v>
      </c>
      <c r="AK67" s="89">
        <f t="shared" si="15"/>
        <v>126</v>
      </c>
      <c r="AL67" s="90">
        <f>IF($I67&gt;'Wage Ceilings '!$C$7+SUMIF('Wage Ceilings '!$B$8:'Wage Ceilings '!$B$11,"&lt;="&amp;$I$17,'Wage Ceilings '!$D$8:'Wage Ceilings '!$D$11),'Wage Ceilings '!$C$7+SUMIF('Wage Ceilings '!$B$8:'Wage Ceilings '!$B$11,"&lt;="&amp;$I$17,'Wage Ceilings '!$D$8:'Wage Ceilings '!$D$11),$I67)</f>
        <v>0</v>
      </c>
      <c r="AM67" s="91" cm="1">
        <f t="array" ref="AM67">INDEX(Appendix!$G$4:$K$8,_xlfn.IFS(AK67&lt;55,1,AK67&lt;60,2,AK67&lt;65,3,AK67&lt;70,4,TRUE,5),MATCH(YEAR($F$17),Appendix!$G$3:$L$3,0))</f>
        <v>0</v>
      </c>
      <c r="AN67" s="92">
        <f t="shared" si="3"/>
        <v>0</v>
      </c>
      <c r="AO67" s="89">
        <f t="shared" si="16"/>
        <v>126</v>
      </c>
      <c r="AP67" s="90">
        <f>IF($J67&gt;'Wage Ceilings '!$C$7+SUMIF('Wage Ceilings '!$B$8:'Wage Ceilings '!$B$11,"&lt;="&amp;$J$17,'Wage Ceilings '!$D$8:'Wage Ceilings '!$D$11),'Wage Ceilings '!$C$7+SUMIF('Wage Ceilings '!$B$8:'Wage Ceilings '!$B$11,"&lt;="&amp;$J$17,'Wage Ceilings '!$D$8:'Wage Ceilings '!$D$11),$J67)</f>
        <v>0</v>
      </c>
      <c r="AQ67" s="91" cm="1">
        <f t="array" ref="AQ67">INDEX(Appendix!$G$4:$K$8,_xlfn.IFS(AO67&lt;55,1,AO67&lt;60,2,AO67&lt;65,3,AO67&lt;70,4,TRUE,5),MATCH(YEAR($F$17),Appendix!$G$3:$L$3,0))</f>
        <v>0</v>
      </c>
      <c r="AR67" s="92">
        <f t="shared" si="4"/>
        <v>0</v>
      </c>
      <c r="AS67" s="89">
        <f t="shared" si="31"/>
        <v>126</v>
      </c>
      <c r="AT67" s="90">
        <f>IF($K67&gt;'Wage Ceilings '!$C$7+SUMIF('Wage Ceilings '!$B$8:'Wage Ceilings '!$B$11,"&lt;="&amp;$K$17,'Wage Ceilings '!$D$8:'Wage Ceilings '!$D$11),'Wage Ceilings '!$C$7+SUMIF('Wage Ceilings '!$B$8:'Wage Ceilings '!$B$11,"&lt;="&amp;$K$17,'Wage Ceilings '!$D$8:'Wage Ceilings '!$D$11),$K67)</f>
        <v>0</v>
      </c>
      <c r="AU67" s="91" cm="1">
        <f t="array" ref="AU67">INDEX(Appendix!$G$4:$K$8,_xlfn.IFS(AS67&lt;55,1,AS67&lt;60,2,AS67&lt;65,3,AS67&lt;70,4,TRUE,5),MATCH(YEAR($F$17),Appendix!$G$3:$L$3,0))</f>
        <v>0</v>
      </c>
      <c r="AV67" s="92">
        <f t="shared" si="5"/>
        <v>0</v>
      </c>
      <c r="AW67" s="89" t="str">
        <f t="shared" si="17"/>
        <v>NA</v>
      </c>
      <c r="AX67" s="92">
        <f>IF(L67&gt;=('Wage Ceilings '!$C$3-SUM(Z67,AD67,AH67,AL67,AP67,AT67,BB67,BF67,BJ67,BN67,BR67,BV67)),('Wage Ceilings '!$C$3-SUM(Z67,AD67,AH67,AL67,AP67,AT67,BB67,BF67,BJ67,BN67,BR67,BV67)),L67)</f>
        <v>0</v>
      </c>
      <c r="AY67" s="91" cm="1">
        <f t="array" ref="AY67">INDEX(Appendix!$G$4:$K$8,_xlfn.IFS(AW67&lt;55,1,AW67&lt;60,2,AW67&lt;65,3,AW67&lt;70,4,TRUE,5),MATCH(YEAR($F$17),Appendix!$G$3:$L$3,0))</f>
        <v>0</v>
      </c>
      <c r="AZ67" s="92">
        <f t="shared" si="6"/>
        <v>0</v>
      </c>
      <c r="BA67" s="89">
        <f t="shared" si="18"/>
        <v>126</v>
      </c>
      <c r="BB67" s="90">
        <f>IF($M67&gt;'Wage Ceilings '!$C$7+SUMIF('Wage Ceilings '!$B$8:'Wage Ceilings '!$B$11,"&lt;="&amp;$M$17,'Wage Ceilings '!$D$8:'Wage Ceilings '!$D$11),'Wage Ceilings '!$C$7+SUMIF('Wage Ceilings '!$B$8:'Wage Ceilings '!$B$11,"&lt;="&amp;$M$17,'Wage Ceilings '!$D$8:'Wage Ceilings '!$D$11),$M67)</f>
        <v>0</v>
      </c>
      <c r="BC67" s="91" cm="1">
        <f t="array" ref="BC67">INDEX(Appendix!$G$4:$K$8,_xlfn.IFS(BA67&lt;55,1,BA67&lt;60,2,BA67&lt;65,3,BA67&lt;70,4,TRUE,5),MATCH(YEAR($F$17),Appendix!$G$3:$L$3,0))</f>
        <v>0</v>
      </c>
      <c r="BD67" s="92">
        <f t="shared" si="19"/>
        <v>0</v>
      </c>
      <c r="BE67" s="89">
        <f t="shared" si="20"/>
        <v>126</v>
      </c>
      <c r="BF67" s="90">
        <f>IF($N67&gt;'Wage Ceilings '!$C$7+SUMIF('Wage Ceilings '!$B$8:'Wage Ceilings '!$B$11,"&lt;="&amp;$N$17,'Wage Ceilings '!$D$8:'Wage Ceilings '!$D$11),'Wage Ceilings '!$C$7+SUMIF('Wage Ceilings '!$B$8:'Wage Ceilings '!$B$11,"&lt;="&amp;$N$17,'Wage Ceilings '!$D$8:'Wage Ceilings '!$D$11),$N67)</f>
        <v>0</v>
      </c>
      <c r="BG67" s="91" cm="1">
        <f t="array" ref="BG67">INDEX(Appendix!$G$4:$K$8,_xlfn.IFS(BE67&lt;55,1,BE67&lt;60,2,BE67&lt;65,3,BE67&lt;70,4,TRUE,5),MATCH(YEAR($F$17),Appendix!$G$3:$L$3,0))</f>
        <v>0</v>
      </c>
      <c r="BH67" s="92">
        <f t="shared" si="7"/>
        <v>0</v>
      </c>
      <c r="BI67" s="89">
        <f t="shared" si="21"/>
        <v>126</v>
      </c>
      <c r="BJ67" s="90">
        <f>IF($O67&gt;'Wage Ceilings '!$C$7+SUMIF('Wage Ceilings '!$B$8:'Wage Ceilings '!$B$11,"&lt;="&amp;$O$17,'Wage Ceilings '!$D$8:'Wage Ceilings '!$D$11),'Wage Ceilings '!$C$7+SUMIF('Wage Ceilings '!$B$8:'Wage Ceilings '!$B$11,"&lt;="&amp;$O$17,'Wage Ceilings '!$D$8:'Wage Ceilings '!$D$11),$O67)</f>
        <v>0</v>
      </c>
      <c r="BK67" s="91" cm="1">
        <f t="array" ref="BK67">INDEX(Appendix!$G$4:$K$8,_xlfn.IFS(BI67&lt;55,1,BI67&lt;60,2,BI67&lt;65,3,BI67&lt;70,4,TRUE,5),MATCH(YEAR($F$17),Appendix!$G$3:$L$3,0))</f>
        <v>0</v>
      </c>
      <c r="BL67" s="92">
        <f t="shared" si="8"/>
        <v>0</v>
      </c>
      <c r="BM67" s="89">
        <f t="shared" si="22"/>
        <v>126</v>
      </c>
      <c r="BN67" s="90">
        <f>IF($P67&gt;'Wage Ceilings '!$C$7+SUMIF('Wage Ceilings '!$B$8:'Wage Ceilings '!$B$11,"&lt;="&amp;$P$17,'Wage Ceilings '!$D$8:'Wage Ceilings '!$D$11),'Wage Ceilings '!$C$7+SUMIF('Wage Ceilings '!$B$8:'Wage Ceilings '!$B$11,"&lt;="&amp;$P$17,'Wage Ceilings '!$D$8:'Wage Ceilings '!$D$11),$P67)</f>
        <v>0</v>
      </c>
      <c r="BO67" s="91" cm="1">
        <f t="array" ref="BO67">INDEX(Appendix!$G$4:$K$8,_xlfn.IFS(BM67&lt;55,1,BM67&lt;60,2,BM67&lt;65,3,BM67&lt;70,4,TRUE,5),MATCH(YEAR($F$17),Appendix!$G$3:$L$3,0))</f>
        <v>0</v>
      </c>
      <c r="BP67" s="92">
        <f t="shared" si="9"/>
        <v>0</v>
      </c>
      <c r="BQ67" s="89">
        <f t="shared" si="23"/>
        <v>126</v>
      </c>
      <c r="BR67" s="90">
        <f>IF($Q67&gt;'Wage Ceilings '!$C$7+SUMIF('Wage Ceilings '!$B$8:'Wage Ceilings '!$B$11,"&lt;="&amp;$Q$17,'Wage Ceilings '!$D$8:'Wage Ceilings '!$D$11),'Wage Ceilings '!$C$7+SUMIF('Wage Ceilings '!$B$8:'Wage Ceilings '!$B$11,"&lt;="&amp;$Q$17,'Wage Ceilings '!$D$8:'Wage Ceilings '!$D$11),$Q67)</f>
        <v>0</v>
      </c>
      <c r="BS67" s="91" cm="1">
        <f t="array" ref="BS67">INDEX(Appendix!$G$4:$K$8,_xlfn.IFS(BQ67&lt;55,1,BQ67&lt;60,2,BQ67&lt;65,3,BQ67&lt;70,4,TRUE,5),MATCH(YEAR($F$17),Appendix!$G$3:$L$3,0))</f>
        <v>0</v>
      </c>
      <c r="BT67" s="92">
        <f t="shared" si="10"/>
        <v>0</v>
      </c>
      <c r="BU67" s="89">
        <f t="shared" si="24"/>
        <v>126</v>
      </c>
      <c r="BV67" s="90">
        <f>IF($R67&gt;'Wage Ceilings '!$C$7+SUMIF('Wage Ceilings '!$B$8:'Wage Ceilings '!$B$11,"&lt;="&amp;$R$17,'Wage Ceilings '!$D$8:'Wage Ceilings '!$D$11),'Wage Ceilings '!$C$7+SUMIF('Wage Ceilings '!$B$8:'Wage Ceilings '!$B$11,"&lt;="&amp;$R$17,'Wage Ceilings '!$D$8:'Wage Ceilings '!$D$11),$R67)</f>
        <v>0</v>
      </c>
      <c r="BW67" s="91" cm="1">
        <f t="array" ref="BW67">INDEX(Appendix!$G$4:$K$8,_xlfn.IFS(BU67&lt;55,1,BU67&lt;60,2,BU67&lt;65,3,BU67&lt;70,4,TRUE,5),MATCH(YEAR($F$17),Appendix!$G$3:$L$3,0))</f>
        <v>0</v>
      </c>
      <c r="BX67" s="92">
        <f t="shared" si="11"/>
        <v>0</v>
      </c>
      <c r="BY67" s="89" t="str">
        <f t="shared" si="25"/>
        <v>NA</v>
      </c>
      <c r="BZ67" s="92">
        <f>IF(S67&gt;=('Wage Ceilings '!$C$3-SUM(Z67,AD67,AH67,AL67,AP67,AX67,AT67,BB67,BF67,BJ67,BN67,BR67,BV67)),('Wage Ceilings '!$C$3-SUM(Z67,AD67,AH67,AL67,AP67,AX67,AT67,BB67,BF67,BJ67,BN67,BR67,BV67)),S67)</f>
        <v>0</v>
      </c>
      <c r="CA67" s="91" cm="1">
        <f t="array" ref="CA67">INDEX(Appendix!$G$4:$K$8,_xlfn.IFS(BY67&lt;55,1,BY67&lt;60,2,BY67&lt;65,3,BY67&lt;70,4,TRUE,5),MATCH(YEAR($F$17),Appendix!$G$3:$L$3,0))</f>
        <v>0</v>
      </c>
      <c r="CB67" s="92">
        <f t="shared" si="32"/>
        <v>0</v>
      </c>
      <c r="CC67" s="99"/>
    </row>
    <row r="68" spans="1:81" x14ac:dyDescent="0.2">
      <c r="A68" s="64" t="s">
        <v>66</v>
      </c>
      <c r="B68" s="65"/>
      <c r="C68" s="65"/>
      <c r="D68" s="66"/>
      <c r="E68" s="66"/>
      <c r="F68" s="67"/>
      <c r="G68" s="67"/>
      <c r="H68" s="67"/>
      <c r="I68" s="67"/>
      <c r="J68" s="67"/>
      <c r="K68" s="67"/>
      <c r="L68" s="67"/>
      <c r="M68" s="67"/>
      <c r="N68" s="67"/>
      <c r="O68" s="67"/>
      <c r="P68" s="67"/>
      <c r="Q68" s="67"/>
      <c r="R68" s="67"/>
      <c r="S68" s="67"/>
      <c r="T68" s="57">
        <f t="shared" si="26"/>
        <v>0</v>
      </c>
      <c r="U68" s="57">
        <f t="shared" si="27"/>
        <v>0</v>
      </c>
      <c r="V68" s="58">
        <f t="shared" si="28"/>
        <v>0</v>
      </c>
      <c r="W68" s="58">
        <f t="shared" si="29"/>
        <v>0</v>
      </c>
      <c r="X68" s="58">
        <f t="shared" si="30"/>
        <v>0</v>
      </c>
      <c r="Y68" s="89">
        <f t="shared" si="12"/>
        <v>125</v>
      </c>
      <c r="Z68" s="90">
        <f>IF($F68&gt;'Wage Ceilings '!$C$7+SUMIF('Wage Ceilings '!$B$8:'Wage Ceilings '!$B$11,"&lt;="&amp;$F$17,'Wage Ceilings '!$D$8:'Wage Ceilings '!$D$11),'Wage Ceilings '!$C$7+SUMIF('Wage Ceilings '!$B$8:'Wage Ceilings '!$B$11,"&lt;="&amp;$F$17,'Wage Ceilings '!$D$8:'Wage Ceilings '!$D$11),$F68)</f>
        <v>0</v>
      </c>
      <c r="AA68" s="91" cm="1">
        <f t="array" ref="AA68">INDEX(Appendix!$G$4:$K$8,_xlfn.IFS(Y68&lt;55,1,Y68&lt;60,2,Y68&lt;65,3,Y68&lt;70,4,TRUE,5),MATCH(YEAR($F$17),Appendix!$G$3:$L$3,0))</f>
        <v>0</v>
      </c>
      <c r="AB68" s="92">
        <f t="shared" si="0"/>
        <v>0</v>
      </c>
      <c r="AC68" s="89">
        <f t="shared" si="13"/>
        <v>126</v>
      </c>
      <c r="AD68" s="90">
        <f>IF($G68&gt;'Wage Ceilings '!$C$7+SUMIF('Wage Ceilings '!$B$8:'Wage Ceilings '!$B$11,"&lt;="&amp;$G$17,'Wage Ceilings '!$D$8:'Wage Ceilings '!$D$11),'Wage Ceilings '!$C$7+SUMIF('Wage Ceilings '!$B$8:'Wage Ceilings '!$B$11,"&lt;="&amp;$G$17,'Wage Ceilings '!$D$8:'Wage Ceilings '!$D$11),$G68)</f>
        <v>0</v>
      </c>
      <c r="AE68" s="91" cm="1">
        <f t="array" ref="AE68">INDEX(Appendix!$G$4:$K$8,_xlfn.IFS(AC68&lt;55,1,AC68&lt;60,2,AC68&lt;65,3,AC68&lt;70,4,TRUE,5),MATCH(YEAR($F$17),Appendix!$G$3:$L$3,0))</f>
        <v>0</v>
      </c>
      <c r="AF68" s="92">
        <f t="shared" si="1"/>
        <v>0</v>
      </c>
      <c r="AG68" s="89">
        <f t="shared" si="14"/>
        <v>126</v>
      </c>
      <c r="AH68" s="90">
        <f>IF($H68&gt;'Wage Ceilings '!$C$7+SUMIF('Wage Ceilings '!$B$8:'Wage Ceilings '!$B$11,"&lt;="&amp;$H$17,'Wage Ceilings '!$D$8:'Wage Ceilings '!$D$11),'Wage Ceilings '!$C$7+SUMIF('Wage Ceilings '!$B$8:'Wage Ceilings '!$B$11,"&lt;="&amp;$H$17,'Wage Ceilings '!$D$8:'Wage Ceilings '!$D$11),$H68)</f>
        <v>0</v>
      </c>
      <c r="AI68" s="91" cm="1">
        <f t="array" ref="AI68">INDEX(Appendix!$G$4:$K$8,_xlfn.IFS(AG68&lt;55,1,AG68&lt;60,2,AG68&lt;65,3,AG68&lt;70,4,TRUE,5),MATCH(YEAR($F$17),Appendix!$G$3:$L$3,0))</f>
        <v>0</v>
      </c>
      <c r="AJ68" s="92">
        <f t="shared" si="2"/>
        <v>0</v>
      </c>
      <c r="AK68" s="89">
        <f t="shared" si="15"/>
        <v>126</v>
      </c>
      <c r="AL68" s="90">
        <f>IF($I68&gt;'Wage Ceilings '!$C$7+SUMIF('Wage Ceilings '!$B$8:'Wage Ceilings '!$B$11,"&lt;="&amp;$I$17,'Wage Ceilings '!$D$8:'Wage Ceilings '!$D$11),'Wage Ceilings '!$C$7+SUMIF('Wage Ceilings '!$B$8:'Wage Ceilings '!$B$11,"&lt;="&amp;$I$17,'Wage Ceilings '!$D$8:'Wage Ceilings '!$D$11),$I68)</f>
        <v>0</v>
      </c>
      <c r="AM68" s="91" cm="1">
        <f t="array" ref="AM68">INDEX(Appendix!$G$4:$K$8,_xlfn.IFS(AK68&lt;55,1,AK68&lt;60,2,AK68&lt;65,3,AK68&lt;70,4,TRUE,5),MATCH(YEAR($F$17),Appendix!$G$3:$L$3,0))</f>
        <v>0</v>
      </c>
      <c r="AN68" s="92">
        <f t="shared" si="3"/>
        <v>0</v>
      </c>
      <c r="AO68" s="89">
        <f t="shared" si="16"/>
        <v>126</v>
      </c>
      <c r="AP68" s="90">
        <f>IF($J68&gt;'Wage Ceilings '!$C$7+SUMIF('Wage Ceilings '!$B$8:'Wage Ceilings '!$B$11,"&lt;="&amp;$J$17,'Wage Ceilings '!$D$8:'Wage Ceilings '!$D$11),'Wage Ceilings '!$C$7+SUMIF('Wage Ceilings '!$B$8:'Wage Ceilings '!$B$11,"&lt;="&amp;$J$17,'Wage Ceilings '!$D$8:'Wage Ceilings '!$D$11),$J68)</f>
        <v>0</v>
      </c>
      <c r="AQ68" s="91" cm="1">
        <f t="array" ref="AQ68">INDEX(Appendix!$G$4:$K$8,_xlfn.IFS(AO68&lt;55,1,AO68&lt;60,2,AO68&lt;65,3,AO68&lt;70,4,TRUE,5),MATCH(YEAR($F$17),Appendix!$G$3:$L$3,0))</f>
        <v>0</v>
      </c>
      <c r="AR68" s="92">
        <f t="shared" si="4"/>
        <v>0</v>
      </c>
      <c r="AS68" s="89">
        <f t="shared" si="31"/>
        <v>126</v>
      </c>
      <c r="AT68" s="90">
        <f>IF($K68&gt;'Wage Ceilings '!$C$7+SUMIF('Wage Ceilings '!$B$8:'Wage Ceilings '!$B$11,"&lt;="&amp;$K$17,'Wage Ceilings '!$D$8:'Wage Ceilings '!$D$11),'Wage Ceilings '!$C$7+SUMIF('Wage Ceilings '!$B$8:'Wage Ceilings '!$B$11,"&lt;="&amp;$K$17,'Wage Ceilings '!$D$8:'Wage Ceilings '!$D$11),$K68)</f>
        <v>0</v>
      </c>
      <c r="AU68" s="91" cm="1">
        <f t="array" ref="AU68">INDEX(Appendix!$G$4:$K$8,_xlfn.IFS(AS68&lt;55,1,AS68&lt;60,2,AS68&lt;65,3,AS68&lt;70,4,TRUE,5),MATCH(YEAR($F$17),Appendix!$G$3:$L$3,0))</f>
        <v>0</v>
      </c>
      <c r="AV68" s="92">
        <f t="shared" si="5"/>
        <v>0</v>
      </c>
      <c r="AW68" s="89" t="str">
        <f t="shared" si="17"/>
        <v>NA</v>
      </c>
      <c r="AX68" s="92">
        <f>IF(L68&gt;=('Wage Ceilings '!$C$3-SUM(Z68,AD68,AH68,AL68,AP68,AT68,BB68,BF68,BJ68,BN68,BR68,BV68)),('Wage Ceilings '!$C$3-SUM(Z68,AD68,AH68,AL68,AP68,AT68,BB68,BF68,BJ68,BN68,BR68,BV68)),L68)</f>
        <v>0</v>
      </c>
      <c r="AY68" s="91" cm="1">
        <f t="array" ref="AY68">INDEX(Appendix!$G$4:$K$8,_xlfn.IFS(AW68&lt;55,1,AW68&lt;60,2,AW68&lt;65,3,AW68&lt;70,4,TRUE,5),MATCH(YEAR($F$17),Appendix!$G$3:$L$3,0))</f>
        <v>0</v>
      </c>
      <c r="AZ68" s="92">
        <f t="shared" si="6"/>
        <v>0</v>
      </c>
      <c r="BA68" s="89">
        <f t="shared" si="18"/>
        <v>126</v>
      </c>
      <c r="BB68" s="90">
        <f>IF($M68&gt;'Wage Ceilings '!$C$7+SUMIF('Wage Ceilings '!$B$8:'Wage Ceilings '!$B$11,"&lt;="&amp;$M$17,'Wage Ceilings '!$D$8:'Wage Ceilings '!$D$11),'Wage Ceilings '!$C$7+SUMIF('Wage Ceilings '!$B$8:'Wage Ceilings '!$B$11,"&lt;="&amp;$M$17,'Wage Ceilings '!$D$8:'Wage Ceilings '!$D$11),$M68)</f>
        <v>0</v>
      </c>
      <c r="BC68" s="91" cm="1">
        <f t="array" ref="BC68">INDEX(Appendix!$G$4:$K$8,_xlfn.IFS(BA68&lt;55,1,BA68&lt;60,2,BA68&lt;65,3,BA68&lt;70,4,TRUE,5),MATCH(YEAR($F$17),Appendix!$G$3:$L$3,0))</f>
        <v>0</v>
      </c>
      <c r="BD68" s="92">
        <f t="shared" si="19"/>
        <v>0</v>
      </c>
      <c r="BE68" s="89">
        <f t="shared" si="20"/>
        <v>126</v>
      </c>
      <c r="BF68" s="90">
        <f>IF($N68&gt;'Wage Ceilings '!$C$7+SUMIF('Wage Ceilings '!$B$8:'Wage Ceilings '!$B$11,"&lt;="&amp;$N$17,'Wage Ceilings '!$D$8:'Wage Ceilings '!$D$11),'Wage Ceilings '!$C$7+SUMIF('Wage Ceilings '!$B$8:'Wage Ceilings '!$B$11,"&lt;="&amp;$N$17,'Wage Ceilings '!$D$8:'Wage Ceilings '!$D$11),$N68)</f>
        <v>0</v>
      </c>
      <c r="BG68" s="91" cm="1">
        <f t="array" ref="BG68">INDEX(Appendix!$G$4:$K$8,_xlfn.IFS(BE68&lt;55,1,BE68&lt;60,2,BE68&lt;65,3,BE68&lt;70,4,TRUE,5),MATCH(YEAR($F$17),Appendix!$G$3:$L$3,0))</f>
        <v>0</v>
      </c>
      <c r="BH68" s="92">
        <f t="shared" si="7"/>
        <v>0</v>
      </c>
      <c r="BI68" s="89">
        <f t="shared" si="21"/>
        <v>126</v>
      </c>
      <c r="BJ68" s="90">
        <f>IF($O68&gt;'Wage Ceilings '!$C$7+SUMIF('Wage Ceilings '!$B$8:'Wage Ceilings '!$B$11,"&lt;="&amp;$O$17,'Wage Ceilings '!$D$8:'Wage Ceilings '!$D$11),'Wage Ceilings '!$C$7+SUMIF('Wage Ceilings '!$B$8:'Wage Ceilings '!$B$11,"&lt;="&amp;$O$17,'Wage Ceilings '!$D$8:'Wage Ceilings '!$D$11),$O68)</f>
        <v>0</v>
      </c>
      <c r="BK68" s="91" cm="1">
        <f t="array" ref="BK68">INDEX(Appendix!$G$4:$K$8,_xlfn.IFS(BI68&lt;55,1,BI68&lt;60,2,BI68&lt;65,3,BI68&lt;70,4,TRUE,5),MATCH(YEAR($F$17),Appendix!$G$3:$L$3,0))</f>
        <v>0</v>
      </c>
      <c r="BL68" s="92">
        <f t="shared" si="8"/>
        <v>0</v>
      </c>
      <c r="BM68" s="89">
        <f t="shared" si="22"/>
        <v>126</v>
      </c>
      <c r="BN68" s="90">
        <f>IF($P68&gt;'Wage Ceilings '!$C$7+SUMIF('Wage Ceilings '!$B$8:'Wage Ceilings '!$B$11,"&lt;="&amp;$P$17,'Wage Ceilings '!$D$8:'Wage Ceilings '!$D$11),'Wage Ceilings '!$C$7+SUMIF('Wage Ceilings '!$B$8:'Wage Ceilings '!$B$11,"&lt;="&amp;$P$17,'Wage Ceilings '!$D$8:'Wage Ceilings '!$D$11),$P68)</f>
        <v>0</v>
      </c>
      <c r="BO68" s="91" cm="1">
        <f t="array" ref="BO68">INDEX(Appendix!$G$4:$K$8,_xlfn.IFS(BM68&lt;55,1,BM68&lt;60,2,BM68&lt;65,3,BM68&lt;70,4,TRUE,5),MATCH(YEAR($F$17),Appendix!$G$3:$L$3,0))</f>
        <v>0</v>
      </c>
      <c r="BP68" s="92">
        <f t="shared" si="9"/>
        <v>0</v>
      </c>
      <c r="BQ68" s="89">
        <f t="shared" si="23"/>
        <v>126</v>
      </c>
      <c r="BR68" s="90">
        <f>IF($Q68&gt;'Wage Ceilings '!$C$7+SUMIF('Wage Ceilings '!$B$8:'Wage Ceilings '!$B$11,"&lt;="&amp;$Q$17,'Wage Ceilings '!$D$8:'Wage Ceilings '!$D$11),'Wage Ceilings '!$C$7+SUMIF('Wage Ceilings '!$B$8:'Wage Ceilings '!$B$11,"&lt;="&amp;$Q$17,'Wage Ceilings '!$D$8:'Wage Ceilings '!$D$11),$Q68)</f>
        <v>0</v>
      </c>
      <c r="BS68" s="91" cm="1">
        <f t="array" ref="BS68">INDEX(Appendix!$G$4:$K$8,_xlfn.IFS(BQ68&lt;55,1,BQ68&lt;60,2,BQ68&lt;65,3,BQ68&lt;70,4,TRUE,5),MATCH(YEAR($F$17),Appendix!$G$3:$L$3,0))</f>
        <v>0</v>
      </c>
      <c r="BT68" s="92">
        <f t="shared" si="10"/>
        <v>0</v>
      </c>
      <c r="BU68" s="89">
        <f t="shared" si="24"/>
        <v>126</v>
      </c>
      <c r="BV68" s="90">
        <f>IF($R68&gt;'Wage Ceilings '!$C$7+SUMIF('Wage Ceilings '!$B$8:'Wage Ceilings '!$B$11,"&lt;="&amp;$R$17,'Wage Ceilings '!$D$8:'Wage Ceilings '!$D$11),'Wage Ceilings '!$C$7+SUMIF('Wage Ceilings '!$B$8:'Wage Ceilings '!$B$11,"&lt;="&amp;$R$17,'Wage Ceilings '!$D$8:'Wage Ceilings '!$D$11),$R68)</f>
        <v>0</v>
      </c>
      <c r="BW68" s="91" cm="1">
        <f t="array" ref="BW68">INDEX(Appendix!$G$4:$K$8,_xlfn.IFS(BU68&lt;55,1,BU68&lt;60,2,BU68&lt;65,3,BU68&lt;70,4,TRUE,5),MATCH(YEAR($F$17),Appendix!$G$3:$L$3,0))</f>
        <v>0</v>
      </c>
      <c r="BX68" s="92">
        <f t="shared" si="11"/>
        <v>0</v>
      </c>
      <c r="BY68" s="89" t="str">
        <f t="shared" si="25"/>
        <v>NA</v>
      </c>
      <c r="BZ68" s="92">
        <f>IF(S68&gt;=('Wage Ceilings '!$C$3-SUM(Z68,AD68,AH68,AL68,AP68,AX68,AT68,BB68,BF68,BJ68,BN68,BR68,BV68)),('Wage Ceilings '!$C$3-SUM(Z68,AD68,AH68,AL68,AP68,AX68,AT68,BB68,BF68,BJ68,BN68,BR68,BV68)),S68)</f>
        <v>0</v>
      </c>
      <c r="CA68" s="91" cm="1">
        <f t="array" ref="CA68">INDEX(Appendix!$G$4:$K$8,_xlfn.IFS(BY68&lt;55,1,BY68&lt;60,2,BY68&lt;65,3,BY68&lt;70,4,TRUE,5),MATCH(YEAR($F$17),Appendix!$G$3:$L$3,0))</f>
        <v>0</v>
      </c>
      <c r="CB68" s="92">
        <f t="shared" si="32"/>
        <v>0</v>
      </c>
      <c r="CC68" s="99"/>
    </row>
    <row r="69" spans="1:81" x14ac:dyDescent="0.2">
      <c r="A69" s="64" t="s">
        <v>67</v>
      </c>
      <c r="B69" s="65"/>
      <c r="C69" s="65"/>
      <c r="D69" s="66"/>
      <c r="E69" s="66"/>
      <c r="F69" s="67"/>
      <c r="G69" s="67"/>
      <c r="H69" s="67"/>
      <c r="I69" s="67"/>
      <c r="J69" s="67"/>
      <c r="K69" s="67"/>
      <c r="L69" s="67"/>
      <c r="M69" s="67"/>
      <c r="N69" s="67"/>
      <c r="O69" s="67"/>
      <c r="P69" s="67"/>
      <c r="Q69" s="67"/>
      <c r="R69" s="67"/>
      <c r="S69" s="67"/>
      <c r="T69" s="57">
        <f t="shared" si="26"/>
        <v>0</v>
      </c>
      <c r="U69" s="57">
        <f t="shared" si="27"/>
        <v>0</v>
      </c>
      <c r="V69" s="58">
        <f t="shared" si="28"/>
        <v>0</v>
      </c>
      <c r="W69" s="58">
        <f t="shared" si="29"/>
        <v>0</v>
      </c>
      <c r="X69" s="58">
        <f t="shared" si="30"/>
        <v>0</v>
      </c>
      <c r="Y69" s="89">
        <f t="shared" si="12"/>
        <v>125</v>
      </c>
      <c r="Z69" s="90">
        <f>IF($F69&gt;'Wage Ceilings '!$C$7+SUMIF('Wage Ceilings '!$B$8:'Wage Ceilings '!$B$11,"&lt;="&amp;$F$17,'Wage Ceilings '!$D$8:'Wage Ceilings '!$D$11),'Wage Ceilings '!$C$7+SUMIF('Wage Ceilings '!$B$8:'Wage Ceilings '!$B$11,"&lt;="&amp;$F$17,'Wage Ceilings '!$D$8:'Wage Ceilings '!$D$11),$F69)</f>
        <v>0</v>
      </c>
      <c r="AA69" s="91" cm="1">
        <f t="array" ref="AA69">INDEX(Appendix!$G$4:$K$8,_xlfn.IFS(Y69&lt;55,1,Y69&lt;60,2,Y69&lt;65,3,Y69&lt;70,4,TRUE,5),MATCH(YEAR($F$17),Appendix!$G$3:$L$3,0))</f>
        <v>0</v>
      </c>
      <c r="AB69" s="92">
        <f t="shared" si="0"/>
        <v>0</v>
      </c>
      <c r="AC69" s="89">
        <f t="shared" si="13"/>
        <v>126</v>
      </c>
      <c r="AD69" s="90">
        <f>IF($G69&gt;'Wage Ceilings '!$C$7+SUMIF('Wage Ceilings '!$B$8:'Wage Ceilings '!$B$11,"&lt;="&amp;$G$17,'Wage Ceilings '!$D$8:'Wage Ceilings '!$D$11),'Wage Ceilings '!$C$7+SUMIF('Wage Ceilings '!$B$8:'Wage Ceilings '!$B$11,"&lt;="&amp;$G$17,'Wage Ceilings '!$D$8:'Wage Ceilings '!$D$11),$G69)</f>
        <v>0</v>
      </c>
      <c r="AE69" s="91" cm="1">
        <f t="array" ref="AE69">INDEX(Appendix!$G$4:$K$8,_xlfn.IFS(AC69&lt;55,1,AC69&lt;60,2,AC69&lt;65,3,AC69&lt;70,4,TRUE,5),MATCH(YEAR($F$17),Appendix!$G$3:$L$3,0))</f>
        <v>0</v>
      </c>
      <c r="AF69" s="92">
        <f t="shared" si="1"/>
        <v>0</v>
      </c>
      <c r="AG69" s="89">
        <f t="shared" si="14"/>
        <v>126</v>
      </c>
      <c r="AH69" s="90">
        <f>IF($H69&gt;'Wage Ceilings '!$C$7+SUMIF('Wage Ceilings '!$B$8:'Wage Ceilings '!$B$11,"&lt;="&amp;$H$17,'Wage Ceilings '!$D$8:'Wage Ceilings '!$D$11),'Wage Ceilings '!$C$7+SUMIF('Wage Ceilings '!$B$8:'Wage Ceilings '!$B$11,"&lt;="&amp;$H$17,'Wage Ceilings '!$D$8:'Wage Ceilings '!$D$11),$H69)</f>
        <v>0</v>
      </c>
      <c r="AI69" s="91" cm="1">
        <f t="array" ref="AI69">INDEX(Appendix!$G$4:$K$8,_xlfn.IFS(AG69&lt;55,1,AG69&lt;60,2,AG69&lt;65,3,AG69&lt;70,4,TRUE,5),MATCH(YEAR($F$17),Appendix!$G$3:$L$3,0))</f>
        <v>0</v>
      </c>
      <c r="AJ69" s="92">
        <f t="shared" si="2"/>
        <v>0</v>
      </c>
      <c r="AK69" s="89">
        <f t="shared" si="15"/>
        <v>126</v>
      </c>
      <c r="AL69" s="90">
        <f>IF($I69&gt;'Wage Ceilings '!$C$7+SUMIF('Wage Ceilings '!$B$8:'Wage Ceilings '!$B$11,"&lt;="&amp;$I$17,'Wage Ceilings '!$D$8:'Wage Ceilings '!$D$11),'Wage Ceilings '!$C$7+SUMIF('Wage Ceilings '!$B$8:'Wage Ceilings '!$B$11,"&lt;="&amp;$I$17,'Wage Ceilings '!$D$8:'Wage Ceilings '!$D$11),$I69)</f>
        <v>0</v>
      </c>
      <c r="AM69" s="91" cm="1">
        <f t="array" ref="AM69">INDEX(Appendix!$G$4:$K$8,_xlfn.IFS(AK69&lt;55,1,AK69&lt;60,2,AK69&lt;65,3,AK69&lt;70,4,TRUE,5),MATCH(YEAR($F$17),Appendix!$G$3:$L$3,0))</f>
        <v>0</v>
      </c>
      <c r="AN69" s="92">
        <f t="shared" si="3"/>
        <v>0</v>
      </c>
      <c r="AO69" s="89">
        <f t="shared" si="16"/>
        <v>126</v>
      </c>
      <c r="AP69" s="90">
        <f>IF($J69&gt;'Wage Ceilings '!$C$7+SUMIF('Wage Ceilings '!$B$8:'Wage Ceilings '!$B$11,"&lt;="&amp;$J$17,'Wage Ceilings '!$D$8:'Wage Ceilings '!$D$11),'Wage Ceilings '!$C$7+SUMIF('Wage Ceilings '!$B$8:'Wage Ceilings '!$B$11,"&lt;="&amp;$J$17,'Wage Ceilings '!$D$8:'Wage Ceilings '!$D$11),$J69)</f>
        <v>0</v>
      </c>
      <c r="AQ69" s="91" cm="1">
        <f t="array" ref="AQ69">INDEX(Appendix!$G$4:$K$8,_xlfn.IFS(AO69&lt;55,1,AO69&lt;60,2,AO69&lt;65,3,AO69&lt;70,4,TRUE,5),MATCH(YEAR($F$17),Appendix!$G$3:$L$3,0))</f>
        <v>0</v>
      </c>
      <c r="AR69" s="92">
        <f t="shared" si="4"/>
        <v>0</v>
      </c>
      <c r="AS69" s="89">
        <f t="shared" si="31"/>
        <v>126</v>
      </c>
      <c r="AT69" s="90">
        <f>IF($K69&gt;'Wage Ceilings '!$C$7+SUMIF('Wage Ceilings '!$B$8:'Wage Ceilings '!$B$11,"&lt;="&amp;$K$17,'Wage Ceilings '!$D$8:'Wage Ceilings '!$D$11),'Wage Ceilings '!$C$7+SUMIF('Wage Ceilings '!$B$8:'Wage Ceilings '!$B$11,"&lt;="&amp;$K$17,'Wage Ceilings '!$D$8:'Wage Ceilings '!$D$11),$K69)</f>
        <v>0</v>
      </c>
      <c r="AU69" s="91" cm="1">
        <f t="array" ref="AU69">INDEX(Appendix!$G$4:$K$8,_xlfn.IFS(AS69&lt;55,1,AS69&lt;60,2,AS69&lt;65,3,AS69&lt;70,4,TRUE,5),MATCH(YEAR($F$17),Appendix!$G$3:$L$3,0))</f>
        <v>0</v>
      </c>
      <c r="AV69" s="92">
        <f t="shared" si="5"/>
        <v>0</v>
      </c>
      <c r="AW69" s="89" t="str">
        <f t="shared" si="17"/>
        <v>NA</v>
      </c>
      <c r="AX69" s="92">
        <f>IF(L69&gt;=('Wage Ceilings '!$C$3-SUM(Z69,AD69,AH69,AL69,AP69,AT69,BB69,BF69,BJ69,BN69,BR69,BV69)),('Wage Ceilings '!$C$3-SUM(Z69,AD69,AH69,AL69,AP69,AT69,BB69,BF69,BJ69,BN69,BR69,BV69)),L69)</f>
        <v>0</v>
      </c>
      <c r="AY69" s="91" cm="1">
        <f t="array" ref="AY69">INDEX(Appendix!$G$4:$K$8,_xlfn.IFS(AW69&lt;55,1,AW69&lt;60,2,AW69&lt;65,3,AW69&lt;70,4,TRUE,5),MATCH(YEAR($F$17),Appendix!$G$3:$L$3,0))</f>
        <v>0</v>
      </c>
      <c r="AZ69" s="92">
        <f t="shared" si="6"/>
        <v>0</v>
      </c>
      <c r="BA69" s="89">
        <f t="shared" si="18"/>
        <v>126</v>
      </c>
      <c r="BB69" s="90">
        <f>IF($M69&gt;'Wage Ceilings '!$C$7+SUMIF('Wage Ceilings '!$B$8:'Wage Ceilings '!$B$11,"&lt;="&amp;$M$17,'Wage Ceilings '!$D$8:'Wage Ceilings '!$D$11),'Wage Ceilings '!$C$7+SUMIF('Wage Ceilings '!$B$8:'Wage Ceilings '!$B$11,"&lt;="&amp;$M$17,'Wage Ceilings '!$D$8:'Wage Ceilings '!$D$11),$M69)</f>
        <v>0</v>
      </c>
      <c r="BC69" s="91" cm="1">
        <f t="array" ref="BC69">INDEX(Appendix!$G$4:$K$8,_xlfn.IFS(BA69&lt;55,1,BA69&lt;60,2,BA69&lt;65,3,BA69&lt;70,4,TRUE,5),MATCH(YEAR($F$17),Appendix!$G$3:$L$3,0))</f>
        <v>0</v>
      </c>
      <c r="BD69" s="92">
        <f t="shared" si="19"/>
        <v>0</v>
      </c>
      <c r="BE69" s="89">
        <f t="shared" si="20"/>
        <v>126</v>
      </c>
      <c r="BF69" s="90">
        <f>IF($N69&gt;'Wage Ceilings '!$C$7+SUMIF('Wage Ceilings '!$B$8:'Wage Ceilings '!$B$11,"&lt;="&amp;$N$17,'Wage Ceilings '!$D$8:'Wage Ceilings '!$D$11),'Wage Ceilings '!$C$7+SUMIF('Wage Ceilings '!$B$8:'Wage Ceilings '!$B$11,"&lt;="&amp;$N$17,'Wage Ceilings '!$D$8:'Wage Ceilings '!$D$11),$N69)</f>
        <v>0</v>
      </c>
      <c r="BG69" s="91" cm="1">
        <f t="array" ref="BG69">INDEX(Appendix!$G$4:$K$8,_xlfn.IFS(BE69&lt;55,1,BE69&lt;60,2,BE69&lt;65,3,BE69&lt;70,4,TRUE,5),MATCH(YEAR($F$17),Appendix!$G$3:$L$3,0))</f>
        <v>0</v>
      </c>
      <c r="BH69" s="92">
        <f t="shared" si="7"/>
        <v>0</v>
      </c>
      <c r="BI69" s="89">
        <f t="shared" si="21"/>
        <v>126</v>
      </c>
      <c r="BJ69" s="90">
        <f>IF($O69&gt;'Wage Ceilings '!$C$7+SUMIF('Wage Ceilings '!$B$8:'Wage Ceilings '!$B$11,"&lt;="&amp;$O$17,'Wage Ceilings '!$D$8:'Wage Ceilings '!$D$11),'Wage Ceilings '!$C$7+SUMIF('Wage Ceilings '!$B$8:'Wage Ceilings '!$B$11,"&lt;="&amp;$O$17,'Wage Ceilings '!$D$8:'Wage Ceilings '!$D$11),$O69)</f>
        <v>0</v>
      </c>
      <c r="BK69" s="91" cm="1">
        <f t="array" ref="BK69">INDEX(Appendix!$G$4:$K$8,_xlfn.IFS(BI69&lt;55,1,BI69&lt;60,2,BI69&lt;65,3,BI69&lt;70,4,TRUE,5),MATCH(YEAR($F$17),Appendix!$G$3:$L$3,0))</f>
        <v>0</v>
      </c>
      <c r="BL69" s="92">
        <f t="shared" si="8"/>
        <v>0</v>
      </c>
      <c r="BM69" s="89">
        <f t="shared" si="22"/>
        <v>126</v>
      </c>
      <c r="BN69" s="90">
        <f>IF($P69&gt;'Wage Ceilings '!$C$7+SUMIF('Wage Ceilings '!$B$8:'Wage Ceilings '!$B$11,"&lt;="&amp;$P$17,'Wage Ceilings '!$D$8:'Wage Ceilings '!$D$11),'Wage Ceilings '!$C$7+SUMIF('Wage Ceilings '!$B$8:'Wage Ceilings '!$B$11,"&lt;="&amp;$P$17,'Wage Ceilings '!$D$8:'Wage Ceilings '!$D$11),$P69)</f>
        <v>0</v>
      </c>
      <c r="BO69" s="91" cm="1">
        <f t="array" ref="BO69">INDEX(Appendix!$G$4:$K$8,_xlfn.IFS(BM69&lt;55,1,BM69&lt;60,2,BM69&lt;65,3,BM69&lt;70,4,TRUE,5),MATCH(YEAR($F$17),Appendix!$G$3:$L$3,0))</f>
        <v>0</v>
      </c>
      <c r="BP69" s="92">
        <f t="shared" si="9"/>
        <v>0</v>
      </c>
      <c r="BQ69" s="89">
        <f t="shared" si="23"/>
        <v>126</v>
      </c>
      <c r="BR69" s="90">
        <f>IF($Q69&gt;'Wage Ceilings '!$C$7+SUMIF('Wage Ceilings '!$B$8:'Wage Ceilings '!$B$11,"&lt;="&amp;$Q$17,'Wage Ceilings '!$D$8:'Wage Ceilings '!$D$11),'Wage Ceilings '!$C$7+SUMIF('Wage Ceilings '!$B$8:'Wage Ceilings '!$B$11,"&lt;="&amp;$Q$17,'Wage Ceilings '!$D$8:'Wage Ceilings '!$D$11),$Q69)</f>
        <v>0</v>
      </c>
      <c r="BS69" s="91" cm="1">
        <f t="array" ref="BS69">INDEX(Appendix!$G$4:$K$8,_xlfn.IFS(BQ69&lt;55,1,BQ69&lt;60,2,BQ69&lt;65,3,BQ69&lt;70,4,TRUE,5),MATCH(YEAR($F$17),Appendix!$G$3:$L$3,0))</f>
        <v>0</v>
      </c>
      <c r="BT69" s="92">
        <f t="shared" si="10"/>
        <v>0</v>
      </c>
      <c r="BU69" s="89">
        <f t="shared" si="24"/>
        <v>126</v>
      </c>
      <c r="BV69" s="90">
        <f>IF($R69&gt;'Wage Ceilings '!$C$7+SUMIF('Wage Ceilings '!$B$8:'Wage Ceilings '!$B$11,"&lt;="&amp;$R$17,'Wage Ceilings '!$D$8:'Wage Ceilings '!$D$11),'Wage Ceilings '!$C$7+SUMIF('Wage Ceilings '!$B$8:'Wage Ceilings '!$B$11,"&lt;="&amp;$R$17,'Wage Ceilings '!$D$8:'Wage Ceilings '!$D$11),$R69)</f>
        <v>0</v>
      </c>
      <c r="BW69" s="91" cm="1">
        <f t="array" ref="BW69">INDEX(Appendix!$G$4:$K$8,_xlfn.IFS(BU69&lt;55,1,BU69&lt;60,2,BU69&lt;65,3,BU69&lt;70,4,TRUE,5),MATCH(YEAR($F$17),Appendix!$G$3:$L$3,0))</f>
        <v>0</v>
      </c>
      <c r="BX69" s="92">
        <f t="shared" si="11"/>
        <v>0</v>
      </c>
      <c r="BY69" s="89" t="str">
        <f t="shared" si="25"/>
        <v>NA</v>
      </c>
      <c r="BZ69" s="92">
        <f>IF(S69&gt;=('Wage Ceilings '!$C$3-SUM(Z69,AD69,AH69,AL69,AP69,AX69,AT69,BB69,BF69,BJ69,BN69,BR69,BV69)),('Wage Ceilings '!$C$3-SUM(Z69,AD69,AH69,AL69,AP69,AX69,AT69,BB69,BF69,BJ69,BN69,BR69,BV69)),S69)</f>
        <v>0</v>
      </c>
      <c r="CA69" s="91" cm="1">
        <f t="array" ref="CA69">INDEX(Appendix!$G$4:$K$8,_xlfn.IFS(BY69&lt;55,1,BY69&lt;60,2,BY69&lt;65,3,BY69&lt;70,4,TRUE,5),MATCH(YEAR($F$17),Appendix!$G$3:$L$3,0))</f>
        <v>0</v>
      </c>
      <c r="CB69" s="92">
        <f t="shared" si="32"/>
        <v>0</v>
      </c>
      <c r="CC69" s="99"/>
    </row>
    <row r="70" spans="1:81" x14ac:dyDescent="0.2">
      <c r="A70" s="64" t="s">
        <v>118</v>
      </c>
      <c r="B70" s="65"/>
      <c r="C70" s="65"/>
      <c r="D70" s="66"/>
      <c r="E70" s="66"/>
      <c r="F70" s="67"/>
      <c r="G70" s="67"/>
      <c r="H70" s="67"/>
      <c r="I70" s="67"/>
      <c r="J70" s="67"/>
      <c r="K70" s="67"/>
      <c r="L70" s="67"/>
      <c r="M70" s="67"/>
      <c r="N70" s="67"/>
      <c r="O70" s="67"/>
      <c r="P70" s="67"/>
      <c r="Q70" s="67"/>
      <c r="R70" s="67"/>
      <c r="S70" s="67"/>
      <c r="T70" s="57">
        <f t="shared" si="26"/>
        <v>0</v>
      </c>
      <c r="U70" s="57">
        <f t="shared" si="27"/>
        <v>0</v>
      </c>
      <c r="V70" s="58">
        <f t="shared" si="28"/>
        <v>0</v>
      </c>
      <c r="W70" s="58">
        <f t="shared" si="29"/>
        <v>0</v>
      </c>
      <c r="X70" s="58">
        <f t="shared" si="30"/>
        <v>0</v>
      </c>
      <c r="Y70" s="89">
        <f t="shared" si="12"/>
        <v>125</v>
      </c>
      <c r="Z70" s="90">
        <f>IF($F70&gt;'Wage Ceilings '!$C$7+SUMIF('Wage Ceilings '!$B$8:'Wage Ceilings '!$B$11,"&lt;="&amp;$F$17,'Wage Ceilings '!$D$8:'Wage Ceilings '!$D$11),'Wage Ceilings '!$C$7+SUMIF('Wage Ceilings '!$B$8:'Wage Ceilings '!$B$11,"&lt;="&amp;$F$17,'Wage Ceilings '!$D$8:'Wage Ceilings '!$D$11),$F70)</f>
        <v>0</v>
      </c>
      <c r="AA70" s="91" cm="1">
        <f t="array" ref="AA70">INDEX(Appendix!$G$4:$K$8,_xlfn.IFS(Y70&lt;55,1,Y70&lt;60,2,Y70&lt;65,3,Y70&lt;70,4,TRUE,5),MATCH(YEAR($F$17),Appendix!$G$3:$L$3,0))</f>
        <v>0</v>
      </c>
      <c r="AB70" s="92">
        <f t="shared" si="0"/>
        <v>0</v>
      </c>
      <c r="AC70" s="89">
        <f t="shared" si="13"/>
        <v>126</v>
      </c>
      <c r="AD70" s="90">
        <f>IF($G70&gt;'Wage Ceilings '!$C$7+SUMIF('Wage Ceilings '!$B$8:'Wage Ceilings '!$B$11,"&lt;="&amp;$G$17,'Wage Ceilings '!$D$8:'Wage Ceilings '!$D$11),'Wage Ceilings '!$C$7+SUMIF('Wage Ceilings '!$B$8:'Wage Ceilings '!$B$11,"&lt;="&amp;$G$17,'Wage Ceilings '!$D$8:'Wage Ceilings '!$D$11),$G70)</f>
        <v>0</v>
      </c>
      <c r="AE70" s="91" cm="1">
        <f t="array" ref="AE70">INDEX(Appendix!$G$4:$K$8,_xlfn.IFS(AC70&lt;55,1,AC70&lt;60,2,AC70&lt;65,3,AC70&lt;70,4,TRUE,5),MATCH(YEAR($F$17),Appendix!$G$3:$L$3,0))</f>
        <v>0</v>
      </c>
      <c r="AF70" s="92">
        <f t="shared" si="1"/>
        <v>0</v>
      </c>
      <c r="AG70" s="89">
        <f t="shared" si="14"/>
        <v>126</v>
      </c>
      <c r="AH70" s="90">
        <f>IF($H70&gt;'Wage Ceilings '!$C$7+SUMIF('Wage Ceilings '!$B$8:'Wage Ceilings '!$B$11,"&lt;="&amp;$H$17,'Wage Ceilings '!$D$8:'Wage Ceilings '!$D$11),'Wage Ceilings '!$C$7+SUMIF('Wage Ceilings '!$B$8:'Wage Ceilings '!$B$11,"&lt;="&amp;$H$17,'Wage Ceilings '!$D$8:'Wage Ceilings '!$D$11),$H70)</f>
        <v>0</v>
      </c>
      <c r="AI70" s="91" cm="1">
        <f t="array" ref="AI70">INDEX(Appendix!$G$4:$K$8,_xlfn.IFS(AG70&lt;55,1,AG70&lt;60,2,AG70&lt;65,3,AG70&lt;70,4,TRUE,5),MATCH(YEAR($F$17),Appendix!$G$3:$L$3,0))</f>
        <v>0</v>
      </c>
      <c r="AJ70" s="92">
        <f t="shared" si="2"/>
        <v>0</v>
      </c>
      <c r="AK70" s="89">
        <f t="shared" si="15"/>
        <v>126</v>
      </c>
      <c r="AL70" s="90">
        <f>IF($I70&gt;'Wage Ceilings '!$C$7+SUMIF('Wage Ceilings '!$B$8:'Wage Ceilings '!$B$11,"&lt;="&amp;$I$17,'Wage Ceilings '!$D$8:'Wage Ceilings '!$D$11),'Wage Ceilings '!$C$7+SUMIF('Wage Ceilings '!$B$8:'Wage Ceilings '!$B$11,"&lt;="&amp;$I$17,'Wage Ceilings '!$D$8:'Wage Ceilings '!$D$11),$I70)</f>
        <v>0</v>
      </c>
      <c r="AM70" s="91" cm="1">
        <f t="array" ref="AM70">INDEX(Appendix!$G$4:$K$8,_xlfn.IFS(AK70&lt;55,1,AK70&lt;60,2,AK70&lt;65,3,AK70&lt;70,4,TRUE,5),MATCH(YEAR($F$17),Appendix!$G$3:$L$3,0))</f>
        <v>0</v>
      </c>
      <c r="AN70" s="92">
        <f t="shared" si="3"/>
        <v>0</v>
      </c>
      <c r="AO70" s="89">
        <f t="shared" si="16"/>
        <v>126</v>
      </c>
      <c r="AP70" s="90">
        <f>IF($J70&gt;'Wage Ceilings '!$C$7+SUMIF('Wage Ceilings '!$B$8:'Wage Ceilings '!$B$11,"&lt;="&amp;$J$17,'Wage Ceilings '!$D$8:'Wage Ceilings '!$D$11),'Wage Ceilings '!$C$7+SUMIF('Wage Ceilings '!$B$8:'Wage Ceilings '!$B$11,"&lt;="&amp;$J$17,'Wage Ceilings '!$D$8:'Wage Ceilings '!$D$11),$J70)</f>
        <v>0</v>
      </c>
      <c r="AQ70" s="91" cm="1">
        <f t="array" ref="AQ70">INDEX(Appendix!$G$4:$K$8,_xlfn.IFS(AO70&lt;55,1,AO70&lt;60,2,AO70&lt;65,3,AO70&lt;70,4,TRUE,5),MATCH(YEAR($F$17),Appendix!$G$3:$L$3,0))</f>
        <v>0</v>
      </c>
      <c r="AR70" s="92">
        <f t="shared" si="4"/>
        <v>0</v>
      </c>
      <c r="AS70" s="89">
        <f t="shared" si="31"/>
        <v>126</v>
      </c>
      <c r="AT70" s="90">
        <f>IF($K70&gt;'Wage Ceilings '!$C$7+SUMIF('Wage Ceilings '!$B$8:'Wage Ceilings '!$B$11,"&lt;="&amp;$K$17,'Wage Ceilings '!$D$8:'Wage Ceilings '!$D$11),'Wage Ceilings '!$C$7+SUMIF('Wage Ceilings '!$B$8:'Wage Ceilings '!$B$11,"&lt;="&amp;$K$17,'Wage Ceilings '!$D$8:'Wage Ceilings '!$D$11),$K70)</f>
        <v>0</v>
      </c>
      <c r="AU70" s="91" cm="1">
        <f t="array" ref="AU70">INDEX(Appendix!$G$4:$K$8,_xlfn.IFS(AS70&lt;55,1,AS70&lt;60,2,AS70&lt;65,3,AS70&lt;70,4,TRUE,5),MATCH(YEAR($F$17),Appendix!$G$3:$L$3,0))</f>
        <v>0</v>
      </c>
      <c r="AV70" s="92">
        <f t="shared" si="5"/>
        <v>0</v>
      </c>
      <c r="AW70" s="89" t="str">
        <f t="shared" si="17"/>
        <v>NA</v>
      </c>
      <c r="AX70" s="92">
        <f>IF(L70&gt;=('Wage Ceilings '!$C$3-SUM(Z70,AD70,AH70,AL70,AP70,AT70,BB70,BF70,BJ70,BN70,BR70,BV70)),('Wage Ceilings '!$C$3-SUM(Z70,AD70,AH70,AL70,AP70,AT70,BB70,BF70,BJ70,BN70,BR70,BV70)),L70)</f>
        <v>0</v>
      </c>
      <c r="AY70" s="91" cm="1">
        <f t="array" ref="AY70">INDEX(Appendix!$G$4:$K$8,_xlfn.IFS(AW70&lt;55,1,AW70&lt;60,2,AW70&lt;65,3,AW70&lt;70,4,TRUE,5),MATCH(YEAR($F$17),Appendix!$G$3:$L$3,0))</f>
        <v>0</v>
      </c>
      <c r="AZ70" s="92">
        <f t="shared" si="6"/>
        <v>0</v>
      </c>
      <c r="BA70" s="89">
        <f t="shared" si="18"/>
        <v>126</v>
      </c>
      <c r="BB70" s="90">
        <f>IF($M70&gt;'Wage Ceilings '!$C$7+SUMIF('Wage Ceilings '!$B$8:'Wage Ceilings '!$B$11,"&lt;="&amp;$M$17,'Wage Ceilings '!$D$8:'Wage Ceilings '!$D$11),'Wage Ceilings '!$C$7+SUMIF('Wage Ceilings '!$B$8:'Wage Ceilings '!$B$11,"&lt;="&amp;$M$17,'Wage Ceilings '!$D$8:'Wage Ceilings '!$D$11),$M70)</f>
        <v>0</v>
      </c>
      <c r="BC70" s="91" cm="1">
        <f t="array" ref="BC70">INDEX(Appendix!$G$4:$K$8,_xlfn.IFS(BA70&lt;55,1,BA70&lt;60,2,BA70&lt;65,3,BA70&lt;70,4,TRUE,5),MATCH(YEAR($F$17),Appendix!$G$3:$L$3,0))</f>
        <v>0</v>
      </c>
      <c r="BD70" s="92">
        <f t="shared" si="19"/>
        <v>0</v>
      </c>
      <c r="BE70" s="89">
        <f t="shared" si="20"/>
        <v>126</v>
      </c>
      <c r="BF70" s="90">
        <f>IF($N70&gt;'Wage Ceilings '!$C$7+SUMIF('Wage Ceilings '!$B$8:'Wage Ceilings '!$B$11,"&lt;="&amp;$N$17,'Wage Ceilings '!$D$8:'Wage Ceilings '!$D$11),'Wage Ceilings '!$C$7+SUMIF('Wage Ceilings '!$B$8:'Wage Ceilings '!$B$11,"&lt;="&amp;$N$17,'Wage Ceilings '!$D$8:'Wage Ceilings '!$D$11),$N70)</f>
        <v>0</v>
      </c>
      <c r="BG70" s="91" cm="1">
        <f t="array" ref="BG70">INDEX(Appendix!$G$4:$K$8,_xlfn.IFS(BE70&lt;55,1,BE70&lt;60,2,BE70&lt;65,3,BE70&lt;70,4,TRUE,5),MATCH(YEAR($F$17),Appendix!$G$3:$L$3,0))</f>
        <v>0</v>
      </c>
      <c r="BH70" s="92">
        <f t="shared" si="7"/>
        <v>0</v>
      </c>
      <c r="BI70" s="89">
        <f t="shared" si="21"/>
        <v>126</v>
      </c>
      <c r="BJ70" s="90">
        <f>IF($O70&gt;'Wage Ceilings '!$C$7+SUMIF('Wage Ceilings '!$B$8:'Wage Ceilings '!$B$11,"&lt;="&amp;$O$17,'Wage Ceilings '!$D$8:'Wage Ceilings '!$D$11),'Wage Ceilings '!$C$7+SUMIF('Wage Ceilings '!$B$8:'Wage Ceilings '!$B$11,"&lt;="&amp;$O$17,'Wage Ceilings '!$D$8:'Wage Ceilings '!$D$11),$O70)</f>
        <v>0</v>
      </c>
      <c r="BK70" s="91" cm="1">
        <f t="array" ref="BK70">INDEX(Appendix!$G$4:$K$8,_xlfn.IFS(BI70&lt;55,1,BI70&lt;60,2,BI70&lt;65,3,BI70&lt;70,4,TRUE,5),MATCH(YEAR($F$17),Appendix!$G$3:$L$3,0))</f>
        <v>0</v>
      </c>
      <c r="BL70" s="92">
        <f t="shared" si="8"/>
        <v>0</v>
      </c>
      <c r="BM70" s="89">
        <f t="shared" si="22"/>
        <v>126</v>
      </c>
      <c r="BN70" s="90">
        <f>IF($P70&gt;'Wage Ceilings '!$C$7+SUMIF('Wage Ceilings '!$B$8:'Wage Ceilings '!$B$11,"&lt;="&amp;$P$17,'Wage Ceilings '!$D$8:'Wage Ceilings '!$D$11),'Wage Ceilings '!$C$7+SUMIF('Wage Ceilings '!$B$8:'Wage Ceilings '!$B$11,"&lt;="&amp;$P$17,'Wage Ceilings '!$D$8:'Wage Ceilings '!$D$11),$P70)</f>
        <v>0</v>
      </c>
      <c r="BO70" s="91" cm="1">
        <f t="array" ref="BO70">INDEX(Appendix!$G$4:$K$8,_xlfn.IFS(BM70&lt;55,1,BM70&lt;60,2,BM70&lt;65,3,BM70&lt;70,4,TRUE,5),MATCH(YEAR($F$17),Appendix!$G$3:$L$3,0))</f>
        <v>0</v>
      </c>
      <c r="BP70" s="92">
        <f t="shared" si="9"/>
        <v>0</v>
      </c>
      <c r="BQ70" s="89">
        <f t="shared" si="23"/>
        <v>126</v>
      </c>
      <c r="BR70" s="90">
        <f>IF($Q70&gt;'Wage Ceilings '!$C$7+SUMIF('Wage Ceilings '!$B$8:'Wage Ceilings '!$B$11,"&lt;="&amp;$Q$17,'Wage Ceilings '!$D$8:'Wage Ceilings '!$D$11),'Wage Ceilings '!$C$7+SUMIF('Wage Ceilings '!$B$8:'Wage Ceilings '!$B$11,"&lt;="&amp;$Q$17,'Wage Ceilings '!$D$8:'Wage Ceilings '!$D$11),$Q70)</f>
        <v>0</v>
      </c>
      <c r="BS70" s="91" cm="1">
        <f t="array" ref="BS70">INDEX(Appendix!$G$4:$K$8,_xlfn.IFS(BQ70&lt;55,1,BQ70&lt;60,2,BQ70&lt;65,3,BQ70&lt;70,4,TRUE,5),MATCH(YEAR($F$17),Appendix!$G$3:$L$3,0))</f>
        <v>0</v>
      </c>
      <c r="BT70" s="92">
        <f t="shared" si="10"/>
        <v>0</v>
      </c>
      <c r="BU70" s="89">
        <f t="shared" si="24"/>
        <v>126</v>
      </c>
      <c r="BV70" s="90">
        <f>IF($R70&gt;'Wage Ceilings '!$C$7+SUMIF('Wage Ceilings '!$B$8:'Wage Ceilings '!$B$11,"&lt;="&amp;$R$17,'Wage Ceilings '!$D$8:'Wage Ceilings '!$D$11),'Wage Ceilings '!$C$7+SUMIF('Wage Ceilings '!$B$8:'Wage Ceilings '!$B$11,"&lt;="&amp;$R$17,'Wage Ceilings '!$D$8:'Wage Ceilings '!$D$11),$R70)</f>
        <v>0</v>
      </c>
      <c r="BW70" s="91" cm="1">
        <f t="array" ref="BW70">INDEX(Appendix!$G$4:$K$8,_xlfn.IFS(BU70&lt;55,1,BU70&lt;60,2,BU70&lt;65,3,BU70&lt;70,4,TRUE,5),MATCH(YEAR($F$17),Appendix!$G$3:$L$3,0))</f>
        <v>0</v>
      </c>
      <c r="BX70" s="92">
        <f t="shared" si="11"/>
        <v>0</v>
      </c>
      <c r="BY70" s="89" t="str">
        <f t="shared" si="25"/>
        <v>NA</v>
      </c>
      <c r="BZ70" s="92">
        <f>IF(S70&gt;=('Wage Ceilings '!$C$3-SUM(Z70,AD70,AH70,AL70,AP70,AX70,AT70,BB70,BF70,BJ70,BN70,BR70,BV70)),('Wage Ceilings '!$C$3-SUM(Z70,AD70,AH70,AL70,AP70,AX70,AT70,BB70,BF70,BJ70,BN70,BR70,BV70)),S70)</f>
        <v>0</v>
      </c>
      <c r="CA70" s="91" cm="1">
        <f t="array" ref="CA70">INDEX(Appendix!$G$4:$K$8,_xlfn.IFS(BY70&lt;55,1,BY70&lt;60,2,BY70&lt;65,3,BY70&lt;70,4,TRUE,5),MATCH(YEAR($F$17),Appendix!$G$3:$L$3,0))</f>
        <v>0</v>
      </c>
      <c r="CB70" s="92">
        <f t="shared" si="32"/>
        <v>0</v>
      </c>
      <c r="CC70" s="99"/>
    </row>
    <row r="71" spans="1:81" x14ac:dyDescent="0.2">
      <c r="A71" s="64" t="s">
        <v>119</v>
      </c>
      <c r="B71" s="65"/>
      <c r="C71" s="65"/>
      <c r="D71" s="66"/>
      <c r="E71" s="66"/>
      <c r="F71" s="67"/>
      <c r="G71" s="67"/>
      <c r="H71" s="67"/>
      <c r="I71" s="67"/>
      <c r="J71" s="67"/>
      <c r="K71" s="67"/>
      <c r="L71" s="67"/>
      <c r="M71" s="67"/>
      <c r="N71" s="67"/>
      <c r="O71" s="67"/>
      <c r="P71" s="67"/>
      <c r="Q71" s="67"/>
      <c r="R71" s="67"/>
      <c r="S71" s="67"/>
      <c r="T71" s="57">
        <f t="shared" si="26"/>
        <v>0</v>
      </c>
      <c r="U71" s="57">
        <f t="shared" si="27"/>
        <v>0</v>
      </c>
      <c r="V71" s="58">
        <f t="shared" si="28"/>
        <v>0</v>
      </c>
      <c r="W71" s="58">
        <f t="shared" si="29"/>
        <v>0</v>
      </c>
      <c r="X71" s="58">
        <f t="shared" si="30"/>
        <v>0</v>
      </c>
      <c r="Y71" s="89">
        <f t="shared" si="12"/>
        <v>125</v>
      </c>
      <c r="Z71" s="90">
        <f>IF($F71&gt;'Wage Ceilings '!$C$7+SUMIF('Wage Ceilings '!$B$8:'Wage Ceilings '!$B$11,"&lt;="&amp;$F$17,'Wage Ceilings '!$D$8:'Wage Ceilings '!$D$11),'Wage Ceilings '!$C$7+SUMIF('Wage Ceilings '!$B$8:'Wage Ceilings '!$B$11,"&lt;="&amp;$F$17,'Wage Ceilings '!$D$8:'Wage Ceilings '!$D$11),$F71)</f>
        <v>0</v>
      </c>
      <c r="AA71" s="91" cm="1">
        <f t="array" ref="AA71">INDEX(Appendix!$G$4:$K$8,_xlfn.IFS(Y71&lt;55,1,Y71&lt;60,2,Y71&lt;65,3,Y71&lt;70,4,TRUE,5),MATCH(YEAR($F$17),Appendix!$G$3:$L$3,0))</f>
        <v>0</v>
      </c>
      <c r="AB71" s="92">
        <f t="shared" si="0"/>
        <v>0</v>
      </c>
      <c r="AC71" s="89">
        <f t="shared" si="13"/>
        <v>126</v>
      </c>
      <c r="AD71" s="90">
        <f>IF($G71&gt;'Wage Ceilings '!$C$7+SUMIF('Wage Ceilings '!$B$8:'Wage Ceilings '!$B$11,"&lt;="&amp;$G$17,'Wage Ceilings '!$D$8:'Wage Ceilings '!$D$11),'Wage Ceilings '!$C$7+SUMIF('Wage Ceilings '!$B$8:'Wage Ceilings '!$B$11,"&lt;="&amp;$G$17,'Wage Ceilings '!$D$8:'Wage Ceilings '!$D$11),$G71)</f>
        <v>0</v>
      </c>
      <c r="AE71" s="91" cm="1">
        <f t="array" ref="AE71">INDEX(Appendix!$G$4:$K$8,_xlfn.IFS(AC71&lt;55,1,AC71&lt;60,2,AC71&lt;65,3,AC71&lt;70,4,TRUE,5),MATCH(YEAR($F$17),Appendix!$G$3:$L$3,0))</f>
        <v>0</v>
      </c>
      <c r="AF71" s="92">
        <f t="shared" si="1"/>
        <v>0</v>
      </c>
      <c r="AG71" s="89">
        <f t="shared" si="14"/>
        <v>126</v>
      </c>
      <c r="AH71" s="90">
        <f>IF($H71&gt;'Wage Ceilings '!$C$7+SUMIF('Wage Ceilings '!$B$8:'Wage Ceilings '!$B$11,"&lt;="&amp;$H$17,'Wage Ceilings '!$D$8:'Wage Ceilings '!$D$11),'Wage Ceilings '!$C$7+SUMIF('Wage Ceilings '!$B$8:'Wage Ceilings '!$B$11,"&lt;="&amp;$H$17,'Wage Ceilings '!$D$8:'Wage Ceilings '!$D$11),$H71)</f>
        <v>0</v>
      </c>
      <c r="AI71" s="91" cm="1">
        <f t="array" ref="AI71">INDEX(Appendix!$G$4:$K$8,_xlfn.IFS(AG71&lt;55,1,AG71&lt;60,2,AG71&lt;65,3,AG71&lt;70,4,TRUE,5),MATCH(YEAR($F$17),Appendix!$G$3:$L$3,0))</f>
        <v>0</v>
      </c>
      <c r="AJ71" s="92">
        <f t="shared" si="2"/>
        <v>0</v>
      </c>
      <c r="AK71" s="89">
        <f t="shared" si="15"/>
        <v>126</v>
      </c>
      <c r="AL71" s="90">
        <f>IF($I71&gt;'Wage Ceilings '!$C$7+SUMIF('Wage Ceilings '!$B$8:'Wage Ceilings '!$B$11,"&lt;="&amp;$I$17,'Wage Ceilings '!$D$8:'Wage Ceilings '!$D$11),'Wage Ceilings '!$C$7+SUMIF('Wage Ceilings '!$B$8:'Wage Ceilings '!$B$11,"&lt;="&amp;$I$17,'Wage Ceilings '!$D$8:'Wage Ceilings '!$D$11),$I71)</f>
        <v>0</v>
      </c>
      <c r="AM71" s="91" cm="1">
        <f t="array" ref="AM71">INDEX(Appendix!$G$4:$K$8,_xlfn.IFS(AK71&lt;55,1,AK71&lt;60,2,AK71&lt;65,3,AK71&lt;70,4,TRUE,5),MATCH(YEAR($F$17),Appendix!$G$3:$L$3,0))</f>
        <v>0</v>
      </c>
      <c r="AN71" s="92">
        <f t="shared" si="3"/>
        <v>0</v>
      </c>
      <c r="AO71" s="89">
        <f t="shared" si="16"/>
        <v>126</v>
      </c>
      <c r="AP71" s="90">
        <f>IF($J71&gt;'Wage Ceilings '!$C$7+SUMIF('Wage Ceilings '!$B$8:'Wage Ceilings '!$B$11,"&lt;="&amp;$J$17,'Wage Ceilings '!$D$8:'Wage Ceilings '!$D$11),'Wage Ceilings '!$C$7+SUMIF('Wage Ceilings '!$B$8:'Wage Ceilings '!$B$11,"&lt;="&amp;$J$17,'Wage Ceilings '!$D$8:'Wage Ceilings '!$D$11),$J71)</f>
        <v>0</v>
      </c>
      <c r="AQ71" s="91" cm="1">
        <f t="array" ref="AQ71">INDEX(Appendix!$G$4:$K$8,_xlfn.IFS(AO71&lt;55,1,AO71&lt;60,2,AO71&lt;65,3,AO71&lt;70,4,TRUE,5),MATCH(YEAR($F$17),Appendix!$G$3:$L$3,0))</f>
        <v>0</v>
      </c>
      <c r="AR71" s="92">
        <f t="shared" si="4"/>
        <v>0</v>
      </c>
      <c r="AS71" s="89">
        <f t="shared" si="31"/>
        <v>126</v>
      </c>
      <c r="AT71" s="90">
        <f>IF($K71&gt;'Wage Ceilings '!$C$7+SUMIF('Wage Ceilings '!$B$8:'Wage Ceilings '!$B$11,"&lt;="&amp;$K$17,'Wage Ceilings '!$D$8:'Wage Ceilings '!$D$11),'Wage Ceilings '!$C$7+SUMIF('Wage Ceilings '!$B$8:'Wage Ceilings '!$B$11,"&lt;="&amp;$K$17,'Wage Ceilings '!$D$8:'Wage Ceilings '!$D$11),$K71)</f>
        <v>0</v>
      </c>
      <c r="AU71" s="91" cm="1">
        <f t="array" ref="AU71">INDEX(Appendix!$G$4:$K$8,_xlfn.IFS(AS71&lt;55,1,AS71&lt;60,2,AS71&lt;65,3,AS71&lt;70,4,TRUE,5),MATCH(YEAR($F$17),Appendix!$G$3:$L$3,0))</f>
        <v>0</v>
      </c>
      <c r="AV71" s="92">
        <f t="shared" si="5"/>
        <v>0</v>
      </c>
      <c r="AW71" s="89" t="str">
        <f t="shared" si="17"/>
        <v>NA</v>
      </c>
      <c r="AX71" s="92">
        <f>IF(L71&gt;=('Wage Ceilings '!$C$3-SUM(Z71,AD71,AH71,AL71,AP71,AT71,BB71,BF71,BJ71,BN71,BR71,BV71)),('Wage Ceilings '!$C$3-SUM(Z71,AD71,AH71,AL71,AP71,AT71,BB71,BF71,BJ71,BN71,BR71,BV71)),L71)</f>
        <v>0</v>
      </c>
      <c r="AY71" s="91" cm="1">
        <f t="array" ref="AY71">INDEX(Appendix!$G$4:$K$8,_xlfn.IFS(AW71&lt;55,1,AW71&lt;60,2,AW71&lt;65,3,AW71&lt;70,4,TRUE,5),MATCH(YEAR($F$17),Appendix!$G$3:$L$3,0))</f>
        <v>0</v>
      </c>
      <c r="AZ71" s="92">
        <f t="shared" si="6"/>
        <v>0</v>
      </c>
      <c r="BA71" s="89">
        <f t="shared" si="18"/>
        <v>126</v>
      </c>
      <c r="BB71" s="90">
        <f>IF($M71&gt;'Wage Ceilings '!$C$7+SUMIF('Wage Ceilings '!$B$8:'Wage Ceilings '!$B$11,"&lt;="&amp;$M$17,'Wage Ceilings '!$D$8:'Wage Ceilings '!$D$11),'Wage Ceilings '!$C$7+SUMIF('Wage Ceilings '!$B$8:'Wage Ceilings '!$B$11,"&lt;="&amp;$M$17,'Wage Ceilings '!$D$8:'Wage Ceilings '!$D$11),$M71)</f>
        <v>0</v>
      </c>
      <c r="BC71" s="91" cm="1">
        <f t="array" ref="BC71">INDEX(Appendix!$G$4:$K$8,_xlfn.IFS(BA71&lt;55,1,BA71&lt;60,2,BA71&lt;65,3,BA71&lt;70,4,TRUE,5),MATCH(YEAR($F$17),Appendix!$G$3:$L$3,0))</f>
        <v>0</v>
      </c>
      <c r="BD71" s="92">
        <f t="shared" si="19"/>
        <v>0</v>
      </c>
      <c r="BE71" s="89">
        <f t="shared" si="20"/>
        <v>126</v>
      </c>
      <c r="BF71" s="90">
        <f>IF($N71&gt;'Wage Ceilings '!$C$7+SUMIF('Wage Ceilings '!$B$8:'Wage Ceilings '!$B$11,"&lt;="&amp;$N$17,'Wage Ceilings '!$D$8:'Wage Ceilings '!$D$11),'Wage Ceilings '!$C$7+SUMIF('Wage Ceilings '!$B$8:'Wage Ceilings '!$B$11,"&lt;="&amp;$N$17,'Wage Ceilings '!$D$8:'Wage Ceilings '!$D$11),$N71)</f>
        <v>0</v>
      </c>
      <c r="BG71" s="91" cm="1">
        <f t="array" ref="BG71">INDEX(Appendix!$G$4:$K$8,_xlfn.IFS(BE71&lt;55,1,BE71&lt;60,2,BE71&lt;65,3,BE71&lt;70,4,TRUE,5),MATCH(YEAR($F$17),Appendix!$G$3:$L$3,0))</f>
        <v>0</v>
      </c>
      <c r="BH71" s="92">
        <f t="shared" si="7"/>
        <v>0</v>
      </c>
      <c r="BI71" s="89">
        <f t="shared" si="21"/>
        <v>126</v>
      </c>
      <c r="BJ71" s="90">
        <f>IF($O71&gt;'Wage Ceilings '!$C$7+SUMIF('Wage Ceilings '!$B$8:'Wage Ceilings '!$B$11,"&lt;="&amp;$O$17,'Wage Ceilings '!$D$8:'Wage Ceilings '!$D$11),'Wage Ceilings '!$C$7+SUMIF('Wage Ceilings '!$B$8:'Wage Ceilings '!$B$11,"&lt;="&amp;$O$17,'Wage Ceilings '!$D$8:'Wage Ceilings '!$D$11),$O71)</f>
        <v>0</v>
      </c>
      <c r="BK71" s="91" cm="1">
        <f t="array" ref="BK71">INDEX(Appendix!$G$4:$K$8,_xlfn.IFS(BI71&lt;55,1,BI71&lt;60,2,BI71&lt;65,3,BI71&lt;70,4,TRUE,5),MATCH(YEAR($F$17),Appendix!$G$3:$L$3,0))</f>
        <v>0</v>
      </c>
      <c r="BL71" s="92">
        <f t="shared" si="8"/>
        <v>0</v>
      </c>
      <c r="BM71" s="89">
        <f t="shared" si="22"/>
        <v>126</v>
      </c>
      <c r="BN71" s="90">
        <f>IF($P71&gt;'Wage Ceilings '!$C$7+SUMIF('Wage Ceilings '!$B$8:'Wage Ceilings '!$B$11,"&lt;="&amp;$P$17,'Wage Ceilings '!$D$8:'Wage Ceilings '!$D$11),'Wage Ceilings '!$C$7+SUMIF('Wage Ceilings '!$B$8:'Wage Ceilings '!$B$11,"&lt;="&amp;$P$17,'Wage Ceilings '!$D$8:'Wage Ceilings '!$D$11),$P71)</f>
        <v>0</v>
      </c>
      <c r="BO71" s="91" cm="1">
        <f t="array" ref="BO71">INDEX(Appendix!$G$4:$K$8,_xlfn.IFS(BM71&lt;55,1,BM71&lt;60,2,BM71&lt;65,3,BM71&lt;70,4,TRUE,5),MATCH(YEAR($F$17),Appendix!$G$3:$L$3,0))</f>
        <v>0</v>
      </c>
      <c r="BP71" s="92">
        <f t="shared" si="9"/>
        <v>0</v>
      </c>
      <c r="BQ71" s="89">
        <f t="shared" si="23"/>
        <v>126</v>
      </c>
      <c r="BR71" s="90">
        <f>IF($Q71&gt;'Wage Ceilings '!$C$7+SUMIF('Wage Ceilings '!$B$8:'Wage Ceilings '!$B$11,"&lt;="&amp;$Q$17,'Wage Ceilings '!$D$8:'Wage Ceilings '!$D$11),'Wage Ceilings '!$C$7+SUMIF('Wage Ceilings '!$B$8:'Wage Ceilings '!$B$11,"&lt;="&amp;$Q$17,'Wage Ceilings '!$D$8:'Wage Ceilings '!$D$11),$Q71)</f>
        <v>0</v>
      </c>
      <c r="BS71" s="91" cm="1">
        <f t="array" ref="BS71">INDEX(Appendix!$G$4:$K$8,_xlfn.IFS(BQ71&lt;55,1,BQ71&lt;60,2,BQ71&lt;65,3,BQ71&lt;70,4,TRUE,5),MATCH(YEAR($F$17),Appendix!$G$3:$L$3,0))</f>
        <v>0</v>
      </c>
      <c r="BT71" s="92">
        <f t="shared" si="10"/>
        <v>0</v>
      </c>
      <c r="BU71" s="89">
        <f t="shared" si="24"/>
        <v>126</v>
      </c>
      <c r="BV71" s="90">
        <f>IF($R71&gt;'Wage Ceilings '!$C$7+SUMIF('Wage Ceilings '!$B$8:'Wage Ceilings '!$B$11,"&lt;="&amp;$R$17,'Wage Ceilings '!$D$8:'Wage Ceilings '!$D$11),'Wage Ceilings '!$C$7+SUMIF('Wage Ceilings '!$B$8:'Wage Ceilings '!$B$11,"&lt;="&amp;$R$17,'Wage Ceilings '!$D$8:'Wage Ceilings '!$D$11),$R71)</f>
        <v>0</v>
      </c>
      <c r="BW71" s="91" cm="1">
        <f t="array" ref="BW71">INDEX(Appendix!$G$4:$K$8,_xlfn.IFS(BU71&lt;55,1,BU71&lt;60,2,BU71&lt;65,3,BU71&lt;70,4,TRUE,5),MATCH(YEAR($F$17),Appendix!$G$3:$L$3,0))</f>
        <v>0</v>
      </c>
      <c r="BX71" s="92">
        <f t="shared" si="11"/>
        <v>0</v>
      </c>
      <c r="BY71" s="89" t="str">
        <f t="shared" si="25"/>
        <v>NA</v>
      </c>
      <c r="BZ71" s="92">
        <f>IF(S71&gt;=('Wage Ceilings '!$C$3-SUM(Z71,AD71,AH71,AL71,AP71,AX71,AT71,BB71,BF71,BJ71,BN71,BR71,BV71)),('Wage Ceilings '!$C$3-SUM(Z71,AD71,AH71,AL71,AP71,AX71,AT71,BB71,BF71,BJ71,BN71,BR71,BV71)),S71)</f>
        <v>0</v>
      </c>
      <c r="CA71" s="91" cm="1">
        <f t="array" ref="CA71">INDEX(Appendix!$G$4:$K$8,_xlfn.IFS(BY71&lt;55,1,BY71&lt;60,2,BY71&lt;65,3,BY71&lt;70,4,TRUE,5),MATCH(YEAR($F$17),Appendix!$G$3:$L$3,0))</f>
        <v>0</v>
      </c>
      <c r="CB71" s="92">
        <f t="shared" si="32"/>
        <v>0</v>
      </c>
      <c r="CC71" s="99"/>
    </row>
    <row r="72" spans="1:81" x14ac:dyDescent="0.2">
      <c r="A72" s="64" t="s">
        <v>120</v>
      </c>
      <c r="B72" s="65"/>
      <c r="C72" s="65"/>
      <c r="D72" s="66"/>
      <c r="E72" s="66"/>
      <c r="F72" s="67"/>
      <c r="G72" s="67"/>
      <c r="H72" s="67"/>
      <c r="I72" s="67"/>
      <c r="J72" s="67"/>
      <c r="K72" s="67"/>
      <c r="L72" s="67"/>
      <c r="M72" s="67"/>
      <c r="N72" s="67"/>
      <c r="O72" s="67"/>
      <c r="P72" s="67"/>
      <c r="Q72" s="67"/>
      <c r="R72" s="67"/>
      <c r="S72" s="67"/>
      <c r="T72" s="57">
        <f t="shared" si="26"/>
        <v>0</v>
      </c>
      <c r="U72" s="57">
        <f t="shared" si="27"/>
        <v>0</v>
      </c>
      <c r="V72" s="58">
        <f t="shared" si="28"/>
        <v>0</v>
      </c>
      <c r="W72" s="58">
        <f t="shared" si="29"/>
        <v>0</v>
      </c>
      <c r="X72" s="58">
        <f t="shared" si="30"/>
        <v>0</v>
      </c>
      <c r="Y72" s="89">
        <f t="shared" si="12"/>
        <v>125</v>
      </c>
      <c r="Z72" s="90">
        <f>IF($F72&gt;'Wage Ceilings '!$C$7+SUMIF('Wage Ceilings '!$B$8:'Wage Ceilings '!$B$11,"&lt;="&amp;$F$17,'Wage Ceilings '!$D$8:'Wage Ceilings '!$D$11),'Wage Ceilings '!$C$7+SUMIF('Wage Ceilings '!$B$8:'Wage Ceilings '!$B$11,"&lt;="&amp;$F$17,'Wage Ceilings '!$D$8:'Wage Ceilings '!$D$11),$F72)</f>
        <v>0</v>
      </c>
      <c r="AA72" s="91" cm="1">
        <f t="array" ref="AA72">INDEX(Appendix!$G$4:$K$8,_xlfn.IFS(Y72&lt;55,1,Y72&lt;60,2,Y72&lt;65,3,Y72&lt;70,4,TRUE,5),MATCH(YEAR($F$17),Appendix!$G$3:$L$3,0))</f>
        <v>0</v>
      </c>
      <c r="AB72" s="92">
        <f t="shared" si="0"/>
        <v>0</v>
      </c>
      <c r="AC72" s="89">
        <f t="shared" si="13"/>
        <v>126</v>
      </c>
      <c r="AD72" s="90">
        <f>IF($G72&gt;'Wage Ceilings '!$C$7+SUMIF('Wage Ceilings '!$B$8:'Wage Ceilings '!$B$11,"&lt;="&amp;$G$17,'Wage Ceilings '!$D$8:'Wage Ceilings '!$D$11),'Wage Ceilings '!$C$7+SUMIF('Wage Ceilings '!$B$8:'Wage Ceilings '!$B$11,"&lt;="&amp;$G$17,'Wage Ceilings '!$D$8:'Wage Ceilings '!$D$11),$G72)</f>
        <v>0</v>
      </c>
      <c r="AE72" s="91" cm="1">
        <f t="array" ref="AE72">INDEX(Appendix!$G$4:$K$8,_xlfn.IFS(AC72&lt;55,1,AC72&lt;60,2,AC72&lt;65,3,AC72&lt;70,4,TRUE,5),MATCH(YEAR($F$17),Appendix!$G$3:$L$3,0))</f>
        <v>0</v>
      </c>
      <c r="AF72" s="92">
        <f t="shared" si="1"/>
        <v>0</v>
      </c>
      <c r="AG72" s="89">
        <f t="shared" si="14"/>
        <v>126</v>
      </c>
      <c r="AH72" s="90">
        <f>IF($H72&gt;'Wage Ceilings '!$C$7+SUMIF('Wage Ceilings '!$B$8:'Wage Ceilings '!$B$11,"&lt;="&amp;$H$17,'Wage Ceilings '!$D$8:'Wage Ceilings '!$D$11),'Wage Ceilings '!$C$7+SUMIF('Wage Ceilings '!$B$8:'Wage Ceilings '!$B$11,"&lt;="&amp;$H$17,'Wage Ceilings '!$D$8:'Wage Ceilings '!$D$11),$H72)</f>
        <v>0</v>
      </c>
      <c r="AI72" s="91" cm="1">
        <f t="array" ref="AI72">INDEX(Appendix!$G$4:$K$8,_xlfn.IFS(AG72&lt;55,1,AG72&lt;60,2,AG72&lt;65,3,AG72&lt;70,4,TRUE,5),MATCH(YEAR($F$17),Appendix!$G$3:$L$3,0))</f>
        <v>0</v>
      </c>
      <c r="AJ72" s="92">
        <f t="shared" si="2"/>
        <v>0</v>
      </c>
      <c r="AK72" s="89">
        <f t="shared" si="15"/>
        <v>126</v>
      </c>
      <c r="AL72" s="90">
        <f>IF($I72&gt;'Wage Ceilings '!$C$7+SUMIF('Wage Ceilings '!$B$8:'Wage Ceilings '!$B$11,"&lt;="&amp;$I$17,'Wage Ceilings '!$D$8:'Wage Ceilings '!$D$11),'Wage Ceilings '!$C$7+SUMIF('Wage Ceilings '!$B$8:'Wage Ceilings '!$B$11,"&lt;="&amp;$I$17,'Wage Ceilings '!$D$8:'Wage Ceilings '!$D$11),$I72)</f>
        <v>0</v>
      </c>
      <c r="AM72" s="91" cm="1">
        <f t="array" ref="AM72">INDEX(Appendix!$G$4:$K$8,_xlfn.IFS(AK72&lt;55,1,AK72&lt;60,2,AK72&lt;65,3,AK72&lt;70,4,TRUE,5),MATCH(YEAR($F$17),Appendix!$G$3:$L$3,0))</f>
        <v>0</v>
      </c>
      <c r="AN72" s="92">
        <f t="shared" si="3"/>
        <v>0</v>
      </c>
      <c r="AO72" s="89">
        <f t="shared" si="16"/>
        <v>126</v>
      </c>
      <c r="AP72" s="90">
        <f>IF($J72&gt;'Wage Ceilings '!$C$7+SUMIF('Wage Ceilings '!$B$8:'Wage Ceilings '!$B$11,"&lt;="&amp;$J$17,'Wage Ceilings '!$D$8:'Wage Ceilings '!$D$11),'Wage Ceilings '!$C$7+SUMIF('Wage Ceilings '!$B$8:'Wage Ceilings '!$B$11,"&lt;="&amp;$J$17,'Wage Ceilings '!$D$8:'Wage Ceilings '!$D$11),$J72)</f>
        <v>0</v>
      </c>
      <c r="AQ72" s="91" cm="1">
        <f t="array" ref="AQ72">INDEX(Appendix!$G$4:$K$8,_xlfn.IFS(AO72&lt;55,1,AO72&lt;60,2,AO72&lt;65,3,AO72&lt;70,4,TRUE,5),MATCH(YEAR($F$17),Appendix!$G$3:$L$3,0))</f>
        <v>0</v>
      </c>
      <c r="AR72" s="92">
        <f t="shared" si="4"/>
        <v>0</v>
      </c>
      <c r="AS72" s="89">
        <f t="shared" si="31"/>
        <v>126</v>
      </c>
      <c r="AT72" s="90">
        <f>IF($K72&gt;'Wage Ceilings '!$C$7+SUMIF('Wage Ceilings '!$B$8:'Wage Ceilings '!$B$11,"&lt;="&amp;$K$17,'Wage Ceilings '!$D$8:'Wage Ceilings '!$D$11),'Wage Ceilings '!$C$7+SUMIF('Wage Ceilings '!$B$8:'Wage Ceilings '!$B$11,"&lt;="&amp;$K$17,'Wage Ceilings '!$D$8:'Wage Ceilings '!$D$11),$K72)</f>
        <v>0</v>
      </c>
      <c r="AU72" s="91" cm="1">
        <f t="array" ref="AU72">INDEX(Appendix!$G$4:$K$8,_xlfn.IFS(AS72&lt;55,1,AS72&lt;60,2,AS72&lt;65,3,AS72&lt;70,4,TRUE,5),MATCH(YEAR($F$17),Appendix!$G$3:$L$3,0))</f>
        <v>0</v>
      </c>
      <c r="AV72" s="92">
        <f t="shared" si="5"/>
        <v>0</v>
      </c>
      <c r="AW72" s="89" t="str">
        <f t="shared" si="17"/>
        <v>NA</v>
      </c>
      <c r="AX72" s="92">
        <f>IF(L72&gt;=('Wage Ceilings '!$C$3-SUM(Z72,AD72,AH72,AL72,AP72,AT72,BB72,BF72,BJ72,BN72,BR72,BV72)),('Wage Ceilings '!$C$3-SUM(Z72,AD72,AH72,AL72,AP72,AT72,BB72,BF72,BJ72,BN72,BR72,BV72)),L72)</f>
        <v>0</v>
      </c>
      <c r="AY72" s="91" cm="1">
        <f t="array" ref="AY72">INDEX(Appendix!$G$4:$K$8,_xlfn.IFS(AW72&lt;55,1,AW72&lt;60,2,AW72&lt;65,3,AW72&lt;70,4,TRUE,5),MATCH(YEAR($F$17),Appendix!$G$3:$L$3,0))</f>
        <v>0</v>
      </c>
      <c r="AZ72" s="92">
        <f t="shared" si="6"/>
        <v>0</v>
      </c>
      <c r="BA72" s="89">
        <f t="shared" si="18"/>
        <v>126</v>
      </c>
      <c r="BB72" s="90">
        <f>IF($M72&gt;'Wage Ceilings '!$C$7+SUMIF('Wage Ceilings '!$B$8:'Wage Ceilings '!$B$11,"&lt;="&amp;$M$17,'Wage Ceilings '!$D$8:'Wage Ceilings '!$D$11),'Wage Ceilings '!$C$7+SUMIF('Wage Ceilings '!$B$8:'Wage Ceilings '!$B$11,"&lt;="&amp;$M$17,'Wage Ceilings '!$D$8:'Wage Ceilings '!$D$11),$M72)</f>
        <v>0</v>
      </c>
      <c r="BC72" s="91" cm="1">
        <f t="array" ref="BC72">INDEX(Appendix!$G$4:$K$8,_xlfn.IFS(BA72&lt;55,1,BA72&lt;60,2,BA72&lt;65,3,BA72&lt;70,4,TRUE,5),MATCH(YEAR($F$17),Appendix!$G$3:$L$3,0))</f>
        <v>0</v>
      </c>
      <c r="BD72" s="92">
        <f t="shared" si="19"/>
        <v>0</v>
      </c>
      <c r="BE72" s="89">
        <f t="shared" si="20"/>
        <v>126</v>
      </c>
      <c r="BF72" s="90">
        <f>IF($N72&gt;'Wage Ceilings '!$C$7+SUMIF('Wage Ceilings '!$B$8:'Wage Ceilings '!$B$11,"&lt;="&amp;$N$17,'Wage Ceilings '!$D$8:'Wage Ceilings '!$D$11),'Wage Ceilings '!$C$7+SUMIF('Wage Ceilings '!$B$8:'Wage Ceilings '!$B$11,"&lt;="&amp;$N$17,'Wage Ceilings '!$D$8:'Wage Ceilings '!$D$11),$N72)</f>
        <v>0</v>
      </c>
      <c r="BG72" s="91" cm="1">
        <f t="array" ref="BG72">INDEX(Appendix!$G$4:$K$8,_xlfn.IFS(BE72&lt;55,1,BE72&lt;60,2,BE72&lt;65,3,BE72&lt;70,4,TRUE,5),MATCH(YEAR($F$17),Appendix!$G$3:$L$3,0))</f>
        <v>0</v>
      </c>
      <c r="BH72" s="92">
        <f t="shared" si="7"/>
        <v>0</v>
      </c>
      <c r="BI72" s="89">
        <f t="shared" si="21"/>
        <v>126</v>
      </c>
      <c r="BJ72" s="90">
        <f>IF($O72&gt;'Wage Ceilings '!$C$7+SUMIF('Wage Ceilings '!$B$8:'Wage Ceilings '!$B$11,"&lt;="&amp;$O$17,'Wage Ceilings '!$D$8:'Wage Ceilings '!$D$11),'Wage Ceilings '!$C$7+SUMIF('Wage Ceilings '!$B$8:'Wage Ceilings '!$B$11,"&lt;="&amp;$O$17,'Wage Ceilings '!$D$8:'Wage Ceilings '!$D$11),$O72)</f>
        <v>0</v>
      </c>
      <c r="BK72" s="91" cm="1">
        <f t="array" ref="BK72">INDEX(Appendix!$G$4:$K$8,_xlfn.IFS(BI72&lt;55,1,BI72&lt;60,2,BI72&lt;65,3,BI72&lt;70,4,TRUE,5),MATCH(YEAR($F$17),Appendix!$G$3:$L$3,0))</f>
        <v>0</v>
      </c>
      <c r="BL72" s="92">
        <f t="shared" si="8"/>
        <v>0</v>
      </c>
      <c r="BM72" s="89">
        <f t="shared" si="22"/>
        <v>126</v>
      </c>
      <c r="BN72" s="90">
        <f>IF($P72&gt;'Wage Ceilings '!$C$7+SUMIF('Wage Ceilings '!$B$8:'Wage Ceilings '!$B$11,"&lt;="&amp;$P$17,'Wage Ceilings '!$D$8:'Wage Ceilings '!$D$11),'Wage Ceilings '!$C$7+SUMIF('Wage Ceilings '!$B$8:'Wage Ceilings '!$B$11,"&lt;="&amp;$P$17,'Wage Ceilings '!$D$8:'Wage Ceilings '!$D$11),$P72)</f>
        <v>0</v>
      </c>
      <c r="BO72" s="91" cm="1">
        <f t="array" ref="BO72">INDEX(Appendix!$G$4:$K$8,_xlfn.IFS(BM72&lt;55,1,BM72&lt;60,2,BM72&lt;65,3,BM72&lt;70,4,TRUE,5),MATCH(YEAR($F$17),Appendix!$G$3:$L$3,0))</f>
        <v>0</v>
      </c>
      <c r="BP72" s="92">
        <f t="shared" si="9"/>
        <v>0</v>
      </c>
      <c r="BQ72" s="89">
        <f t="shared" si="23"/>
        <v>126</v>
      </c>
      <c r="BR72" s="90">
        <f>IF($Q72&gt;'Wage Ceilings '!$C$7+SUMIF('Wage Ceilings '!$B$8:'Wage Ceilings '!$B$11,"&lt;="&amp;$Q$17,'Wage Ceilings '!$D$8:'Wage Ceilings '!$D$11),'Wage Ceilings '!$C$7+SUMIF('Wage Ceilings '!$B$8:'Wage Ceilings '!$B$11,"&lt;="&amp;$Q$17,'Wage Ceilings '!$D$8:'Wage Ceilings '!$D$11),$Q72)</f>
        <v>0</v>
      </c>
      <c r="BS72" s="91" cm="1">
        <f t="array" ref="BS72">INDEX(Appendix!$G$4:$K$8,_xlfn.IFS(BQ72&lt;55,1,BQ72&lt;60,2,BQ72&lt;65,3,BQ72&lt;70,4,TRUE,5),MATCH(YEAR($F$17),Appendix!$G$3:$L$3,0))</f>
        <v>0</v>
      </c>
      <c r="BT72" s="92">
        <f t="shared" si="10"/>
        <v>0</v>
      </c>
      <c r="BU72" s="89">
        <f t="shared" si="24"/>
        <v>126</v>
      </c>
      <c r="BV72" s="90">
        <f>IF($R72&gt;'Wage Ceilings '!$C$7+SUMIF('Wage Ceilings '!$B$8:'Wage Ceilings '!$B$11,"&lt;="&amp;$R$17,'Wage Ceilings '!$D$8:'Wage Ceilings '!$D$11),'Wage Ceilings '!$C$7+SUMIF('Wage Ceilings '!$B$8:'Wage Ceilings '!$B$11,"&lt;="&amp;$R$17,'Wage Ceilings '!$D$8:'Wage Ceilings '!$D$11),$R72)</f>
        <v>0</v>
      </c>
      <c r="BW72" s="91" cm="1">
        <f t="array" ref="BW72">INDEX(Appendix!$G$4:$K$8,_xlfn.IFS(BU72&lt;55,1,BU72&lt;60,2,BU72&lt;65,3,BU72&lt;70,4,TRUE,5),MATCH(YEAR($F$17),Appendix!$G$3:$L$3,0))</f>
        <v>0</v>
      </c>
      <c r="BX72" s="92">
        <f t="shared" si="11"/>
        <v>0</v>
      </c>
      <c r="BY72" s="89" t="str">
        <f t="shared" si="25"/>
        <v>NA</v>
      </c>
      <c r="BZ72" s="92">
        <f>IF(S72&gt;=('Wage Ceilings '!$C$3-SUM(Z72,AD72,AH72,AL72,AP72,AX72,AT72,BB72,BF72,BJ72,BN72,BR72,BV72)),('Wage Ceilings '!$C$3-SUM(Z72,AD72,AH72,AL72,AP72,AX72,AT72,BB72,BF72,BJ72,BN72,BR72,BV72)),S72)</f>
        <v>0</v>
      </c>
      <c r="CA72" s="91" cm="1">
        <f t="array" ref="CA72">INDEX(Appendix!$G$4:$K$8,_xlfn.IFS(BY72&lt;55,1,BY72&lt;60,2,BY72&lt;65,3,BY72&lt;70,4,TRUE,5),MATCH(YEAR($F$17),Appendix!$G$3:$L$3,0))</f>
        <v>0</v>
      </c>
      <c r="CB72" s="92">
        <f t="shared" si="32"/>
        <v>0</v>
      </c>
      <c r="CC72" s="99"/>
    </row>
    <row r="73" spans="1:81" x14ac:dyDescent="0.2">
      <c r="A73" s="64" t="s">
        <v>121</v>
      </c>
      <c r="B73" s="65"/>
      <c r="C73" s="65"/>
      <c r="D73" s="66"/>
      <c r="E73" s="66"/>
      <c r="F73" s="67"/>
      <c r="G73" s="67"/>
      <c r="H73" s="67"/>
      <c r="I73" s="67"/>
      <c r="J73" s="67"/>
      <c r="K73" s="67"/>
      <c r="L73" s="67"/>
      <c r="M73" s="67"/>
      <c r="N73" s="67"/>
      <c r="O73" s="67"/>
      <c r="P73" s="67"/>
      <c r="Q73" s="67"/>
      <c r="R73" s="67"/>
      <c r="S73" s="67"/>
      <c r="T73" s="57">
        <f t="shared" si="26"/>
        <v>0</v>
      </c>
      <c r="U73" s="57">
        <f t="shared" si="27"/>
        <v>0</v>
      </c>
      <c r="V73" s="58">
        <f t="shared" si="28"/>
        <v>0</v>
      </c>
      <c r="W73" s="58">
        <f t="shared" si="29"/>
        <v>0</v>
      </c>
      <c r="X73" s="58">
        <f t="shared" si="30"/>
        <v>0</v>
      </c>
      <c r="Y73" s="89">
        <f t="shared" si="12"/>
        <v>125</v>
      </c>
      <c r="Z73" s="90">
        <f>IF($F73&gt;'Wage Ceilings '!$C$7+SUMIF('Wage Ceilings '!$B$8:'Wage Ceilings '!$B$11,"&lt;="&amp;$F$17,'Wage Ceilings '!$D$8:'Wage Ceilings '!$D$11),'Wage Ceilings '!$C$7+SUMIF('Wage Ceilings '!$B$8:'Wage Ceilings '!$B$11,"&lt;="&amp;$F$17,'Wage Ceilings '!$D$8:'Wage Ceilings '!$D$11),$F73)</f>
        <v>0</v>
      </c>
      <c r="AA73" s="91" cm="1">
        <f t="array" ref="AA73">INDEX(Appendix!$G$4:$K$8,_xlfn.IFS(Y73&lt;55,1,Y73&lt;60,2,Y73&lt;65,3,Y73&lt;70,4,TRUE,5),MATCH(YEAR($F$17),Appendix!$G$3:$L$3,0))</f>
        <v>0</v>
      </c>
      <c r="AB73" s="92">
        <f t="shared" si="0"/>
        <v>0</v>
      </c>
      <c r="AC73" s="89">
        <f t="shared" si="13"/>
        <v>126</v>
      </c>
      <c r="AD73" s="90">
        <f>IF($G73&gt;'Wage Ceilings '!$C$7+SUMIF('Wage Ceilings '!$B$8:'Wage Ceilings '!$B$11,"&lt;="&amp;$G$17,'Wage Ceilings '!$D$8:'Wage Ceilings '!$D$11),'Wage Ceilings '!$C$7+SUMIF('Wage Ceilings '!$B$8:'Wage Ceilings '!$B$11,"&lt;="&amp;$G$17,'Wage Ceilings '!$D$8:'Wage Ceilings '!$D$11),$G73)</f>
        <v>0</v>
      </c>
      <c r="AE73" s="91" cm="1">
        <f t="array" ref="AE73">INDEX(Appendix!$G$4:$K$8,_xlfn.IFS(AC73&lt;55,1,AC73&lt;60,2,AC73&lt;65,3,AC73&lt;70,4,TRUE,5),MATCH(YEAR($F$17),Appendix!$G$3:$L$3,0))</f>
        <v>0</v>
      </c>
      <c r="AF73" s="92">
        <f t="shared" si="1"/>
        <v>0</v>
      </c>
      <c r="AG73" s="89">
        <f t="shared" si="14"/>
        <v>126</v>
      </c>
      <c r="AH73" s="90">
        <f>IF($H73&gt;'Wage Ceilings '!$C$7+SUMIF('Wage Ceilings '!$B$8:'Wage Ceilings '!$B$11,"&lt;="&amp;$H$17,'Wage Ceilings '!$D$8:'Wage Ceilings '!$D$11),'Wage Ceilings '!$C$7+SUMIF('Wage Ceilings '!$B$8:'Wage Ceilings '!$B$11,"&lt;="&amp;$H$17,'Wage Ceilings '!$D$8:'Wage Ceilings '!$D$11),$H73)</f>
        <v>0</v>
      </c>
      <c r="AI73" s="91" cm="1">
        <f t="array" ref="AI73">INDEX(Appendix!$G$4:$K$8,_xlfn.IFS(AG73&lt;55,1,AG73&lt;60,2,AG73&lt;65,3,AG73&lt;70,4,TRUE,5),MATCH(YEAR($F$17),Appendix!$G$3:$L$3,0))</f>
        <v>0</v>
      </c>
      <c r="AJ73" s="92">
        <f t="shared" si="2"/>
        <v>0</v>
      </c>
      <c r="AK73" s="89">
        <f t="shared" si="15"/>
        <v>126</v>
      </c>
      <c r="AL73" s="90">
        <f>IF($I73&gt;'Wage Ceilings '!$C$7+SUMIF('Wage Ceilings '!$B$8:'Wage Ceilings '!$B$11,"&lt;="&amp;$I$17,'Wage Ceilings '!$D$8:'Wage Ceilings '!$D$11),'Wage Ceilings '!$C$7+SUMIF('Wage Ceilings '!$B$8:'Wage Ceilings '!$B$11,"&lt;="&amp;$I$17,'Wage Ceilings '!$D$8:'Wage Ceilings '!$D$11),$I73)</f>
        <v>0</v>
      </c>
      <c r="AM73" s="91" cm="1">
        <f t="array" ref="AM73">INDEX(Appendix!$G$4:$K$8,_xlfn.IFS(AK73&lt;55,1,AK73&lt;60,2,AK73&lt;65,3,AK73&lt;70,4,TRUE,5),MATCH(YEAR($F$17),Appendix!$G$3:$L$3,0))</f>
        <v>0</v>
      </c>
      <c r="AN73" s="92">
        <f t="shared" si="3"/>
        <v>0</v>
      </c>
      <c r="AO73" s="89">
        <f t="shared" si="16"/>
        <v>126</v>
      </c>
      <c r="AP73" s="90">
        <f>IF($J73&gt;'Wage Ceilings '!$C$7+SUMIF('Wage Ceilings '!$B$8:'Wage Ceilings '!$B$11,"&lt;="&amp;$J$17,'Wage Ceilings '!$D$8:'Wage Ceilings '!$D$11),'Wage Ceilings '!$C$7+SUMIF('Wage Ceilings '!$B$8:'Wage Ceilings '!$B$11,"&lt;="&amp;$J$17,'Wage Ceilings '!$D$8:'Wage Ceilings '!$D$11),$J73)</f>
        <v>0</v>
      </c>
      <c r="AQ73" s="91" cm="1">
        <f t="array" ref="AQ73">INDEX(Appendix!$G$4:$K$8,_xlfn.IFS(AO73&lt;55,1,AO73&lt;60,2,AO73&lt;65,3,AO73&lt;70,4,TRUE,5),MATCH(YEAR($F$17),Appendix!$G$3:$L$3,0))</f>
        <v>0</v>
      </c>
      <c r="AR73" s="92">
        <f t="shared" si="4"/>
        <v>0</v>
      </c>
      <c r="AS73" s="89">
        <f t="shared" si="31"/>
        <v>126</v>
      </c>
      <c r="AT73" s="90">
        <f>IF($K73&gt;'Wage Ceilings '!$C$7+SUMIF('Wage Ceilings '!$B$8:'Wage Ceilings '!$B$11,"&lt;="&amp;$K$17,'Wage Ceilings '!$D$8:'Wage Ceilings '!$D$11),'Wage Ceilings '!$C$7+SUMIF('Wage Ceilings '!$B$8:'Wage Ceilings '!$B$11,"&lt;="&amp;$K$17,'Wage Ceilings '!$D$8:'Wage Ceilings '!$D$11),$K73)</f>
        <v>0</v>
      </c>
      <c r="AU73" s="91" cm="1">
        <f t="array" ref="AU73">INDEX(Appendix!$G$4:$K$8,_xlfn.IFS(AS73&lt;55,1,AS73&lt;60,2,AS73&lt;65,3,AS73&lt;70,4,TRUE,5),MATCH(YEAR($F$17),Appendix!$G$3:$L$3,0))</f>
        <v>0</v>
      </c>
      <c r="AV73" s="92">
        <f t="shared" si="5"/>
        <v>0</v>
      </c>
      <c r="AW73" s="89" t="str">
        <f t="shared" si="17"/>
        <v>NA</v>
      </c>
      <c r="AX73" s="92">
        <f>IF(L73&gt;=('Wage Ceilings '!$C$3-SUM(Z73,AD73,AH73,AL73,AP73,AT73,BB73,BF73,BJ73,BN73,BR73,BV73)),('Wage Ceilings '!$C$3-SUM(Z73,AD73,AH73,AL73,AP73,AT73,BB73,BF73,BJ73,BN73,BR73,BV73)),L73)</f>
        <v>0</v>
      </c>
      <c r="AY73" s="91" cm="1">
        <f t="array" ref="AY73">INDEX(Appendix!$G$4:$K$8,_xlfn.IFS(AW73&lt;55,1,AW73&lt;60,2,AW73&lt;65,3,AW73&lt;70,4,TRUE,5),MATCH(YEAR($F$17),Appendix!$G$3:$L$3,0))</f>
        <v>0</v>
      </c>
      <c r="AZ73" s="92">
        <f t="shared" si="6"/>
        <v>0</v>
      </c>
      <c r="BA73" s="89">
        <f t="shared" si="18"/>
        <v>126</v>
      </c>
      <c r="BB73" s="90">
        <f>IF($M73&gt;'Wage Ceilings '!$C$7+SUMIF('Wage Ceilings '!$B$8:'Wage Ceilings '!$B$11,"&lt;="&amp;$M$17,'Wage Ceilings '!$D$8:'Wage Ceilings '!$D$11),'Wage Ceilings '!$C$7+SUMIF('Wage Ceilings '!$B$8:'Wage Ceilings '!$B$11,"&lt;="&amp;$M$17,'Wage Ceilings '!$D$8:'Wage Ceilings '!$D$11),$M73)</f>
        <v>0</v>
      </c>
      <c r="BC73" s="91" cm="1">
        <f t="array" ref="BC73">INDEX(Appendix!$G$4:$K$8,_xlfn.IFS(BA73&lt;55,1,BA73&lt;60,2,BA73&lt;65,3,BA73&lt;70,4,TRUE,5),MATCH(YEAR($F$17),Appendix!$G$3:$L$3,0))</f>
        <v>0</v>
      </c>
      <c r="BD73" s="92">
        <f t="shared" si="19"/>
        <v>0</v>
      </c>
      <c r="BE73" s="89">
        <f t="shared" si="20"/>
        <v>126</v>
      </c>
      <c r="BF73" s="90">
        <f>IF($N73&gt;'Wage Ceilings '!$C$7+SUMIF('Wage Ceilings '!$B$8:'Wage Ceilings '!$B$11,"&lt;="&amp;$N$17,'Wage Ceilings '!$D$8:'Wage Ceilings '!$D$11),'Wage Ceilings '!$C$7+SUMIF('Wage Ceilings '!$B$8:'Wage Ceilings '!$B$11,"&lt;="&amp;$N$17,'Wage Ceilings '!$D$8:'Wage Ceilings '!$D$11),$N73)</f>
        <v>0</v>
      </c>
      <c r="BG73" s="91" cm="1">
        <f t="array" ref="BG73">INDEX(Appendix!$G$4:$K$8,_xlfn.IFS(BE73&lt;55,1,BE73&lt;60,2,BE73&lt;65,3,BE73&lt;70,4,TRUE,5),MATCH(YEAR($F$17),Appendix!$G$3:$L$3,0))</f>
        <v>0</v>
      </c>
      <c r="BH73" s="92">
        <f t="shared" si="7"/>
        <v>0</v>
      </c>
      <c r="BI73" s="89">
        <f t="shared" si="21"/>
        <v>126</v>
      </c>
      <c r="BJ73" s="90">
        <f>IF($O73&gt;'Wage Ceilings '!$C$7+SUMIF('Wage Ceilings '!$B$8:'Wage Ceilings '!$B$11,"&lt;="&amp;$O$17,'Wage Ceilings '!$D$8:'Wage Ceilings '!$D$11),'Wage Ceilings '!$C$7+SUMIF('Wage Ceilings '!$B$8:'Wage Ceilings '!$B$11,"&lt;="&amp;$O$17,'Wage Ceilings '!$D$8:'Wage Ceilings '!$D$11),$O73)</f>
        <v>0</v>
      </c>
      <c r="BK73" s="91" cm="1">
        <f t="array" ref="BK73">INDEX(Appendix!$G$4:$K$8,_xlfn.IFS(BI73&lt;55,1,BI73&lt;60,2,BI73&lt;65,3,BI73&lt;70,4,TRUE,5),MATCH(YEAR($F$17),Appendix!$G$3:$L$3,0))</f>
        <v>0</v>
      </c>
      <c r="BL73" s="92">
        <f t="shared" si="8"/>
        <v>0</v>
      </c>
      <c r="BM73" s="89">
        <f t="shared" si="22"/>
        <v>126</v>
      </c>
      <c r="BN73" s="90">
        <f>IF($P73&gt;'Wage Ceilings '!$C$7+SUMIF('Wage Ceilings '!$B$8:'Wage Ceilings '!$B$11,"&lt;="&amp;$P$17,'Wage Ceilings '!$D$8:'Wage Ceilings '!$D$11),'Wage Ceilings '!$C$7+SUMIF('Wage Ceilings '!$B$8:'Wage Ceilings '!$B$11,"&lt;="&amp;$P$17,'Wage Ceilings '!$D$8:'Wage Ceilings '!$D$11),$P73)</f>
        <v>0</v>
      </c>
      <c r="BO73" s="91" cm="1">
        <f t="array" ref="BO73">INDEX(Appendix!$G$4:$K$8,_xlfn.IFS(BM73&lt;55,1,BM73&lt;60,2,BM73&lt;65,3,BM73&lt;70,4,TRUE,5),MATCH(YEAR($F$17),Appendix!$G$3:$L$3,0))</f>
        <v>0</v>
      </c>
      <c r="BP73" s="92">
        <f t="shared" si="9"/>
        <v>0</v>
      </c>
      <c r="BQ73" s="89">
        <f t="shared" si="23"/>
        <v>126</v>
      </c>
      <c r="BR73" s="90">
        <f>IF($Q73&gt;'Wage Ceilings '!$C$7+SUMIF('Wage Ceilings '!$B$8:'Wage Ceilings '!$B$11,"&lt;="&amp;$Q$17,'Wage Ceilings '!$D$8:'Wage Ceilings '!$D$11),'Wage Ceilings '!$C$7+SUMIF('Wage Ceilings '!$B$8:'Wage Ceilings '!$B$11,"&lt;="&amp;$Q$17,'Wage Ceilings '!$D$8:'Wage Ceilings '!$D$11),$Q73)</f>
        <v>0</v>
      </c>
      <c r="BS73" s="91" cm="1">
        <f t="array" ref="BS73">INDEX(Appendix!$G$4:$K$8,_xlfn.IFS(BQ73&lt;55,1,BQ73&lt;60,2,BQ73&lt;65,3,BQ73&lt;70,4,TRUE,5),MATCH(YEAR($F$17),Appendix!$G$3:$L$3,0))</f>
        <v>0</v>
      </c>
      <c r="BT73" s="92">
        <f t="shared" si="10"/>
        <v>0</v>
      </c>
      <c r="BU73" s="89">
        <f t="shared" si="24"/>
        <v>126</v>
      </c>
      <c r="BV73" s="90">
        <f>IF($R73&gt;'Wage Ceilings '!$C$7+SUMIF('Wage Ceilings '!$B$8:'Wage Ceilings '!$B$11,"&lt;="&amp;$R$17,'Wage Ceilings '!$D$8:'Wage Ceilings '!$D$11),'Wage Ceilings '!$C$7+SUMIF('Wage Ceilings '!$B$8:'Wage Ceilings '!$B$11,"&lt;="&amp;$R$17,'Wage Ceilings '!$D$8:'Wage Ceilings '!$D$11),$R73)</f>
        <v>0</v>
      </c>
      <c r="BW73" s="91" cm="1">
        <f t="array" ref="BW73">INDEX(Appendix!$G$4:$K$8,_xlfn.IFS(BU73&lt;55,1,BU73&lt;60,2,BU73&lt;65,3,BU73&lt;70,4,TRUE,5),MATCH(YEAR($F$17),Appendix!$G$3:$L$3,0))</f>
        <v>0</v>
      </c>
      <c r="BX73" s="92">
        <f t="shared" si="11"/>
        <v>0</v>
      </c>
      <c r="BY73" s="89" t="str">
        <f t="shared" si="25"/>
        <v>NA</v>
      </c>
      <c r="BZ73" s="92">
        <f>IF(S73&gt;=('Wage Ceilings '!$C$3-SUM(Z73,AD73,AH73,AL73,AP73,AX73,AT73,BB73,BF73,BJ73,BN73,BR73,BV73)),('Wage Ceilings '!$C$3-SUM(Z73,AD73,AH73,AL73,AP73,AX73,AT73,BB73,BF73,BJ73,BN73,BR73,BV73)),S73)</f>
        <v>0</v>
      </c>
      <c r="CA73" s="91" cm="1">
        <f t="array" ref="CA73">INDEX(Appendix!$G$4:$K$8,_xlfn.IFS(BY73&lt;55,1,BY73&lt;60,2,BY73&lt;65,3,BY73&lt;70,4,TRUE,5),MATCH(YEAR($F$17),Appendix!$G$3:$L$3,0))</f>
        <v>0</v>
      </c>
      <c r="CB73" s="92">
        <f t="shared" si="32"/>
        <v>0</v>
      </c>
      <c r="CC73" s="99"/>
    </row>
    <row r="74" spans="1:81" x14ac:dyDescent="0.2">
      <c r="A74" s="64" t="s">
        <v>122</v>
      </c>
      <c r="B74" s="65"/>
      <c r="C74" s="65"/>
      <c r="D74" s="66"/>
      <c r="E74" s="66"/>
      <c r="F74" s="67"/>
      <c r="G74" s="67"/>
      <c r="H74" s="67"/>
      <c r="I74" s="67"/>
      <c r="J74" s="67"/>
      <c r="K74" s="67"/>
      <c r="L74" s="67"/>
      <c r="M74" s="67"/>
      <c r="N74" s="67"/>
      <c r="O74" s="67"/>
      <c r="P74" s="67"/>
      <c r="Q74" s="67"/>
      <c r="R74" s="67"/>
      <c r="S74" s="67"/>
      <c r="T74" s="57">
        <f t="shared" si="26"/>
        <v>0</v>
      </c>
      <c r="U74" s="57">
        <f t="shared" si="27"/>
        <v>0</v>
      </c>
      <c r="V74" s="58">
        <f t="shared" si="28"/>
        <v>0</v>
      </c>
      <c r="W74" s="58">
        <f t="shared" si="29"/>
        <v>0</v>
      </c>
      <c r="X74" s="58">
        <f t="shared" si="30"/>
        <v>0</v>
      </c>
      <c r="Y74" s="89">
        <f t="shared" si="12"/>
        <v>125</v>
      </c>
      <c r="Z74" s="90">
        <f>IF($F74&gt;'Wage Ceilings '!$C$7+SUMIF('Wage Ceilings '!$B$8:'Wage Ceilings '!$B$11,"&lt;="&amp;$F$17,'Wage Ceilings '!$D$8:'Wage Ceilings '!$D$11),'Wage Ceilings '!$C$7+SUMIF('Wage Ceilings '!$B$8:'Wage Ceilings '!$B$11,"&lt;="&amp;$F$17,'Wage Ceilings '!$D$8:'Wage Ceilings '!$D$11),$F74)</f>
        <v>0</v>
      </c>
      <c r="AA74" s="91" cm="1">
        <f t="array" ref="AA74">INDEX(Appendix!$G$4:$K$8,_xlfn.IFS(Y74&lt;55,1,Y74&lt;60,2,Y74&lt;65,3,Y74&lt;70,4,TRUE,5),MATCH(YEAR($F$17),Appendix!$G$3:$L$3,0))</f>
        <v>0</v>
      </c>
      <c r="AB74" s="92">
        <f t="shared" si="0"/>
        <v>0</v>
      </c>
      <c r="AC74" s="89">
        <f t="shared" si="13"/>
        <v>126</v>
      </c>
      <c r="AD74" s="90">
        <f>IF($G74&gt;'Wage Ceilings '!$C$7+SUMIF('Wage Ceilings '!$B$8:'Wage Ceilings '!$B$11,"&lt;="&amp;$G$17,'Wage Ceilings '!$D$8:'Wage Ceilings '!$D$11),'Wage Ceilings '!$C$7+SUMIF('Wage Ceilings '!$B$8:'Wage Ceilings '!$B$11,"&lt;="&amp;$G$17,'Wage Ceilings '!$D$8:'Wage Ceilings '!$D$11),$G74)</f>
        <v>0</v>
      </c>
      <c r="AE74" s="91" cm="1">
        <f t="array" ref="AE74">INDEX(Appendix!$G$4:$K$8,_xlfn.IFS(AC74&lt;55,1,AC74&lt;60,2,AC74&lt;65,3,AC74&lt;70,4,TRUE,5),MATCH(YEAR($F$17),Appendix!$G$3:$L$3,0))</f>
        <v>0</v>
      </c>
      <c r="AF74" s="92">
        <f t="shared" si="1"/>
        <v>0</v>
      </c>
      <c r="AG74" s="89">
        <f t="shared" si="14"/>
        <v>126</v>
      </c>
      <c r="AH74" s="90">
        <f>IF($H74&gt;'Wage Ceilings '!$C$7+SUMIF('Wage Ceilings '!$B$8:'Wage Ceilings '!$B$11,"&lt;="&amp;$H$17,'Wage Ceilings '!$D$8:'Wage Ceilings '!$D$11),'Wage Ceilings '!$C$7+SUMIF('Wage Ceilings '!$B$8:'Wage Ceilings '!$B$11,"&lt;="&amp;$H$17,'Wage Ceilings '!$D$8:'Wage Ceilings '!$D$11),$H74)</f>
        <v>0</v>
      </c>
      <c r="AI74" s="91" cm="1">
        <f t="array" ref="AI74">INDEX(Appendix!$G$4:$K$8,_xlfn.IFS(AG74&lt;55,1,AG74&lt;60,2,AG74&lt;65,3,AG74&lt;70,4,TRUE,5),MATCH(YEAR($F$17),Appendix!$G$3:$L$3,0))</f>
        <v>0</v>
      </c>
      <c r="AJ74" s="92">
        <f t="shared" si="2"/>
        <v>0</v>
      </c>
      <c r="AK74" s="89">
        <f t="shared" si="15"/>
        <v>126</v>
      </c>
      <c r="AL74" s="90">
        <f>IF($I74&gt;'Wage Ceilings '!$C$7+SUMIF('Wage Ceilings '!$B$8:'Wage Ceilings '!$B$11,"&lt;="&amp;$I$17,'Wage Ceilings '!$D$8:'Wage Ceilings '!$D$11),'Wage Ceilings '!$C$7+SUMIF('Wage Ceilings '!$B$8:'Wage Ceilings '!$B$11,"&lt;="&amp;$I$17,'Wage Ceilings '!$D$8:'Wage Ceilings '!$D$11),$I74)</f>
        <v>0</v>
      </c>
      <c r="AM74" s="91" cm="1">
        <f t="array" ref="AM74">INDEX(Appendix!$G$4:$K$8,_xlfn.IFS(AK74&lt;55,1,AK74&lt;60,2,AK74&lt;65,3,AK74&lt;70,4,TRUE,5),MATCH(YEAR($F$17),Appendix!$G$3:$L$3,0))</f>
        <v>0</v>
      </c>
      <c r="AN74" s="92">
        <f t="shared" si="3"/>
        <v>0</v>
      </c>
      <c r="AO74" s="89">
        <f t="shared" si="16"/>
        <v>126</v>
      </c>
      <c r="AP74" s="90">
        <f>IF($J74&gt;'Wage Ceilings '!$C$7+SUMIF('Wage Ceilings '!$B$8:'Wage Ceilings '!$B$11,"&lt;="&amp;$J$17,'Wage Ceilings '!$D$8:'Wage Ceilings '!$D$11),'Wage Ceilings '!$C$7+SUMIF('Wage Ceilings '!$B$8:'Wage Ceilings '!$B$11,"&lt;="&amp;$J$17,'Wage Ceilings '!$D$8:'Wage Ceilings '!$D$11),$J74)</f>
        <v>0</v>
      </c>
      <c r="AQ74" s="91" cm="1">
        <f t="array" ref="AQ74">INDEX(Appendix!$G$4:$K$8,_xlfn.IFS(AO74&lt;55,1,AO74&lt;60,2,AO74&lt;65,3,AO74&lt;70,4,TRUE,5),MATCH(YEAR($F$17),Appendix!$G$3:$L$3,0))</f>
        <v>0</v>
      </c>
      <c r="AR74" s="92">
        <f t="shared" si="4"/>
        <v>0</v>
      </c>
      <c r="AS74" s="89">
        <f t="shared" si="31"/>
        <v>126</v>
      </c>
      <c r="AT74" s="90">
        <f>IF($K74&gt;'Wage Ceilings '!$C$7+SUMIF('Wage Ceilings '!$B$8:'Wage Ceilings '!$B$11,"&lt;="&amp;$K$17,'Wage Ceilings '!$D$8:'Wage Ceilings '!$D$11),'Wage Ceilings '!$C$7+SUMIF('Wage Ceilings '!$B$8:'Wage Ceilings '!$B$11,"&lt;="&amp;$K$17,'Wage Ceilings '!$D$8:'Wage Ceilings '!$D$11),$K74)</f>
        <v>0</v>
      </c>
      <c r="AU74" s="91" cm="1">
        <f t="array" ref="AU74">INDEX(Appendix!$G$4:$K$8,_xlfn.IFS(AS74&lt;55,1,AS74&lt;60,2,AS74&lt;65,3,AS74&lt;70,4,TRUE,5),MATCH(YEAR($F$17),Appendix!$G$3:$L$3,0))</f>
        <v>0</v>
      </c>
      <c r="AV74" s="92">
        <f t="shared" si="5"/>
        <v>0</v>
      </c>
      <c r="AW74" s="89" t="str">
        <f t="shared" si="17"/>
        <v>NA</v>
      </c>
      <c r="AX74" s="92">
        <f>IF(L74&gt;=('Wage Ceilings '!$C$3-SUM(Z74,AD74,AH74,AL74,AP74,AT74,BB74,BF74,BJ74,BN74,BR74,BV74)),('Wage Ceilings '!$C$3-SUM(Z74,AD74,AH74,AL74,AP74,AT74,BB74,BF74,BJ74,BN74,BR74,BV74)),L74)</f>
        <v>0</v>
      </c>
      <c r="AY74" s="91" cm="1">
        <f t="array" ref="AY74">INDEX(Appendix!$G$4:$K$8,_xlfn.IFS(AW74&lt;55,1,AW74&lt;60,2,AW74&lt;65,3,AW74&lt;70,4,TRUE,5),MATCH(YEAR($F$17),Appendix!$G$3:$L$3,0))</f>
        <v>0</v>
      </c>
      <c r="AZ74" s="92">
        <f t="shared" si="6"/>
        <v>0</v>
      </c>
      <c r="BA74" s="89">
        <f t="shared" si="18"/>
        <v>126</v>
      </c>
      <c r="BB74" s="90">
        <f>IF($M74&gt;'Wage Ceilings '!$C$7+SUMIF('Wage Ceilings '!$B$8:'Wage Ceilings '!$B$11,"&lt;="&amp;$M$17,'Wage Ceilings '!$D$8:'Wage Ceilings '!$D$11),'Wage Ceilings '!$C$7+SUMIF('Wage Ceilings '!$B$8:'Wage Ceilings '!$B$11,"&lt;="&amp;$M$17,'Wage Ceilings '!$D$8:'Wage Ceilings '!$D$11),$M74)</f>
        <v>0</v>
      </c>
      <c r="BC74" s="91" cm="1">
        <f t="array" ref="BC74">INDEX(Appendix!$G$4:$K$8,_xlfn.IFS(BA74&lt;55,1,BA74&lt;60,2,BA74&lt;65,3,BA74&lt;70,4,TRUE,5),MATCH(YEAR($F$17),Appendix!$G$3:$L$3,0))</f>
        <v>0</v>
      </c>
      <c r="BD74" s="92">
        <f t="shared" si="19"/>
        <v>0</v>
      </c>
      <c r="BE74" s="89">
        <f t="shared" si="20"/>
        <v>126</v>
      </c>
      <c r="BF74" s="90">
        <f>IF($N74&gt;'Wage Ceilings '!$C$7+SUMIF('Wage Ceilings '!$B$8:'Wage Ceilings '!$B$11,"&lt;="&amp;$N$17,'Wage Ceilings '!$D$8:'Wage Ceilings '!$D$11),'Wage Ceilings '!$C$7+SUMIF('Wage Ceilings '!$B$8:'Wage Ceilings '!$B$11,"&lt;="&amp;$N$17,'Wage Ceilings '!$D$8:'Wage Ceilings '!$D$11),$N74)</f>
        <v>0</v>
      </c>
      <c r="BG74" s="91" cm="1">
        <f t="array" ref="BG74">INDEX(Appendix!$G$4:$K$8,_xlfn.IFS(BE74&lt;55,1,BE74&lt;60,2,BE74&lt;65,3,BE74&lt;70,4,TRUE,5),MATCH(YEAR($F$17),Appendix!$G$3:$L$3,0))</f>
        <v>0</v>
      </c>
      <c r="BH74" s="92">
        <f t="shared" si="7"/>
        <v>0</v>
      </c>
      <c r="BI74" s="89">
        <f t="shared" si="21"/>
        <v>126</v>
      </c>
      <c r="BJ74" s="90">
        <f>IF($O74&gt;'Wage Ceilings '!$C$7+SUMIF('Wage Ceilings '!$B$8:'Wage Ceilings '!$B$11,"&lt;="&amp;$O$17,'Wage Ceilings '!$D$8:'Wage Ceilings '!$D$11),'Wage Ceilings '!$C$7+SUMIF('Wage Ceilings '!$B$8:'Wage Ceilings '!$B$11,"&lt;="&amp;$O$17,'Wage Ceilings '!$D$8:'Wage Ceilings '!$D$11),$O74)</f>
        <v>0</v>
      </c>
      <c r="BK74" s="91" cm="1">
        <f t="array" ref="BK74">INDEX(Appendix!$G$4:$K$8,_xlfn.IFS(BI74&lt;55,1,BI74&lt;60,2,BI74&lt;65,3,BI74&lt;70,4,TRUE,5),MATCH(YEAR($F$17),Appendix!$G$3:$L$3,0))</f>
        <v>0</v>
      </c>
      <c r="BL74" s="92">
        <f t="shared" si="8"/>
        <v>0</v>
      </c>
      <c r="BM74" s="89">
        <f t="shared" si="22"/>
        <v>126</v>
      </c>
      <c r="BN74" s="90">
        <f>IF($P74&gt;'Wage Ceilings '!$C$7+SUMIF('Wage Ceilings '!$B$8:'Wage Ceilings '!$B$11,"&lt;="&amp;$P$17,'Wage Ceilings '!$D$8:'Wage Ceilings '!$D$11),'Wage Ceilings '!$C$7+SUMIF('Wage Ceilings '!$B$8:'Wage Ceilings '!$B$11,"&lt;="&amp;$P$17,'Wage Ceilings '!$D$8:'Wage Ceilings '!$D$11),$P74)</f>
        <v>0</v>
      </c>
      <c r="BO74" s="91" cm="1">
        <f t="array" ref="BO74">INDEX(Appendix!$G$4:$K$8,_xlfn.IFS(BM74&lt;55,1,BM74&lt;60,2,BM74&lt;65,3,BM74&lt;70,4,TRUE,5),MATCH(YEAR($F$17),Appendix!$G$3:$L$3,0))</f>
        <v>0</v>
      </c>
      <c r="BP74" s="92">
        <f t="shared" si="9"/>
        <v>0</v>
      </c>
      <c r="BQ74" s="89">
        <f t="shared" si="23"/>
        <v>126</v>
      </c>
      <c r="BR74" s="90">
        <f>IF($Q74&gt;'Wage Ceilings '!$C$7+SUMIF('Wage Ceilings '!$B$8:'Wage Ceilings '!$B$11,"&lt;="&amp;$Q$17,'Wage Ceilings '!$D$8:'Wage Ceilings '!$D$11),'Wage Ceilings '!$C$7+SUMIF('Wage Ceilings '!$B$8:'Wage Ceilings '!$B$11,"&lt;="&amp;$Q$17,'Wage Ceilings '!$D$8:'Wage Ceilings '!$D$11),$Q74)</f>
        <v>0</v>
      </c>
      <c r="BS74" s="91" cm="1">
        <f t="array" ref="BS74">INDEX(Appendix!$G$4:$K$8,_xlfn.IFS(BQ74&lt;55,1,BQ74&lt;60,2,BQ74&lt;65,3,BQ74&lt;70,4,TRUE,5),MATCH(YEAR($F$17),Appendix!$G$3:$L$3,0))</f>
        <v>0</v>
      </c>
      <c r="BT74" s="92">
        <f t="shared" si="10"/>
        <v>0</v>
      </c>
      <c r="BU74" s="89">
        <f t="shared" si="24"/>
        <v>126</v>
      </c>
      <c r="BV74" s="90">
        <f>IF($R74&gt;'Wage Ceilings '!$C$7+SUMIF('Wage Ceilings '!$B$8:'Wage Ceilings '!$B$11,"&lt;="&amp;$R$17,'Wage Ceilings '!$D$8:'Wage Ceilings '!$D$11),'Wage Ceilings '!$C$7+SUMIF('Wage Ceilings '!$B$8:'Wage Ceilings '!$B$11,"&lt;="&amp;$R$17,'Wage Ceilings '!$D$8:'Wage Ceilings '!$D$11),$R74)</f>
        <v>0</v>
      </c>
      <c r="BW74" s="91" cm="1">
        <f t="array" ref="BW74">INDEX(Appendix!$G$4:$K$8,_xlfn.IFS(BU74&lt;55,1,BU74&lt;60,2,BU74&lt;65,3,BU74&lt;70,4,TRUE,5),MATCH(YEAR($F$17),Appendix!$G$3:$L$3,0))</f>
        <v>0</v>
      </c>
      <c r="BX74" s="92">
        <f t="shared" si="11"/>
        <v>0</v>
      </c>
      <c r="BY74" s="89" t="str">
        <f t="shared" si="25"/>
        <v>NA</v>
      </c>
      <c r="BZ74" s="92">
        <f>IF(S74&gt;=('Wage Ceilings '!$C$3-SUM(Z74,AD74,AH74,AL74,AP74,AX74,AT74,BB74,BF74,BJ74,BN74,BR74,BV74)),('Wage Ceilings '!$C$3-SUM(Z74,AD74,AH74,AL74,AP74,AX74,AT74,BB74,BF74,BJ74,BN74,BR74,BV74)),S74)</f>
        <v>0</v>
      </c>
      <c r="CA74" s="91" cm="1">
        <f t="array" ref="CA74">INDEX(Appendix!$G$4:$K$8,_xlfn.IFS(BY74&lt;55,1,BY74&lt;60,2,BY74&lt;65,3,BY74&lt;70,4,TRUE,5),MATCH(YEAR($F$17),Appendix!$G$3:$L$3,0))</f>
        <v>0</v>
      </c>
      <c r="CB74" s="92">
        <f t="shared" si="32"/>
        <v>0</v>
      </c>
      <c r="CC74" s="99"/>
    </row>
    <row r="75" spans="1:81" x14ac:dyDescent="0.2">
      <c r="A75" s="64" t="s">
        <v>123</v>
      </c>
      <c r="B75" s="65"/>
      <c r="C75" s="65"/>
      <c r="D75" s="66"/>
      <c r="E75" s="66"/>
      <c r="F75" s="67"/>
      <c r="G75" s="67"/>
      <c r="H75" s="67"/>
      <c r="I75" s="67"/>
      <c r="J75" s="67"/>
      <c r="K75" s="67"/>
      <c r="L75" s="67"/>
      <c r="M75" s="67"/>
      <c r="N75" s="67"/>
      <c r="O75" s="67"/>
      <c r="P75" s="67"/>
      <c r="Q75" s="67"/>
      <c r="R75" s="67"/>
      <c r="S75" s="67"/>
      <c r="T75" s="57">
        <f t="shared" si="26"/>
        <v>0</v>
      </c>
      <c r="U75" s="57">
        <f t="shared" si="27"/>
        <v>0</v>
      </c>
      <c r="V75" s="58">
        <f t="shared" si="28"/>
        <v>0</v>
      </c>
      <c r="W75" s="58">
        <f t="shared" si="29"/>
        <v>0</v>
      </c>
      <c r="X75" s="58">
        <f t="shared" si="30"/>
        <v>0</v>
      </c>
      <c r="Y75" s="89">
        <f t="shared" si="12"/>
        <v>125</v>
      </c>
      <c r="Z75" s="90">
        <f>IF($F75&gt;'Wage Ceilings '!$C$7+SUMIF('Wage Ceilings '!$B$8:'Wage Ceilings '!$B$11,"&lt;="&amp;$F$17,'Wage Ceilings '!$D$8:'Wage Ceilings '!$D$11),'Wage Ceilings '!$C$7+SUMIF('Wage Ceilings '!$B$8:'Wage Ceilings '!$B$11,"&lt;="&amp;$F$17,'Wage Ceilings '!$D$8:'Wage Ceilings '!$D$11),$F75)</f>
        <v>0</v>
      </c>
      <c r="AA75" s="91" cm="1">
        <f t="array" ref="AA75">INDEX(Appendix!$G$4:$K$8,_xlfn.IFS(Y75&lt;55,1,Y75&lt;60,2,Y75&lt;65,3,Y75&lt;70,4,TRUE,5),MATCH(YEAR($F$17),Appendix!$G$3:$L$3,0))</f>
        <v>0</v>
      </c>
      <c r="AB75" s="92">
        <f t="shared" si="0"/>
        <v>0</v>
      </c>
      <c r="AC75" s="89">
        <f t="shared" si="13"/>
        <v>126</v>
      </c>
      <c r="AD75" s="90">
        <f>IF($G75&gt;'Wage Ceilings '!$C$7+SUMIF('Wage Ceilings '!$B$8:'Wage Ceilings '!$B$11,"&lt;="&amp;$G$17,'Wage Ceilings '!$D$8:'Wage Ceilings '!$D$11),'Wage Ceilings '!$C$7+SUMIF('Wage Ceilings '!$B$8:'Wage Ceilings '!$B$11,"&lt;="&amp;$G$17,'Wage Ceilings '!$D$8:'Wage Ceilings '!$D$11),$G75)</f>
        <v>0</v>
      </c>
      <c r="AE75" s="91" cm="1">
        <f t="array" ref="AE75">INDEX(Appendix!$G$4:$K$8,_xlfn.IFS(AC75&lt;55,1,AC75&lt;60,2,AC75&lt;65,3,AC75&lt;70,4,TRUE,5),MATCH(YEAR($F$17),Appendix!$G$3:$L$3,0))</f>
        <v>0</v>
      </c>
      <c r="AF75" s="92">
        <f t="shared" si="1"/>
        <v>0</v>
      </c>
      <c r="AG75" s="89">
        <f t="shared" si="14"/>
        <v>126</v>
      </c>
      <c r="AH75" s="90">
        <f>IF($H75&gt;'Wage Ceilings '!$C$7+SUMIF('Wage Ceilings '!$B$8:'Wage Ceilings '!$B$11,"&lt;="&amp;$H$17,'Wage Ceilings '!$D$8:'Wage Ceilings '!$D$11),'Wage Ceilings '!$C$7+SUMIF('Wage Ceilings '!$B$8:'Wage Ceilings '!$B$11,"&lt;="&amp;$H$17,'Wage Ceilings '!$D$8:'Wage Ceilings '!$D$11),$H75)</f>
        <v>0</v>
      </c>
      <c r="AI75" s="91" cm="1">
        <f t="array" ref="AI75">INDEX(Appendix!$G$4:$K$8,_xlfn.IFS(AG75&lt;55,1,AG75&lt;60,2,AG75&lt;65,3,AG75&lt;70,4,TRUE,5),MATCH(YEAR($F$17),Appendix!$G$3:$L$3,0))</f>
        <v>0</v>
      </c>
      <c r="AJ75" s="92">
        <f t="shared" si="2"/>
        <v>0</v>
      </c>
      <c r="AK75" s="89">
        <f t="shared" si="15"/>
        <v>126</v>
      </c>
      <c r="AL75" s="90">
        <f>IF($I75&gt;'Wage Ceilings '!$C$7+SUMIF('Wage Ceilings '!$B$8:'Wage Ceilings '!$B$11,"&lt;="&amp;$I$17,'Wage Ceilings '!$D$8:'Wage Ceilings '!$D$11),'Wage Ceilings '!$C$7+SUMIF('Wage Ceilings '!$B$8:'Wage Ceilings '!$B$11,"&lt;="&amp;$I$17,'Wage Ceilings '!$D$8:'Wage Ceilings '!$D$11),$I75)</f>
        <v>0</v>
      </c>
      <c r="AM75" s="91" cm="1">
        <f t="array" ref="AM75">INDEX(Appendix!$G$4:$K$8,_xlfn.IFS(AK75&lt;55,1,AK75&lt;60,2,AK75&lt;65,3,AK75&lt;70,4,TRUE,5),MATCH(YEAR($F$17),Appendix!$G$3:$L$3,0))</f>
        <v>0</v>
      </c>
      <c r="AN75" s="92">
        <f t="shared" si="3"/>
        <v>0</v>
      </c>
      <c r="AO75" s="89">
        <f t="shared" si="16"/>
        <v>126</v>
      </c>
      <c r="AP75" s="90">
        <f>IF($J75&gt;'Wage Ceilings '!$C$7+SUMIF('Wage Ceilings '!$B$8:'Wage Ceilings '!$B$11,"&lt;="&amp;$J$17,'Wage Ceilings '!$D$8:'Wage Ceilings '!$D$11),'Wage Ceilings '!$C$7+SUMIF('Wage Ceilings '!$B$8:'Wage Ceilings '!$B$11,"&lt;="&amp;$J$17,'Wage Ceilings '!$D$8:'Wage Ceilings '!$D$11),$J75)</f>
        <v>0</v>
      </c>
      <c r="AQ75" s="91" cm="1">
        <f t="array" ref="AQ75">INDEX(Appendix!$G$4:$K$8,_xlfn.IFS(AO75&lt;55,1,AO75&lt;60,2,AO75&lt;65,3,AO75&lt;70,4,TRUE,5),MATCH(YEAR($F$17),Appendix!$G$3:$L$3,0))</f>
        <v>0</v>
      </c>
      <c r="AR75" s="92">
        <f t="shared" si="4"/>
        <v>0</v>
      </c>
      <c r="AS75" s="89">
        <f t="shared" si="31"/>
        <v>126</v>
      </c>
      <c r="AT75" s="90">
        <f>IF($K75&gt;'Wage Ceilings '!$C$7+SUMIF('Wage Ceilings '!$B$8:'Wage Ceilings '!$B$11,"&lt;="&amp;$K$17,'Wage Ceilings '!$D$8:'Wage Ceilings '!$D$11),'Wage Ceilings '!$C$7+SUMIF('Wage Ceilings '!$B$8:'Wage Ceilings '!$B$11,"&lt;="&amp;$K$17,'Wage Ceilings '!$D$8:'Wage Ceilings '!$D$11),$K75)</f>
        <v>0</v>
      </c>
      <c r="AU75" s="91" cm="1">
        <f t="array" ref="AU75">INDEX(Appendix!$G$4:$K$8,_xlfn.IFS(AS75&lt;55,1,AS75&lt;60,2,AS75&lt;65,3,AS75&lt;70,4,TRUE,5),MATCH(YEAR($F$17),Appendix!$G$3:$L$3,0))</f>
        <v>0</v>
      </c>
      <c r="AV75" s="92">
        <f t="shared" si="5"/>
        <v>0</v>
      </c>
      <c r="AW75" s="89" t="str">
        <f t="shared" si="17"/>
        <v>NA</v>
      </c>
      <c r="AX75" s="92">
        <f>IF(L75&gt;=('Wage Ceilings '!$C$3-SUM(Z75,AD75,AH75,AL75,AP75,AT75,BB75,BF75,BJ75,BN75,BR75,BV75)),('Wage Ceilings '!$C$3-SUM(Z75,AD75,AH75,AL75,AP75,AT75,BB75,BF75,BJ75,BN75,BR75,BV75)),L75)</f>
        <v>0</v>
      </c>
      <c r="AY75" s="91" cm="1">
        <f t="array" ref="AY75">INDEX(Appendix!$G$4:$K$8,_xlfn.IFS(AW75&lt;55,1,AW75&lt;60,2,AW75&lt;65,3,AW75&lt;70,4,TRUE,5),MATCH(YEAR($F$17),Appendix!$G$3:$L$3,0))</f>
        <v>0</v>
      </c>
      <c r="AZ75" s="92">
        <f t="shared" si="6"/>
        <v>0</v>
      </c>
      <c r="BA75" s="89">
        <f t="shared" si="18"/>
        <v>126</v>
      </c>
      <c r="BB75" s="90">
        <f>IF($M75&gt;'Wage Ceilings '!$C$7+SUMIF('Wage Ceilings '!$B$8:'Wage Ceilings '!$B$11,"&lt;="&amp;$M$17,'Wage Ceilings '!$D$8:'Wage Ceilings '!$D$11),'Wage Ceilings '!$C$7+SUMIF('Wage Ceilings '!$B$8:'Wage Ceilings '!$B$11,"&lt;="&amp;$M$17,'Wage Ceilings '!$D$8:'Wage Ceilings '!$D$11),$M75)</f>
        <v>0</v>
      </c>
      <c r="BC75" s="91" cm="1">
        <f t="array" ref="BC75">INDEX(Appendix!$G$4:$K$8,_xlfn.IFS(BA75&lt;55,1,BA75&lt;60,2,BA75&lt;65,3,BA75&lt;70,4,TRUE,5),MATCH(YEAR($F$17),Appendix!$G$3:$L$3,0))</f>
        <v>0</v>
      </c>
      <c r="BD75" s="92">
        <f t="shared" si="19"/>
        <v>0</v>
      </c>
      <c r="BE75" s="89">
        <f t="shared" si="20"/>
        <v>126</v>
      </c>
      <c r="BF75" s="90">
        <f>IF($N75&gt;'Wage Ceilings '!$C$7+SUMIF('Wage Ceilings '!$B$8:'Wage Ceilings '!$B$11,"&lt;="&amp;$N$17,'Wage Ceilings '!$D$8:'Wage Ceilings '!$D$11),'Wage Ceilings '!$C$7+SUMIF('Wage Ceilings '!$B$8:'Wage Ceilings '!$B$11,"&lt;="&amp;$N$17,'Wage Ceilings '!$D$8:'Wage Ceilings '!$D$11),$N75)</f>
        <v>0</v>
      </c>
      <c r="BG75" s="91" cm="1">
        <f t="array" ref="BG75">INDEX(Appendix!$G$4:$K$8,_xlfn.IFS(BE75&lt;55,1,BE75&lt;60,2,BE75&lt;65,3,BE75&lt;70,4,TRUE,5),MATCH(YEAR($F$17),Appendix!$G$3:$L$3,0))</f>
        <v>0</v>
      </c>
      <c r="BH75" s="92">
        <f t="shared" si="7"/>
        <v>0</v>
      </c>
      <c r="BI75" s="89">
        <f t="shared" si="21"/>
        <v>126</v>
      </c>
      <c r="BJ75" s="90">
        <f>IF($O75&gt;'Wage Ceilings '!$C$7+SUMIF('Wage Ceilings '!$B$8:'Wage Ceilings '!$B$11,"&lt;="&amp;$O$17,'Wage Ceilings '!$D$8:'Wage Ceilings '!$D$11),'Wage Ceilings '!$C$7+SUMIF('Wage Ceilings '!$B$8:'Wage Ceilings '!$B$11,"&lt;="&amp;$O$17,'Wage Ceilings '!$D$8:'Wage Ceilings '!$D$11),$O75)</f>
        <v>0</v>
      </c>
      <c r="BK75" s="91" cm="1">
        <f t="array" ref="BK75">INDEX(Appendix!$G$4:$K$8,_xlfn.IFS(BI75&lt;55,1,BI75&lt;60,2,BI75&lt;65,3,BI75&lt;70,4,TRUE,5),MATCH(YEAR($F$17),Appendix!$G$3:$L$3,0))</f>
        <v>0</v>
      </c>
      <c r="BL75" s="92">
        <f t="shared" si="8"/>
        <v>0</v>
      </c>
      <c r="BM75" s="89">
        <f t="shared" si="22"/>
        <v>126</v>
      </c>
      <c r="BN75" s="90">
        <f>IF($P75&gt;'Wage Ceilings '!$C$7+SUMIF('Wage Ceilings '!$B$8:'Wage Ceilings '!$B$11,"&lt;="&amp;$P$17,'Wage Ceilings '!$D$8:'Wage Ceilings '!$D$11),'Wage Ceilings '!$C$7+SUMIF('Wage Ceilings '!$B$8:'Wage Ceilings '!$B$11,"&lt;="&amp;$P$17,'Wage Ceilings '!$D$8:'Wage Ceilings '!$D$11),$P75)</f>
        <v>0</v>
      </c>
      <c r="BO75" s="91" cm="1">
        <f t="array" ref="BO75">INDEX(Appendix!$G$4:$K$8,_xlfn.IFS(BM75&lt;55,1,BM75&lt;60,2,BM75&lt;65,3,BM75&lt;70,4,TRUE,5),MATCH(YEAR($F$17),Appendix!$G$3:$L$3,0))</f>
        <v>0</v>
      </c>
      <c r="BP75" s="92">
        <f t="shared" si="9"/>
        <v>0</v>
      </c>
      <c r="BQ75" s="89">
        <f t="shared" si="23"/>
        <v>126</v>
      </c>
      <c r="BR75" s="90">
        <f>IF($Q75&gt;'Wage Ceilings '!$C$7+SUMIF('Wage Ceilings '!$B$8:'Wage Ceilings '!$B$11,"&lt;="&amp;$Q$17,'Wage Ceilings '!$D$8:'Wage Ceilings '!$D$11),'Wage Ceilings '!$C$7+SUMIF('Wage Ceilings '!$B$8:'Wage Ceilings '!$B$11,"&lt;="&amp;$Q$17,'Wage Ceilings '!$D$8:'Wage Ceilings '!$D$11),$Q75)</f>
        <v>0</v>
      </c>
      <c r="BS75" s="91" cm="1">
        <f t="array" ref="BS75">INDEX(Appendix!$G$4:$K$8,_xlfn.IFS(BQ75&lt;55,1,BQ75&lt;60,2,BQ75&lt;65,3,BQ75&lt;70,4,TRUE,5),MATCH(YEAR($F$17),Appendix!$G$3:$L$3,0))</f>
        <v>0</v>
      </c>
      <c r="BT75" s="92">
        <f t="shared" si="10"/>
        <v>0</v>
      </c>
      <c r="BU75" s="89">
        <f t="shared" si="24"/>
        <v>126</v>
      </c>
      <c r="BV75" s="90">
        <f>IF($R75&gt;'Wage Ceilings '!$C$7+SUMIF('Wage Ceilings '!$B$8:'Wage Ceilings '!$B$11,"&lt;="&amp;$R$17,'Wage Ceilings '!$D$8:'Wage Ceilings '!$D$11),'Wage Ceilings '!$C$7+SUMIF('Wage Ceilings '!$B$8:'Wage Ceilings '!$B$11,"&lt;="&amp;$R$17,'Wage Ceilings '!$D$8:'Wage Ceilings '!$D$11),$R75)</f>
        <v>0</v>
      </c>
      <c r="BW75" s="91" cm="1">
        <f t="array" ref="BW75">INDEX(Appendix!$G$4:$K$8,_xlfn.IFS(BU75&lt;55,1,BU75&lt;60,2,BU75&lt;65,3,BU75&lt;70,4,TRUE,5),MATCH(YEAR($F$17),Appendix!$G$3:$L$3,0))</f>
        <v>0</v>
      </c>
      <c r="BX75" s="92">
        <f t="shared" si="11"/>
        <v>0</v>
      </c>
      <c r="BY75" s="89" t="str">
        <f t="shared" si="25"/>
        <v>NA</v>
      </c>
      <c r="BZ75" s="92">
        <f>IF(S75&gt;=('Wage Ceilings '!$C$3-SUM(Z75,AD75,AH75,AL75,AP75,AX75,AT75,BB75,BF75,BJ75,BN75,BR75,BV75)),('Wage Ceilings '!$C$3-SUM(Z75,AD75,AH75,AL75,AP75,AX75,AT75,BB75,BF75,BJ75,BN75,BR75,BV75)),S75)</f>
        <v>0</v>
      </c>
      <c r="CA75" s="91" cm="1">
        <f t="array" ref="CA75">INDEX(Appendix!$G$4:$K$8,_xlfn.IFS(BY75&lt;55,1,BY75&lt;60,2,BY75&lt;65,3,BY75&lt;70,4,TRUE,5),MATCH(YEAR($F$17),Appendix!$G$3:$L$3,0))</f>
        <v>0</v>
      </c>
      <c r="CB75" s="92">
        <f t="shared" si="32"/>
        <v>0</v>
      </c>
      <c r="CC75" s="99"/>
    </row>
    <row r="76" spans="1:81" x14ac:dyDescent="0.2">
      <c r="A76" s="64" t="s">
        <v>124</v>
      </c>
      <c r="B76" s="65"/>
      <c r="C76" s="65"/>
      <c r="D76" s="66"/>
      <c r="E76" s="66"/>
      <c r="F76" s="67"/>
      <c r="G76" s="67"/>
      <c r="H76" s="67"/>
      <c r="I76" s="67"/>
      <c r="J76" s="67"/>
      <c r="K76" s="67"/>
      <c r="L76" s="67"/>
      <c r="M76" s="67"/>
      <c r="N76" s="67"/>
      <c r="O76" s="67"/>
      <c r="P76" s="67"/>
      <c r="Q76" s="67"/>
      <c r="R76" s="67"/>
      <c r="S76" s="67"/>
      <c r="T76" s="57">
        <f t="shared" si="26"/>
        <v>0</v>
      </c>
      <c r="U76" s="57">
        <f t="shared" si="27"/>
        <v>0</v>
      </c>
      <c r="V76" s="58">
        <f t="shared" si="28"/>
        <v>0</v>
      </c>
      <c r="W76" s="58">
        <f t="shared" si="29"/>
        <v>0</v>
      </c>
      <c r="X76" s="58">
        <f t="shared" si="30"/>
        <v>0</v>
      </c>
      <c r="Y76" s="89">
        <f t="shared" si="12"/>
        <v>125</v>
      </c>
      <c r="Z76" s="90">
        <f>IF($F76&gt;'Wage Ceilings '!$C$7+SUMIF('Wage Ceilings '!$B$8:'Wage Ceilings '!$B$11,"&lt;="&amp;$F$17,'Wage Ceilings '!$D$8:'Wage Ceilings '!$D$11),'Wage Ceilings '!$C$7+SUMIF('Wage Ceilings '!$B$8:'Wage Ceilings '!$B$11,"&lt;="&amp;$F$17,'Wage Ceilings '!$D$8:'Wage Ceilings '!$D$11),$F76)</f>
        <v>0</v>
      </c>
      <c r="AA76" s="91" cm="1">
        <f t="array" ref="AA76">INDEX(Appendix!$G$4:$K$8,_xlfn.IFS(Y76&lt;55,1,Y76&lt;60,2,Y76&lt;65,3,Y76&lt;70,4,TRUE,5),MATCH(YEAR($F$17),Appendix!$G$3:$L$3,0))</f>
        <v>0</v>
      </c>
      <c r="AB76" s="92">
        <f t="shared" si="0"/>
        <v>0</v>
      </c>
      <c r="AC76" s="89">
        <f t="shared" si="13"/>
        <v>126</v>
      </c>
      <c r="AD76" s="90">
        <f>IF($G76&gt;'Wage Ceilings '!$C$7+SUMIF('Wage Ceilings '!$B$8:'Wage Ceilings '!$B$11,"&lt;="&amp;$G$17,'Wage Ceilings '!$D$8:'Wage Ceilings '!$D$11),'Wage Ceilings '!$C$7+SUMIF('Wage Ceilings '!$B$8:'Wage Ceilings '!$B$11,"&lt;="&amp;$G$17,'Wage Ceilings '!$D$8:'Wage Ceilings '!$D$11),$G76)</f>
        <v>0</v>
      </c>
      <c r="AE76" s="91" cm="1">
        <f t="array" ref="AE76">INDEX(Appendix!$G$4:$K$8,_xlfn.IFS(AC76&lt;55,1,AC76&lt;60,2,AC76&lt;65,3,AC76&lt;70,4,TRUE,5),MATCH(YEAR($F$17),Appendix!$G$3:$L$3,0))</f>
        <v>0</v>
      </c>
      <c r="AF76" s="92">
        <f t="shared" si="1"/>
        <v>0</v>
      </c>
      <c r="AG76" s="89">
        <f t="shared" si="14"/>
        <v>126</v>
      </c>
      <c r="AH76" s="90">
        <f>IF($H76&gt;'Wage Ceilings '!$C$7+SUMIF('Wage Ceilings '!$B$8:'Wage Ceilings '!$B$11,"&lt;="&amp;$H$17,'Wage Ceilings '!$D$8:'Wage Ceilings '!$D$11),'Wage Ceilings '!$C$7+SUMIF('Wage Ceilings '!$B$8:'Wage Ceilings '!$B$11,"&lt;="&amp;$H$17,'Wage Ceilings '!$D$8:'Wage Ceilings '!$D$11),$H76)</f>
        <v>0</v>
      </c>
      <c r="AI76" s="91" cm="1">
        <f t="array" ref="AI76">INDEX(Appendix!$G$4:$K$8,_xlfn.IFS(AG76&lt;55,1,AG76&lt;60,2,AG76&lt;65,3,AG76&lt;70,4,TRUE,5),MATCH(YEAR($F$17),Appendix!$G$3:$L$3,0))</f>
        <v>0</v>
      </c>
      <c r="AJ76" s="92">
        <f t="shared" si="2"/>
        <v>0</v>
      </c>
      <c r="AK76" s="89">
        <f t="shared" si="15"/>
        <v>126</v>
      </c>
      <c r="AL76" s="90">
        <f>IF($I76&gt;'Wage Ceilings '!$C$7+SUMIF('Wage Ceilings '!$B$8:'Wage Ceilings '!$B$11,"&lt;="&amp;$I$17,'Wage Ceilings '!$D$8:'Wage Ceilings '!$D$11),'Wage Ceilings '!$C$7+SUMIF('Wage Ceilings '!$B$8:'Wage Ceilings '!$B$11,"&lt;="&amp;$I$17,'Wage Ceilings '!$D$8:'Wage Ceilings '!$D$11),$I76)</f>
        <v>0</v>
      </c>
      <c r="AM76" s="91" cm="1">
        <f t="array" ref="AM76">INDEX(Appendix!$G$4:$K$8,_xlfn.IFS(AK76&lt;55,1,AK76&lt;60,2,AK76&lt;65,3,AK76&lt;70,4,TRUE,5),MATCH(YEAR($F$17),Appendix!$G$3:$L$3,0))</f>
        <v>0</v>
      </c>
      <c r="AN76" s="92">
        <f t="shared" si="3"/>
        <v>0</v>
      </c>
      <c r="AO76" s="89">
        <f t="shared" si="16"/>
        <v>126</v>
      </c>
      <c r="AP76" s="90">
        <f>IF($J76&gt;'Wage Ceilings '!$C$7+SUMIF('Wage Ceilings '!$B$8:'Wage Ceilings '!$B$11,"&lt;="&amp;$J$17,'Wage Ceilings '!$D$8:'Wage Ceilings '!$D$11),'Wage Ceilings '!$C$7+SUMIF('Wage Ceilings '!$B$8:'Wage Ceilings '!$B$11,"&lt;="&amp;$J$17,'Wage Ceilings '!$D$8:'Wage Ceilings '!$D$11),$J76)</f>
        <v>0</v>
      </c>
      <c r="AQ76" s="91" cm="1">
        <f t="array" ref="AQ76">INDEX(Appendix!$G$4:$K$8,_xlfn.IFS(AO76&lt;55,1,AO76&lt;60,2,AO76&lt;65,3,AO76&lt;70,4,TRUE,5),MATCH(YEAR($F$17),Appendix!$G$3:$L$3,0))</f>
        <v>0</v>
      </c>
      <c r="AR76" s="92">
        <f t="shared" si="4"/>
        <v>0</v>
      </c>
      <c r="AS76" s="89">
        <f t="shared" si="31"/>
        <v>126</v>
      </c>
      <c r="AT76" s="90">
        <f>IF($K76&gt;'Wage Ceilings '!$C$7+SUMIF('Wage Ceilings '!$B$8:'Wage Ceilings '!$B$11,"&lt;="&amp;$K$17,'Wage Ceilings '!$D$8:'Wage Ceilings '!$D$11),'Wage Ceilings '!$C$7+SUMIF('Wage Ceilings '!$B$8:'Wage Ceilings '!$B$11,"&lt;="&amp;$K$17,'Wage Ceilings '!$D$8:'Wage Ceilings '!$D$11),$K76)</f>
        <v>0</v>
      </c>
      <c r="AU76" s="91" cm="1">
        <f t="array" ref="AU76">INDEX(Appendix!$G$4:$K$8,_xlfn.IFS(AS76&lt;55,1,AS76&lt;60,2,AS76&lt;65,3,AS76&lt;70,4,TRUE,5),MATCH(YEAR($F$17),Appendix!$G$3:$L$3,0))</f>
        <v>0</v>
      </c>
      <c r="AV76" s="92">
        <f t="shared" si="5"/>
        <v>0</v>
      </c>
      <c r="AW76" s="89" t="str">
        <f t="shared" si="17"/>
        <v>NA</v>
      </c>
      <c r="AX76" s="92">
        <f>IF(L76&gt;=('Wage Ceilings '!$C$3-SUM(Z76,AD76,AH76,AL76,AP76,AT76,BB76,BF76,BJ76,BN76,BR76,BV76)),('Wage Ceilings '!$C$3-SUM(Z76,AD76,AH76,AL76,AP76,AT76,BB76,BF76,BJ76,BN76,BR76,BV76)),L76)</f>
        <v>0</v>
      </c>
      <c r="AY76" s="91" cm="1">
        <f t="array" ref="AY76">INDEX(Appendix!$G$4:$K$8,_xlfn.IFS(AW76&lt;55,1,AW76&lt;60,2,AW76&lt;65,3,AW76&lt;70,4,TRUE,5),MATCH(YEAR($F$17),Appendix!$G$3:$L$3,0))</f>
        <v>0</v>
      </c>
      <c r="AZ76" s="92">
        <f t="shared" si="6"/>
        <v>0</v>
      </c>
      <c r="BA76" s="89">
        <f t="shared" si="18"/>
        <v>126</v>
      </c>
      <c r="BB76" s="90">
        <f>IF($M76&gt;'Wage Ceilings '!$C$7+SUMIF('Wage Ceilings '!$B$8:'Wage Ceilings '!$B$11,"&lt;="&amp;$M$17,'Wage Ceilings '!$D$8:'Wage Ceilings '!$D$11),'Wage Ceilings '!$C$7+SUMIF('Wage Ceilings '!$B$8:'Wage Ceilings '!$B$11,"&lt;="&amp;$M$17,'Wage Ceilings '!$D$8:'Wage Ceilings '!$D$11),$M76)</f>
        <v>0</v>
      </c>
      <c r="BC76" s="91" cm="1">
        <f t="array" ref="BC76">INDEX(Appendix!$G$4:$K$8,_xlfn.IFS(BA76&lt;55,1,BA76&lt;60,2,BA76&lt;65,3,BA76&lt;70,4,TRUE,5),MATCH(YEAR($F$17),Appendix!$G$3:$L$3,0))</f>
        <v>0</v>
      </c>
      <c r="BD76" s="92">
        <f t="shared" si="19"/>
        <v>0</v>
      </c>
      <c r="BE76" s="89">
        <f t="shared" si="20"/>
        <v>126</v>
      </c>
      <c r="BF76" s="90">
        <f>IF($N76&gt;'Wage Ceilings '!$C$7+SUMIF('Wage Ceilings '!$B$8:'Wage Ceilings '!$B$11,"&lt;="&amp;$N$17,'Wage Ceilings '!$D$8:'Wage Ceilings '!$D$11),'Wage Ceilings '!$C$7+SUMIF('Wage Ceilings '!$B$8:'Wage Ceilings '!$B$11,"&lt;="&amp;$N$17,'Wage Ceilings '!$D$8:'Wage Ceilings '!$D$11),$N76)</f>
        <v>0</v>
      </c>
      <c r="BG76" s="91" cm="1">
        <f t="array" ref="BG76">INDEX(Appendix!$G$4:$K$8,_xlfn.IFS(BE76&lt;55,1,BE76&lt;60,2,BE76&lt;65,3,BE76&lt;70,4,TRUE,5),MATCH(YEAR($F$17),Appendix!$G$3:$L$3,0))</f>
        <v>0</v>
      </c>
      <c r="BH76" s="92">
        <f t="shared" si="7"/>
        <v>0</v>
      </c>
      <c r="BI76" s="89">
        <f t="shared" si="21"/>
        <v>126</v>
      </c>
      <c r="BJ76" s="90">
        <f>IF($O76&gt;'Wage Ceilings '!$C$7+SUMIF('Wage Ceilings '!$B$8:'Wage Ceilings '!$B$11,"&lt;="&amp;$O$17,'Wage Ceilings '!$D$8:'Wage Ceilings '!$D$11),'Wage Ceilings '!$C$7+SUMIF('Wage Ceilings '!$B$8:'Wage Ceilings '!$B$11,"&lt;="&amp;$O$17,'Wage Ceilings '!$D$8:'Wage Ceilings '!$D$11),$O76)</f>
        <v>0</v>
      </c>
      <c r="BK76" s="91" cm="1">
        <f t="array" ref="BK76">INDEX(Appendix!$G$4:$K$8,_xlfn.IFS(BI76&lt;55,1,BI76&lt;60,2,BI76&lt;65,3,BI76&lt;70,4,TRUE,5),MATCH(YEAR($F$17),Appendix!$G$3:$L$3,0))</f>
        <v>0</v>
      </c>
      <c r="BL76" s="92">
        <f t="shared" si="8"/>
        <v>0</v>
      </c>
      <c r="BM76" s="89">
        <f t="shared" si="22"/>
        <v>126</v>
      </c>
      <c r="BN76" s="90">
        <f>IF($P76&gt;'Wage Ceilings '!$C$7+SUMIF('Wage Ceilings '!$B$8:'Wage Ceilings '!$B$11,"&lt;="&amp;$P$17,'Wage Ceilings '!$D$8:'Wage Ceilings '!$D$11),'Wage Ceilings '!$C$7+SUMIF('Wage Ceilings '!$B$8:'Wage Ceilings '!$B$11,"&lt;="&amp;$P$17,'Wage Ceilings '!$D$8:'Wage Ceilings '!$D$11),$P76)</f>
        <v>0</v>
      </c>
      <c r="BO76" s="91" cm="1">
        <f t="array" ref="BO76">INDEX(Appendix!$G$4:$K$8,_xlfn.IFS(BM76&lt;55,1,BM76&lt;60,2,BM76&lt;65,3,BM76&lt;70,4,TRUE,5),MATCH(YEAR($F$17),Appendix!$G$3:$L$3,0))</f>
        <v>0</v>
      </c>
      <c r="BP76" s="92">
        <f t="shared" si="9"/>
        <v>0</v>
      </c>
      <c r="BQ76" s="89">
        <f t="shared" si="23"/>
        <v>126</v>
      </c>
      <c r="BR76" s="90">
        <f>IF($Q76&gt;'Wage Ceilings '!$C$7+SUMIF('Wage Ceilings '!$B$8:'Wage Ceilings '!$B$11,"&lt;="&amp;$Q$17,'Wage Ceilings '!$D$8:'Wage Ceilings '!$D$11),'Wage Ceilings '!$C$7+SUMIF('Wage Ceilings '!$B$8:'Wage Ceilings '!$B$11,"&lt;="&amp;$Q$17,'Wage Ceilings '!$D$8:'Wage Ceilings '!$D$11),$Q76)</f>
        <v>0</v>
      </c>
      <c r="BS76" s="91" cm="1">
        <f t="array" ref="BS76">INDEX(Appendix!$G$4:$K$8,_xlfn.IFS(BQ76&lt;55,1,BQ76&lt;60,2,BQ76&lt;65,3,BQ76&lt;70,4,TRUE,5),MATCH(YEAR($F$17),Appendix!$G$3:$L$3,0))</f>
        <v>0</v>
      </c>
      <c r="BT76" s="92">
        <f t="shared" si="10"/>
        <v>0</v>
      </c>
      <c r="BU76" s="89">
        <f t="shared" si="24"/>
        <v>126</v>
      </c>
      <c r="BV76" s="90">
        <f>IF($R76&gt;'Wage Ceilings '!$C$7+SUMIF('Wage Ceilings '!$B$8:'Wage Ceilings '!$B$11,"&lt;="&amp;$R$17,'Wage Ceilings '!$D$8:'Wage Ceilings '!$D$11),'Wage Ceilings '!$C$7+SUMIF('Wage Ceilings '!$B$8:'Wage Ceilings '!$B$11,"&lt;="&amp;$R$17,'Wage Ceilings '!$D$8:'Wage Ceilings '!$D$11),$R76)</f>
        <v>0</v>
      </c>
      <c r="BW76" s="91" cm="1">
        <f t="array" ref="BW76">INDEX(Appendix!$G$4:$K$8,_xlfn.IFS(BU76&lt;55,1,BU76&lt;60,2,BU76&lt;65,3,BU76&lt;70,4,TRUE,5),MATCH(YEAR($F$17),Appendix!$G$3:$L$3,0))</f>
        <v>0</v>
      </c>
      <c r="BX76" s="92">
        <f t="shared" si="11"/>
        <v>0</v>
      </c>
      <c r="BY76" s="89" t="str">
        <f t="shared" si="25"/>
        <v>NA</v>
      </c>
      <c r="BZ76" s="92">
        <f>IF(S76&gt;=('Wage Ceilings '!$C$3-SUM(Z76,AD76,AH76,AL76,AP76,AX76,AT76,BB76,BF76,BJ76,BN76,BR76,BV76)),('Wage Ceilings '!$C$3-SUM(Z76,AD76,AH76,AL76,AP76,AX76,AT76,BB76,BF76,BJ76,BN76,BR76,BV76)),S76)</f>
        <v>0</v>
      </c>
      <c r="CA76" s="91" cm="1">
        <f t="array" ref="CA76">INDEX(Appendix!$G$4:$K$8,_xlfn.IFS(BY76&lt;55,1,BY76&lt;60,2,BY76&lt;65,3,BY76&lt;70,4,TRUE,5),MATCH(YEAR($F$17),Appendix!$G$3:$L$3,0))</f>
        <v>0</v>
      </c>
      <c r="CB76" s="92">
        <f t="shared" si="32"/>
        <v>0</v>
      </c>
      <c r="CC76" s="99"/>
    </row>
    <row r="77" spans="1:81" x14ac:dyDescent="0.2">
      <c r="A77" s="64" t="s">
        <v>125</v>
      </c>
      <c r="B77" s="65"/>
      <c r="C77" s="65"/>
      <c r="D77" s="66"/>
      <c r="E77" s="66"/>
      <c r="F77" s="67"/>
      <c r="G77" s="67"/>
      <c r="H77" s="67"/>
      <c r="I77" s="67"/>
      <c r="J77" s="67"/>
      <c r="K77" s="67"/>
      <c r="L77" s="67"/>
      <c r="M77" s="67"/>
      <c r="N77" s="67"/>
      <c r="O77" s="67"/>
      <c r="P77" s="67"/>
      <c r="Q77" s="67"/>
      <c r="R77" s="67"/>
      <c r="S77" s="67"/>
      <c r="T77" s="57">
        <f t="shared" si="26"/>
        <v>0</v>
      </c>
      <c r="U77" s="57">
        <f t="shared" si="27"/>
        <v>0</v>
      </c>
      <c r="V77" s="58">
        <f t="shared" si="28"/>
        <v>0</v>
      </c>
      <c r="W77" s="58">
        <f t="shared" si="29"/>
        <v>0</v>
      </c>
      <c r="X77" s="58">
        <f t="shared" si="30"/>
        <v>0</v>
      </c>
      <c r="Y77" s="89">
        <f t="shared" si="12"/>
        <v>125</v>
      </c>
      <c r="Z77" s="90">
        <f>IF($F77&gt;'Wage Ceilings '!$C$7+SUMIF('Wage Ceilings '!$B$8:'Wage Ceilings '!$B$11,"&lt;="&amp;$F$17,'Wage Ceilings '!$D$8:'Wage Ceilings '!$D$11),'Wage Ceilings '!$C$7+SUMIF('Wage Ceilings '!$B$8:'Wage Ceilings '!$B$11,"&lt;="&amp;$F$17,'Wage Ceilings '!$D$8:'Wage Ceilings '!$D$11),$F77)</f>
        <v>0</v>
      </c>
      <c r="AA77" s="91" cm="1">
        <f t="array" ref="AA77">INDEX(Appendix!$G$4:$K$8,_xlfn.IFS(Y77&lt;55,1,Y77&lt;60,2,Y77&lt;65,3,Y77&lt;70,4,TRUE,5),MATCH(YEAR($F$17),Appendix!$G$3:$L$3,0))</f>
        <v>0</v>
      </c>
      <c r="AB77" s="92">
        <f t="shared" si="0"/>
        <v>0</v>
      </c>
      <c r="AC77" s="89">
        <f t="shared" si="13"/>
        <v>126</v>
      </c>
      <c r="AD77" s="90">
        <f>IF($G77&gt;'Wage Ceilings '!$C$7+SUMIF('Wage Ceilings '!$B$8:'Wage Ceilings '!$B$11,"&lt;="&amp;$G$17,'Wage Ceilings '!$D$8:'Wage Ceilings '!$D$11),'Wage Ceilings '!$C$7+SUMIF('Wage Ceilings '!$B$8:'Wage Ceilings '!$B$11,"&lt;="&amp;$G$17,'Wage Ceilings '!$D$8:'Wage Ceilings '!$D$11),$G77)</f>
        <v>0</v>
      </c>
      <c r="AE77" s="91" cm="1">
        <f t="array" ref="AE77">INDEX(Appendix!$G$4:$K$8,_xlfn.IFS(AC77&lt;55,1,AC77&lt;60,2,AC77&lt;65,3,AC77&lt;70,4,TRUE,5),MATCH(YEAR($F$17),Appendix!$G$3:$L$3,0))</f>
        <v>0</v>
      </c>
      <c r="AF77" s="92">
        <f t="shared" si="1"/>
        <v>0</v>
      </c>
      <c r="AG77" s="89">
        <f t="shared" si="14"/>
        <v>126</v>
      </c>
      <c r="AH77" s="90">
        <f>IF($H77&gt;'Wage Ceilings '!$C$7+SUMIF('Wage Ceilings '!$B$8:'Wage Ceilings '!$B$11,"&lt;="&amp;$H$17,'Wage Ceilings '!$D$8:'Wage Ceilings '!$D$11),'Wage Ceilings '!$C$7+SUMIF('Wage Ceilings '!$B$8:'Wage Ceilings '!$B$11,"&lt;="&amp;$H$17,'Wage Ceilings '!$D$8:'Wage Ceilings '!$D$11),$H77)</f>
        <v>0</v>
      </c>
      <c r="AI77" s="91" cm="1">
        <f t="array" ref="AI77">INDEX(Appendix!$G$4:$K$8,_xlfn.IFS(AG77&lt;55,1,AG77&lt;60,2,AG77&lt;65,3,AG77&lt;70,4,TRUE,5),MATCH(YEAR($F$17),Appendix!$G$3:$L$3,0))</f>
        <v>0</v>
      </c>
      <c r="AJ77" s="92">
        <f t="shared" si="2"/>
        <v>0</v>
      </c>
      <c r="AK77" s="89">
        <f t="shared" si="15"/>
        <v>126</v>
      </c>
      <c r="AL77" s="90">
        <f>IF($I77&gt;'Wage Ceilings '!$C$7+SUMIF('Wage Ceilings '!$B$8:'Wage Ceilings '!$B$11,"&lt;="&amp;$I$17,'Wage Ceilings '!$D$8:'Wage Ceilings '!$D$11),'Wage Ceilings '!$C$7+SUMIF('Wage Ceilings '!$B$8:'Wage Ceilings '!$B$11,"&lt;="&amp;$I$17,'Wage Ceilings '!$D$8:'Wage Ceilings '!$D$11),$I77)</f>
        <v>0</v>
      </c>
      <c r="AM77" s="91" cm="1">
        <f t="array" ref="AM77">INDEX(Appendix!$G$4:$K$8,_xlfn.IFS(AK77&lt;55,1,AK77&lt;60,2,AK77&lt;65,3,AK77&lt;70,4,TRUE,5),MATCH(YEAR($F$17),Appendix!$G$3:$L$3,0))</f>
        <v>0</v>
      </c>
      <c r="AN77" s="92">
        <f t="shared" si="3"/>
        <v>0</v>
      </c>
      <c r="AO77" s="89">
        <f t="shared" si="16"/>
        <v>126</v>
      </c>
      <c r="AP77" s="90">
        <f>IF($J77&gt;'Wage Ceilings '!$C$7+SUMIF('Wage Ceilings '!$B$8:'Wage Ceilings '!$B$11,"&lt;="&amp;$J$17,'Wage Ceilings '!$D$8:'Wage Ceilings '!$D$11),'Wage Ceilings '!$C$7+SUMIF('Wage Ceilings '!$B$8:'Wage Ceilings '!$B$11,"&lt;="&amp;$J$17,'Wage Ceilings '!$D$8:'Wage Ceilings '!$D$11),$J77)</f>
        <v>0</v>
      </c>
      <c r="AQ77" s="91" cm="1">
        <f t="array" ref="AQ77">INDEX(Appendix!$G$4:$K$8,_xlfn.IFS(AO77&lt;55,1,AO77&lt;60,2,AO77&lt;65,3,AO77&lt;70,4,TRUE,5),MATCH(YEAR($F$17),Appendix!$G$3:$L$3,0))</f>
        <v>0</v>
      </c>
      <c r="AR77" s="92">
        <f t="shared" si="4"/>
        <v>0</v>
      </c>
      <c r="AS77" s="89">
        <f t="shared" si="31"/>
        <v>126</v>
      </c>
      <c r="AT77" s="90">
        <f>IF($K77&gt;'Wage Ceilings '!$C$7+SUMIF('Wage Ceilings '!$B$8:'Wage Ceilings '!$B$11,"&lt;="&amp;$K$17,'Wage Ceilings '!$D$8:'Wage Ceilings '!$D$11),'Wage Ceilings '!$C$7+SUMIF('Wage Ceilings '!$B$8:'Wage Ceilings '!$B$11,"&lt;="&amp;$K$17,'Wage Ceilings '!$D$8:'Wage Ceilings '!$D$11),$K77)</f>
        <v>0</v>
      </c>
      <c r="AU77" s="91" cm="1">
        <f t="array" ref="AU77">INDEX(Appendix!$G$4:$K$8,_xlfn.IFS(AS77&lt;55,1,AS77&lt;60,2,AS77&lt;65,3,AS77&lt;70,4,TRUE,5),MATCH(YEAR($F$17),Appendix!$G$3:$L$3,0))</f>
        <v>0</v>
      </c>
      <c r="AV77" s="92">
        <f t="shared" si="5"/>
        <v>0</v>
      </c>
      <c r="AW77" s="89" t="str">
        <f t="shared" si="17"/>
        <v>NA</v>
      </c>
      <c r="AX77" s="92">
        <f>IF(L77&gt;=('Wage Ceilings '!$C$3-SUM(Z77,AD77,AH77,AL77,AP77,AT77,BB77,BF77,BJ77,BN77,BR77,BV77)),('Wage Ceilings '!$C$3-SUM(Z77,AD77,AH77,AL77,AP77,AT77,BB77,BF77,BJ77,BN77,BR77,BV77)),L77)</f>
        <v>0</v>
      </c>
      <c r="AY77" s="91" cm="1">
        <f t="array" ref="AY77">INDEX(Appendix!$G$4:$K$8,_xlfn.IFS(AW77&lt;55,1,AW77&lt;60,2,AW77&lt;65,3,AW77&lt;70,4,TRUE,5),MATCH(YEAR($F$17),Appendix!$G$3:$L$3,0))</f>
        <v>0</v>
      </c>
      <c r="AZ77" s="92">
        <f t="shared" si="6"/>
        <v>0</v>
      </c>
      <c r="BA77" s="89">
        <f t="shared" si="18"/>
        <v>126</v>
      </c>
      <c r="BB77" s="90">
        <f>IF($M77&gt;'Wage Ceilings '!$C$7+SUMIF('Wage Ceilings '!$B$8:'Wage Ceilings '!$B$11,"&lt;="&amp;$M$17,'Wage Ceilings '!$D$8:'Wage Ceilings '!$D$11),'Wage Ceilings '!$C$7+SUMIF('Wage Ceilings '!$B$8:'Wage Ceilings '!$B$11,"&lt;="&amp;$M$17,'Wage Ceilings '!$D$8:'Wage Ceilings '!$D$11),$M77)</f>
        <v>0</v>
      </c>
      <c r="BC77" s="91" cm="1">
        <f t="array" ref="BC77">INDEX(Appendix!$G$4:$K$8,_xlfn.IFS(BA77&lt;55,1,BA77&lt;60,2,BA77&lt;65,3,BA77&lt;70,4,TRUE,5),MATCH(YEAR($F$17),Appendix!$G$3:$L$3,0))</f>
        <v>0</v>
      </c>
      <c r="BD77" s="92">
        <f t="shared" si="19"/>
        <v>0</v>
      </c>
      <c r="BE77" s="89">
        <f t="shared" si="20"/>
        <v>126</v>
      </c>
      <c r="BF77" s="90">
        <f>IF($N77&gt;'Wage Ceilings '!$C$7+SUMIF('Wage Ceilings '!$B$8:'Wage Ceilings '!$B$11,"&lt;="&amp;$N$17,'Wage Ceilings '!$D$8:'Wage Ceilings '!$D$11),'Wage Ceilings '!$C$7+SUMIF('Wage Ceilings '!$B$8:'Wage Ceilings '!$B$11,"&lt;="&amp;$N$17,'Wage Ceilings '!$D$8:'Wage Ceilings '!$D$11),$N77)</f>
        <v>0</v>
      </c>
      <c r="BG77" s="91" cm="1">
        <f t="array" ref="BG77">INDEX(Appendix!$G$4:$K$8,_xlfn.IFS(BE77&lt;55,1,BE77&lt;60,2,BE77&lt;65,3,BE77&lt;70,4,TRUE,5),MATCH(YEAR($F$17),Appendix!$G$3:$L$3,0))</f>
        <v>0</v>
      </c>
      <c r="BH77" s="92">
        <f t="shared" si="7"/>
        <v>0</v>
      </c>
      <c r="BI77" s="89">
        <f t="shared" si="21"/>
        <v>126</v>
      </c>
      <c r="BJ77" s="90">
        <f>IF($O77&gt;'Wage Ceilings '!$C$7+SUMIF('Wage Ceilings '!$B$8:'Wage Ceilings '!$B$11,"&lt;="&amp;$O$17,'Wage Ceilings '!$D$8:'Wage Ceilings '!$D$11),'Wage Ceilings '!$C$7+SUMIF('Wage Ceilings '!$B$8:'Wage Ceilings '!$B$11,"&lt;="&amp;$O$17,'Wage Ceilings '!$D$8:'Wage Ceilings '!$D$11),$O77)</f>
        <v>0</v>
      </c>
      <c r="BK77" s="91" cm="1">
        <f t="array" ref="BK77">INDEX(Appendix!$G$4:$K$8,_xlfn.IFS(BI77&lt;55,1,BI77&lt;60,2,BI77&lt;65,3,BI77&lt;70,4,TRUE,5),MATCH(YEAR($F$17),Appendix!$G$3:$L$3,0))</f>
        <v>0</v>
      </c>
      <c r="BL77" s="92">
        <f t="shared" si="8"/>
        <v>0</v>
      </c>
      <c r="BM77" s="89">
        <f t="shared" si="22"/>
        <v>126</v>
      </c>
      <c r="BN77" s="90">
        <f>IF($P77&gt;'Wage Ceilings '!$C$7+SUMIF('Wage Ceilings '!$B$8:'Wage Ceilings '!$B$11,"&lt;="&amp;$P$17,'Wage Ceilings '!$D$8:'Wage Ceilings '!$D$11),'Wage Ceilings '!$C$7+SUMIF('Wage Ceilings '!$B$8:'Wage Ceilings '!$B$11,"&lt;="&amp;$P$17,'Wage Ceilings '!$D$8:'Wage Ceilings '!$D$11),$P77)</f>
        <v>0</v>
      </c>
      <c r="BO77" s="91" cm="1">
        <f t="array" ref="BO77">INDEX(Appendix!$G$4:$K$8,_xlfn.IFS(BM77&lt;55,1,BM77&lt;60,2,BM77&lt;65,3,BM77&lt;70,4,TRUE,5),MATCH(YEAR($F$17),Appendix!$G$3:$L$3,0))</f>
        <v>0</v>
      </c>
      <c r="BP77" s="92">
        <f t="shared" si="9"/>
        <v>0</v>
      </c>
      <c r="BQ77" s="89">
        <f t="shared" si="23"/>
        <v>126</v>
      </c>
      <c r="BR77" s="90">
        <f>IF($Q77&gt;'Wage Ceilings '!$C$7+SUMIF('Wage Ceilings '!$B$8:'Wage Ceilings '!$B$11,"&lt;="&amp;$Q$17,'Wage Ceilings '!$D$8:'Wage Ceilings '!$D$11),'Wage Ceilings '!$C$7+SUMIF('Wage Ceilings '!$B$8:'Wage Ceilings '!$B$11,"&lt;="&amp;$Q$17,'Wage Ceilings '!$D$8:'Wage Ceilings '!$D$11),$Q77)</f>
        <v>0</v>
      </c>
      <c r="BS77" s="91" cm="1">
        <f t="array" ref="BS77">INDEX(Appendix!$G$4:$K$8,_xlfn.IFS(BQ77&lt;55,1,BQ77&lt;60,2,BQ77&lt;65,3,BQ77&lt;70,4,TRUE,5),MATCH(YEAR($F$17),Appendix!$G$3:$L$3,0))</f>
        <v>0</v>
      </c>
      <c r="BT77" s="92">
        <f t="shared" si="10"/>
        <v>0</v>
      </c>
      <c r="BU77" s="89">
        <f t="shared" si="24"/>
        <v>126</v>
      </c>
      <c r="BV77" s="90">
        <f>IF($R77&gt;'Wage Ceilings '!$C$7+SUMIF('Wage Ceilings '!$B$8:'Wage Ceilings '!$B$11,"&lt;="&amp;$R$17,'Wage Ceilings '!$D$8:'Wage Ceilings '!$D$11),'Wage Ceilings '!$C$7+SUMIF('Wage Ceilings '!$B$8:'Wage Ceilings '!$B$11,"&lt;="&amp;$R$17,'Wage Ceilings '!$D$8:'Wage Ceilings '!$D$11),$R77)</f>
        <v>0</v>
      </c>
      <c r="BW77" s="91" cm="1">
        <f t="array" ref="BW77">INDEX(Appendix!$G$4:$K$8,_xlfn.IFS(BU77&lt;55,1,BU77&lt;60,2,BU77&lt;65,3,BU77&lt;70,4,TRUE,5),MATCH(YEAR($F$17),Appendix!$G$3:$L$3,0))</f>
        <v>0</v>
      </c>
      <c r="BX77" s="92">
        <f t="shared" si="11"/>
        <v>0</v>
      </c>
      <c r="BY77" s="89" t="str">
        <f t="shared" si="25"/>
        <v>NA</v>
      </c>
      <c r="BZ77" s="92">
        <f>IF(S77&gt;=('Wage Ceilings '!$C$3-SUM(Z77,AD77,AH77,AL77,AP77,AX77,AT77,BB77,BF77,BJ77,BN77,BR77,BV77)),('Wage Ceilings '!$C$3-SUM(Z77,AD77,AH77,AL77,AP77,AX77,AT77,BB77,BF77,BJ77,BN77,BR77,BV77)),S77)</f>
        <v>0</v>
      </c>
      <c r="CA77" s="91" cm="1">
        <f t="array" ref="CA77">INDEX(Appendix!$G$4:$K$8,_xlfn.IFS(BY77&lt;55,1,BY77&lt;60,2,BY77&lt;65,3,BY77&lt;70,4,TRUE,5),MATCH(YEAR($F$17),Appendix!$G$3:$L$3,0))</f>
        <v>0</v>
      </c>
      <c r="CB77" s="92">
        <f t="shared" si="32"/>
        <v>0</v>
      </c>
      <c r="CC77" s="99"/>
    </row>
    <row r="78" spans="1:81" x14ac:dyDescent="0.2">
      <c r="A78" s="64" t="s">
        <v>126</v>
      </c>
      <c r="B78" s="65"/>
      <c r="C78" s="65"/>
      <c r="D78" s="66"/>
      <c r="E78" s="66"/>
      <c r="F78" s="67"/>
      <c r="G78" s="67"/>
      <c r="H78" s="67"/>
      <c r="I78" s="67"/>
      <c r="J78" s="67"/>
      <c r="K78" s="67"/>
      <c r="L78" s="67"/>
      <c r="M78" s="67"/>
      <c r="N78" s="67"/>
      <c r="O78" s="67"/>
      <c r="P78" s="67"/>
      <c r="Q78" s="67"/>
      <c r="R78" s="67"/>
      <c r="S78" s="67"/>
      <c r="T78" s="57">
        <f t="shared" si="26"/>
        <v>0</v>
      </c>
      <c r="U78" s="57">
        <f t="shared" si="27"/>
        <v>0</v>
      </c>
      <c r="V78" s="58">
        <f t="shared" si="28"/>
        <v>0</v>
      </c>
      <c r="W78" s="58">
        <f t="shared" si="29"/>
        <v>0</v>
      </c>
      <c r="X78" s="58">
        <f t="shared" si="30"/>
        <v>0</v>
      </c>
      <c r="Y78" s="89">
        <f t="shared" si="12"/>
        <v>125</v>
      </c>
      <c r="Z78" s="90">
        <f>IF($F78&gt;'Wage Ceilings '!$C$7+SUMIF('Wage Ceilings '!$B$8:'Wage Ceilings '!$B$11,"&lt;="&amp;$F$17,'Wage Ceilings '!$D$8:'Wage Ceilings '!$D$11),'Wage Ceilings '!$C$7+SUMIF('Wage Ceilings '!$B$8:'Wage Ceilings '!$B$11,"&lt;="&amp;$F$17,'Wage Ceilings '!$D$8:'Wage Ceilings '!$D$11),$F78)</f>
        <v>0</v>
      </c>
      <c r="AA78" s="91" cm="1">
        <f t="array" ref="AA78">INDEX(Appendix!$G$4:$K$8,_xlfn.IFS(Y78&lt;55,1,Y78&lt;60,2,Y78&lt;65,3,Y78&lt;70,4,TRUE,5),MATCH(YEAR($F$17),Appendix!$G$3:$L$3,0))</f>
        <v>0</v>
      </c>
      <c r="AB78" s="92">
        <f t="shared" si="0"/>
        <v>0</v>
      </c>
      <c r="AC78" s="89">
        <f t="shared" si="13"/>
        <v>126</v>
      </c>
      <c r="AD78" s="90">
        <f>IF($G78&gt;'Wage Ceilings '!$C$7+SUMIF('Wage Ceilings '!$B$8:'Wage Ceilings '!$B$11,"&lt;="&amp;$G$17,'Wage Ceilings '!$D$8:'Wage Ceilings '!$D$11),'Wage Ceilings '!$C$7+SUMIF('Wage Ceilings '!$B$8:'Wage Ceilings '!$B$11,"&lt;="&amp;$G$17,'Wage Ceilings '!$D$8:'Wage Ceilings '!$D$11),$G78)</f>
        <v>0</v>
      </c>
      <c r="AE78" s="91" cm="1">
        <f t="array" ref="AE78">INDEX(Appendix!$G$4:$K$8,_xlfn.IFS(AC78&lt;55,1,AC78&lt;60,2,AC78&lt;65,3,AC78&lt;70,4,TRUE,5),MATCH(YEAR($F$17),Appendix!$G$3:$L$3,0))</f>
        <v>0</v>
      </c>
      <c r="AF78" s="92">
        <f t="shared" si="1"/>
        <v>0</v>
      </c>
      <c r="AG78" s="89">
        <f t="shared" si="14"/>
        <v>126</v>
      </c>
      <c r="AH78" s="90">
        <f>IF($H78&gt;'Wage Ceilings '!$C$7+SUMIF('Wage Ceilings '!$B$8:'Wage Ceilings '!$B$11,"&lt;="&amp;$H$17,'Wage Ceilings '!$D$8:'Wage Ceilings '!$D$11),'Wage Ceilings '!$C$7+SUMIF('Wage Ceilings '!$B$8:'Wage Ceilings '!$B$11,"&lt;="&amp;$H$17,'Wage Ceilings '!$D$8:'Wage Ceilings '!$D$11),$H78)</f>
        <v>0</v>
      </c>
      <c r="AI78" s="91" cm="1">
        <f t="array" ref="AI78">INDEX(Appendix!$G$4:$K$8,_xlfn.IFS(AG78&lt;55,1,AG78&lt;60,2,AG78&lt;65,3,AG78&lt;70,4,TRUE,5),MATCH(YEAR($F$17),Appendix!$G$3:$L$3,0))</f>
        <v>0</v>
      </c>
      <c r="AJ78" s="92">
        <f t="shared" si="2"/>
        <v>0</v>
      </c>
      <c r="AK78" s="89">
        <f t="shared" si="15"/>
        <v>126</v>
      </c>
      <c r="AL78" s="90">
        <f>IF($I78&gt;'Wage Ceilings '!$C$7+SUMIF('Wage Ceilings '!$B$8:'Wage Ceilings '!$B$11,"&lt;="&amp;$I$17,'Wage Ceilings '!$D$8:'Wage Ceilings '!$D$11),'Wage Ceilings '!$C$7+SUMIF('Wage Ceilings '!$B$8:'Wage Ceilings '!$B$11,"&lt;="&amp;$I$17,'Wage Ceilings '!$D$8:'Wage Ceilings '!$D$11),$I78)</f>
        <v>0</v>
      </c>
      <c r="AM78" s="91" cm="1">
        <f t="array" ref="AM78">INDEX(Appendix!$G$4:$K$8,_xlfn.IFS(AK78&lt;55,1,AK78&lt;60,2,AK78&lt;65,3,AK78&lt;70,4,TRUE,5),MATCH(YEAR($F$17),Appendix!$G$3:$L$3,0))</f>
        <v>0</v>
      </c>
      <c r="AN78" s="92">
        <f t="shared" si="3"/>
        <v>0</v>
      </c>
      <c r="AO78" s="89">
        <f t="shared" si="16"/>
        <v>126</v>
      </c>
      <c r="AP78" s="90">
        <f>IF($J78&gt;'Wage Ceilings '!$C$7+SUMIF('Wage Ceilings '!$B$8:'Wage Ceilings '!$B$11,"&lt;="&amp;$J$17,'Wage Ceilings '!$D$8:'Wage Ceilings '!$D$11),'Wage Ceilings '!$C$7+SUMIF('Wage Ceilings '!$B$8:'Wage Ceilings '!$B$11,"&lt;="&amp;$J$17,'Wage Ceilings '!$D$8:'Wage Ceilings '!$D$11),$J78)</f>
        <v>0</v>
      </c>
      <c r="AQ78" s="91" cm="1">
        <f t="array" ref="AQ78">INDEX(Appendix!$G$4:$K$8,_xlfn.IFS(AO78&lt;55,1,AO78&lt;60,2,AO78&lt;65,3,AO78&lt;70,4,TRUE,5),MATCH(YEAR($F$17),Appendix!$G$3:$L$3,0))</f>
        <v>0</v>
      </c>
      <c r="AR78" s="92">
        <f t="shared" si="4"/>
        <v>0</v>
      </c>
      <c r="AS78" s="89">
        <f t="shared" si="31"/>
        <v>126</v>
      </c>
      <c r="AT78" s="90">
        <f>IF($K78&gt;'Wage Ceilings '!$C$7+SUMIF('Wage Ceilings '!$B$8:'Wage Ceilings '!$B$11,"&lt;="&amp;$K$17,'Wage Ceilings '!$D$8:'Wage Ceilings '!$D$11),'Wage Ceilings '!$C$7+SUMIF('Wage Ceilings '!$B$8:'Wage Ceilings '!$B$11,"&lt;="&amp;$K$17,'Wage Ceilings '!$D$8:'Wage Ceilings '!$D$11),$K78)</f>
        <v>0</v>
      </c>
      <c r="AU78" s="91" cm="1">
        <f t="array" ref="AU78">INDEX(Appendix!$G$4:$K$8,_xlfn.IFS(AS78&lt;55,1,AS78&lt;60,2,AS78&lt;65,3,AS78&lt;70,4,TRUE,5),MATCH(YEAR($F$17),Appendix!$G$3:$L$3,0))</f>
        <v>0</v>
      </c>
      <c r="AV78" s="92">
        <f t="shared" si="5"/>
        <v>0</v>
      </c>
      <c r="AW78" s="89" t="str">
        <f t="shared" si="17"/>
        <v>NA</v>
      </c>
      <c r="AX78" s="92">
        <f>IF(L78&gt;=('Wage Ceilings '!$C$3-SUM(Z78,AD78,AH78,AL78,AP78,AT78,BB78,BF78,BJ78,BN78,BR78,BV78)),('Wage Ceilings '!$C$3-SUM(Z78,AD78,AH78,AL78,AP78,AT78,BB78,BF78,BJ78,BN78,BR78,BV78)),L78)</f>
        <v>0</v>
      </c>
      <c r="AY78" s="91" cm="1">
        <f t="array" ref="AY78">INDEX(Appendix!$G$4:$K$8,_xlfn.IFS(AW78&lt;55,1,AW78&lt;60,2,AW78&lt;65,3,AW78&lt;70,4,TRUE,5),MATCH(YEAR($F$17),Appendix!$G$3:$L$3,0))</f>
        <v>0</v>
      </c>
      <c r="AZ78" s="92">
        <f t="shared" si="6"/>
        <v>0</v>
      </c>
      <c r="BA78" s="89">
        <f t="shared" si="18"/>
        <v>126</v>
      </c>
      <c r="BB78" s="90">
        <f>IF($M78&gt;'Wage Ceilings '!$C$7+SUMIF('Wage Ceilings '!$B$8:'Wage Ceilings '!$B$11,"&lt;="&amp;$M$17,'Wage Ceilings '!$D$8:'Wage Ceilings '!$D$11),'Wage Ceilings '!$C$7+SUMIF('Wage Ceilings '!$B$8:'Wage Ceilings '!$B$11,"&lt;="&amp;$M$17,'Wage Ceilings '!$D$8:'Wage Ceilings '!$D$11),$M78)</f>
        <v>0</v>
      </c>
      <c r="BC78" s="91" cm="1">
        <f t="array" ref="BC78">INDEX(Appendix!$G$4:$K$8,_xlfn.IFS(BA78&lt;55,1,BA78&lt;60,2,BA78&lt;65,3,BA78&lt;70,4,TRUE,5),MATCH(YEAR($F$17),Appendix!$G$3:$L$3,0))</f>
        <v>0</v>
      </c>
      <c r="BD78" s="92">
        <f t="shared" si="19"/>
        <v>0</v>
      </c>
      <c r="BE78" s="89">
        <f t="shared" si="20"/>
        <v>126</v>
      </c>
      <c r="BF78" s="90">
        <f>IF($N78&gt;'Wage Ceilings '!$C$7+SUMIF('Wage Ceilings '!$B$8:'Wage Ceilings '!$B$11,"&lt;="&amp;$N$17,'Wage Ceilings '!$D$8:'Wage Ceilings '!$D$11),'Wage Ceilings '!$C$7+SUMIF('Wage Ceilings '!$B$8:'Wage Ceilings '!$B$11,"&lt;="&amp;$N$17,'Wage Ceilings '!$D$8:'Wage Ceilings '!$D$11),$N78)</f>
        <v>0</v>
      </c>
      <c r="BG78" s="91" cm="1">
        <f t="array" ref="BG78">INDEX(Appendix!$G$4:$K$8,_xlfn.IFS(BE78&lt;55,1,BE78&lt;60,2,BE78&lt;65,3,BE78&lt;70,4,TRUE,5),MATCH(YEAR($F$17),Appendix!$G$3:$L$3,0))</f>
        <v>0</v>
      </c>
      <c r="BH78" s="92">
        <f t="shared" si="7"/>
        <v>0</v>
      </c>
      <c r="BI78" s="89">
        <f t="shared" si="21"/>
        <v>126</v>
      </c>
      <c r="BJ78" s="90">
        <f>IF($O78&gt;'Wage Ceilings '!$C$7+SUMIF('Wage Ceilings '!$B$8:'Wage Ceilings '!$B$11,"&lt;="&amp;$O$17,'Wage Ceilings '!$D$8:'Wage Ceilings '!$D$11),'Wage Ceilings '!$C$7+SUMIF('Wage Ceilings '!$B$8:'Wage Ceilings '!$B$11,"&lt;="&amp;$O$17,'Wage Ceilings '!$D$8:'Wage Ceilings '!$D$11),$O78)</f>
        <v>0</v>
      </c>
      <c r="BK78" s="91" cm="1">
        <f t="array" ref="BK78">INDEX(Appendix!$G$4:$K$8,_xlfn.IFS(BI78&lt;55,1,BI78&lt;60,2,BI78&lt;65,3,BI78&lt;70,4,TRUE,5),MATCH(YEAR($F$17),Appendix!$G$3:$L$3,0))</f>
        <v>0</v>
      </c>
      <c r="BL78" s="92">
        <f t="shared" si="8"/>
        <v>0</v>
      </c>
      <c r="BM78" s="89">
        <f t="shared" si="22"/>
        <v>126</v>
      </c>
      <c r="BN78" s="90">
        <f>IF($P78&gt;'Wage Ceilings '!$C$7+SUMIF('Wage Ceilings '!$B$8:'Wage Ceilings '!$B$11,"&lt;="&amp;$P$17,'Wage Ceilings '!$D$8:'Wage Ceilings '!$D$11),'Wage Ceilings '!$C$7+SUMIF('Wage Ceilings '!$B$8:'Wage Ceilings '!$B$11,"&lt;="&amp;$P$17,'Wage Ceilings '!$D$8:'Wage Ceilings '!$D$11),$P78)</f>
        <v>0</v>
      </c>
      <c r="BO78" s="91" cm="1">
        <f t="array" ref="BO78">INDEX(Appendix!$G$4:$K$8,_xlfn.IFS(BM78&lt;55,1,BM78&lt;60,2,BM78&lt;65,3,BM78&lt;70,4,TRUE,5),MATCH(YEAR($F$17),Appendix!$G$3:$L$3,0))</f>
        <v>0</v>
      </c>
      <c r="BP78" s="92">
        <f t="shared" si="9"/>
        <v>0</v>
      </c>
      <c r="BQ78" s="89">
        <f t="shared" si="23"/>
        <v>126</v>
      </c>
      <c r="BR78" s="90">
        <f>IF($Q78&gt;'Wage Ceilings '!$C$7+SUMIF('Wage Ceilings '!$B$8:'Wage Ceilings '!$B$11,"&lt;="&amp;$Q$17,'Wage Ceilings '!$D$8:'Wage Ceilings '!$D$11),'Wage Ceilings '!$C$7+SUMIF('Wage Ceilings '!$B$8:'Wage Ceilings '!$B$11,"&lt;="&amp;$Q$17,'Wage Ceilings '!$D$8:'Wage Ceilings '!$D$11),$Q78)</f>
        <v>0</v>
      </c>
      <c r="BS78" s="91" cm="1">
        <f t="array" ref="BS78">INDEX(Appendix!$G$4:$K$8,_xlfn.IFS(BQ78&lt;55,1,BQ78&lt;60,2,BQ78&lt;65,3,BQ78&lt;70,4,TRUE,5),MATCH(YEAR($F$17),Appendix!$G$3:$L$3,0))</f>
        <v>0</v>
      </c>
      <c r="BT78" s="92">
        <f t="shared" si="10"/>
        <v>0</v>
      </c>
      <c r="BU78" s="89">
        <f t="shared" si="24"/>
        <v>126</v>
      </c>
      <c r="BV78" s="90">
        <f>IF($R78&gt;'Wage Ceilings '!$C$7+SUMIF('Wage Ceilings '!$B$8:'Wage Ceilings '!$B$11,"&lt;="&amp;$R$17,'Wage Ceilings '!$D$8:'Wage Ceilings '!$D$11),'Wage Ceilings '!$C$7+SUMIF('Wage Ceilings '!$B$8:'Wage Ceilings '!$B$11,"&lt;="&amp;$R$17,'Wage Ceilings '!$D$8:'Wage Ceilings '!$D$11),$R78)</f>
        <v>0</v>
      </c>
      <c r="BW78" s="91" cm="1">
        <f t="array" ref="BW78">INDEX(Appendix!$G$4:$K$8,_xlfn.IFS(BU78&lt;55,1,BU78&lt;60,2,BU78&lt;65,3,BU78&lt;70,4,TRUE,5),MATCH(YEAR($F$17),Appendix!$G$3:$L$3,0))</f>
        <v>0</v>
      </c>
      <c r="BX78" s="92">
        <f t="shared" si="11"/>
        <v>0</v>
      </c>
      <c r="BY78" s="89" t="str">
        <f t="shared" si="25"/>
        <v>NA</v>
      </c>
      <c r="BZ78" s="92">
        <f>IF(S78&gt;=('Wage Ceilings '!$C$3-SUM(Z78,AD78,AH78,AL78,AP78,AX78,AT78,BB78,BF78,BJ78,BN78,BR78,BV78)),('Wage Ceilings '!$C$3-SUM(Z78,AD78,AH78,AL78,AP78,AX78,AT78,BB78,BF78,BJ78,BN78,BR78,BV78)),S78)</f>
        <v>0</v>
      </c>
      <c r="CA78" s="91" cm="1">
        <f t="array" ref="CA78">INDEX(Appendix!$G$4:$K$8,_xlfn.IFS(BY78&lt;55,1,BY78&lt;60,2,BY78&lt;65,3,BY78&lt;70,4,TRUE,5),MATCH(YEAR($F$17),Appendix!$G$3:$L$3,0))</f>
        <v>0</v>
      </c>
      <c r="CB78" s="92">
        <f t="shared" si="32"/>
        <v>0</v>
      </c>
      <c r="CC78" s="99"/>
    </row>
    <row r="79" spans="1:81" x14ac:dyDescent="0.2">
      <c r="A79" s="64" t="s">
        <v>127</v>
      </c>
      <c r="B79" s="65"/>
      <c r="C79" s="65"/>
      <c r="D79" s="66"/>
      <c r="E79" s="66"/>
      <c r="F79" s="67"/>
      <c r="G79" s="67"/>
      <c r="H79" s="67"/>
      <c r="I79" s="67"/>
      <c r="J79" s="67"/>
      <c r="K79" s="67"/>
      <c r="L79" s="67"/>
      <c r="M79" s="67"/>
      <c r="N79" s="67"/>
      <c r="O79" s="67"/>
      <c r="P79" s="67"/>
      <c r="Q79" s="67"/>
      <c r="R79" s="67"/>
      <c r="S79" s="67"/>
      <c r="T79" s="57">
        <f t="shared" si="26"/>
        <v>0</v>
      </c>
      <c r="U79" s="57">
        <f t="shared" si="27"/>
        <v>0</v>
      </c>
      <c r="V79" s="58">
        <f t="shared" si="28"/>
        <v>0</v>
      </c>
      <c r="W79" s="58">
        <f t="shared" si="29"/>
        <v>0</v>
      </c>
      <c r="X79" s="58">
        <f t="shared" si="30"/>
        <v>0</v>
      </c>
      <c r="Y79" s="89">
        <f t="shared" si="12"/>
        <v>125</v>
      </c>
      <c r="Z79" s="90">
        <f>IF($F79&gt;'Wage Ceilings '!$C$7+SUMIF('Wage Ceilings '!$B$8:'Wage Ceilings '!$B$11,"&lt;="&amp;$F$17,'Wage Ceilings '!$D$8:'Wage Ceilings '!$D$11),'Wage Ceilings '!$C$7+SUMIF('Wage Ceilings '!$B$8:'Wage Ceilings '!$B$11,"&lt;="&amp;$F$17,'Wage Ceilings '!$D$8:'Wage Ceilings '!$D$11),$F79)</f>
        <v>0</v>
      </c>
      <c r="AA79" s="91" cm="1">
        <f t="array" ref="AA79">INDEX(Appendix!$G$4:$K$8,_xlfn.IFS(Y79&lt;55,1,Y79&lt;60,2,Y79&lt;65,3,Y79&lt;70,4,TRUE,5),MATCH(YEAR($F$17),Appendix!$G$3:$L$3,0))</f>
        <v>0</v>
      </c>
      <c r="AB79" s="92">
        <f t="shared" si="0"/>
        <v>0</v>
      </c>
      <c r="AC79" s="89">
        <f t="shared" si="13"/>
        <v>126</v>
      </c>
      <c r="AD79" s="90">
        <f>IF($G79&gt;'Wage Ceilings '!$C$7+SUMIF('Wage Ceilings '!$B$8:'Wage Ceilings '!$B$11,"&lt;="&amp;$G$17,'Wage Ceilings '!$D$8:'Wage Ceilings '!$D$11),'Wage Ceilings '!$C$7+SUMIF('Wage Ceilings '!$B$8:'Wage Ceilings '!$B$11,"&lt;="&amp;$G$17,'Wage Ceilings '!$D$8:'Wage Ceilings '!$D$11),$G79)</f>
        <v>0</v>
      </c>
      <c r="AE79" s="91" cm="1">
        <f t="array" ref="AE79">INDEX(Appendix!$G$4:$K$8,_xlfn.IFS(AC79&lt;55,1,AC79&lt;60,2,AC79&lt;65,3,AC79&lt;70,4,TRUE,5),MATCH(YEAR($F$17),Appendix!$G$3:$L$3,0))</f>
        <v>0</v>
      </c>
      <c r="AF79" s="92">
        <f t="shared" si="1"/>
        <v>0</v>
      </c>
      <c r="AG79" s="89">
        <f t="shared" si="14"/>
        <v>126</v>
      </c>
      <c r="AH79" s="90">
        <f>IF($H79&gt;'Wage Ceilings '!$C$7+SUMIF('Wage Ceilings '!$B$8:'Wage Ceilings '!$B$11,"&lt;="&amp;$H$17,'Wage Ceilings '!$D$8:'Wage Ceilings '!$D$11),'Wage Ceilings '!$C$7+SUMIF('Wage Ceilings '!$B$8:'Wage Ceilings '!$B$11,"&lt;="&amp;$H$17,'Wage Ceilings '!$D$8:'Wage Ceilings '!$D$11),$H79)</f>
        <v>0</v>
      </c>
      <c r="AI79" s="91" cm="1">
        <f t="array" ref="AI79">INDEX(Appendix!$G$4:$K$8,_xlfn.IFS(AG79&lt;55,1,AG79&lt;60,2,AG79&lt;65,3,AG79&lt;70,4,TRUE,5),MATCH(YEAR($F$17),Appendix!$G$3:$L$3,0))</f>
        <v>0</v>
      </c>
      <c r="AJ79" s="92">
        <f t="shared" si="2"/>
        <v>0</v>
      </c>
      <c r="AK79" s="89">
        <f t="shared" si="15"/>
        <v>126</v>
      </c>
      <c r="AL79" s="90">
        <f>IF($I79&gt;'Wage Ceilings '!$C$7+SUMIF('Wage Ceilings '!$B$8:'Wage Ceilings '!$B$11,"&lt;="&amp;$I$17,'Wage Ceilings '!$D$8:'Wage Ceilings '!$D$11),'Wage Ceilings '!$C$7+SUMIF('Wage Ceilings '!$B$8:'Wage Ceilings '!$B$11,"&lt;="&amp;$I$17,'Wage Ceilings '!$D$8:'Wage Ceilings '!$D$11),$I79)</f>
        <v>0</v>
      </c>
      <c r="AM79" s="91" cm="1">
        <f t="array" ref="AM79">INDEX(Appendix!$G$4:$K$8,_xlfn.IFS(AK79&lt;55,1,AK79&lt;60,2,AK79&lt;65,3,AK79&lt;70,4,TRUE,5),MATCH(YEAR($F$17),Appendix!$G$3:$L$3,0))</f>
        <v>0</v>
      </c>
      <c r="AN79" s="92">
        <f t="shared" si="3"/>
        <v>0</v>
      </c>
      <c r="AO79" s="89">
        <f t="shared" si="16"/>
        <v>126</v>
      </c>
      <c r="AP79" s="90">
        <f>IF($J79&gt;'Wage Ceilings '!$C$7+SUMIF('Wage Ceilings '!$B$8:'Wage Ceilings '!$B$11,"&lt;="&amp;$J$17,'Wage Ceilings '!$D$8:'Wage Ceilings '!$D$11),'Wage Ceilings '!$C$7+SUMIF('Wage Ceilings '!$B$8:'Wage Ceilings '!$B$11,"&lt;="&amp;$J$17,'Wage Ceilings '!$D$8:'Wage Ceilings '!$D$11),$J79)</f>
        <v>0</v>
      </c>
      <c r="AQ79" s="91" cm="1">
        <f t="array" ref="AQ79">INDEX(Appendix!$G$4:$K$8,_xlfn.IFS(AO79&lt;55,1,AO79&lt;60,2,AO79&lt;65,3,AO79&lt;70,4,TRUE,5),MATCH(YEAR($F$17),Appendix!$G$3:$L$3,0))</f>
        <v>0</v>
      </c>
      <c r="AR79" s="92">
        <f t="shared" si="4"/>
        <v>0</v>
      </c>
      <c r="AS79" s="89">
        <f t="shared" si="31"/>
        <v>126</v>
      </c>
      <c r="AT79" s="90">
        <f>IF($K79&gt;'Wage Ceilings '!$C$7+SUMIF('Wage Ceilings '!$B$8:'Wage Ceilings '!$B$11,"&lt;="&amp;$K$17,'Wage Ceilings '!$D$8:'Wage Ceilings '!$D$11),'Wage Ceilings '!$C$7+SUMIF('Wage Ceilings '!$B$8:'Wage Ceilings '!$B$11,"&lt;="&amp;$K$17,'Wage Ceilings '!$D$8:'Wage Ceilings '!$D$11),$K79)</f>
        <v>0</v>
      </c>
      <c r="AU79" s="91" cm="1">
        <f t="array" ref="AU79">INDEX(Appendix!$G$4:$K$8,_xlfn.IFS(AS79&lt;55,1,AS79&lt;60,2,AS79&lt;65,3,AS79&lt;70,4,TRUE,5),MATCH(YEAR($F$17),Appendix!$G$3:$L$3,0))</f>
        <v>0</v>
      </c>
      <c r="AV79" s="92">
        <f t="shared" si="5"/>
        <v>0</v>
      </c>
      <c r="AW79" s="89" t="str">
        <f t="shared" si="17"/>
        <v>NA</v>
      </c>
      <c r="AX79" s="92">
        <f>IF(L79&gt;=('Wage Ceilings '!$C$3-SUM(Z79,AD79,AH79,AL79,AP79,AT79,BB79,BF79,BJ79,BN79,BR79,BV79)),('Wage Ceilings '!$C$3-SUM(Z79,AD79,AH79,AL79,AP79,AT79,BB79,BF79,BJ79,BN79,BR79,BV79)),L79)</f>
        <v>0</v>
      </c>
      <c r="AY79" s="91" cm="1">
        <f t="array" ref="AY79">INDEX(Appendix!$G$4:$K$8,_xlfn.IFS(AW79&lt;55,1,AW79&lt;60,2,AW79&lt;65,3,AW79&lt;70,4,TRUE,5),MATCH(YEAR($F$17),Appendix!$G$3:$L$3,0))</f>
        <v>0</v>
      </c>
      <c r="AZ79" s="92">
        <f t="shared" si="6"/>
        <v>0</v>
      </c>
      <c r="BA79" s="89">
        <f t="shared" si="18"/>
        <v>126</v>
      </c>
      <c r="BB79" s="90">
        <f>IF($M79&gt;'Wage Ceilings '!$C$7+SUMIF('Wage Ceilings '!$B$8:'Wage Ceilings '!$B$11,"&lt;="&amp;$M$17,'Wage Ceilings '!$D$8:'Wage Ceilings '!$D$11),'Wage Ceilings '!$C$7+SUMIF('Wage Ceilings '!$B$8:'Wage Ceilings '!$B$11,"&lt;="&amp;$M$17,'Wage Ceilings '!$D$8:'Wage Ceilings '!$D$11),$M79)</f>
        <v>0</v>
      </c>
      <c r="BC79" s="91" cm="1">
        <f t="array" ref="BC79">INDEX(Appendix!$G$4:$K$8,_xlfn.IFS(BA79&lt;55,1,BA79&lt;60,2,BA79&lt;65,3,BA79&lt;70,4,TRUE,5),MATCH(YEAR($F$17),Appendix!$G$3:$L$3,0))</f>
        <v>0</v>
      </c>
      <c r="BD79" s="92">
        <f t="shared" si="19"/>
        <v>0</v>
      </c>
      <c r="BE79" s="89">
        <f t="shared" si="20"/>
        <v>126</v>
      </c>
      <c r="BF79" s="90">
        <f>IF($N79&gt;'Wage Ceilings '!$C$7+SUMIF('Wage Ceilings '!$B$8:'Wage Ceilings '!$B$11,"&lt;="&amp;$N$17,'Wage Ceilings '!$D$8:'Wage Ceilings '!$D$11),'Wage Ceilings '!$C$7+SUMIF('Wage Ceilings '!$B$8:'Wage Ceilings '!$B$11,"&lt;="&amp;$N$17,'Wage Ceilings '!$D$8:'Wage Ceilings '!$D$11),$N79)</f>
        <v>0</v>
      </c>
      <c r="BG79" s="91" cm="1">
        <f t="array" ref="BG79">INDEX(Appendix!$G$4:$K$8,_xlfn.IFS(BE79&lt;55,1,BE79&lt;60,2,BE79&lt;65,3,BE79&lt;70,4,TRUE,5),MATCH(YEAR($F$17),Appendix!$G$3:$L$3,0))</f>
        <v>0</v>
      </c>
      <c r="BH79" s="92">
        <f t="shared" si="7"/>
        <v>0</v>
      </c>
      <c r="BI79" s="89">
        <f t="shared" si="21"/>
        <v>126</v>
      </c>
      <c r="BJ79" s="90">
        <f>IF($O79&gt;'Wage Ceilings '!$C$7+SUMIF('Wage Ceilings '!$B$8:'Wage Ceilings '!$B$11,"&lt;="&amp;$O$17,'Wage Ceilings '!$D$8:'Wage Ceilings '!$D$11),'Wage Ceilings '!$C$7+SUMIF('Wage Ceilings '!$B$8:'Wage Ceilings '!$B$11,"&lt;="&amp;$O$17,'Wage Ceilings '!$D$8:'Wage Ceilings '!$D$11),$O79)</f>
        <v>0</v>
      </c>
      <c r="BK79" s="91" cm="1">
        <f t="array" ref="BK79">INDEX(Appendix!$G$4:$K$8,_xlfn.IFS(BI79&lt;55,1,BI79&lt;60,2,BI79&lt;65,3,BI79&lt;70,4,TRUE,5),MATCH(YEAR($F$17),Appendix!$G$3:$L$3,0))</f>
        <v>0</v>
      </c>
      <c r="BL79" s="92">
        <f t="shared" si="8"/>
        <v>0</v>
      </c>
      <c r="BM79" s="89">
        <f t="shared" si="22"/>
        <v>126</v>
      </c>
      <c r="BN79" s="90">
        <f>IF($P79&gt;'Wage Ceilings '!$C$7+SUMIF('Wage Ceilings '!$B$8:'Wage Ceilings '!$B$11,"&lt;="&amp;$P$17,'Wage Ceilings '!$D$8:'Wage Ceilings '!$D$11),'Wage Ceilings '!$C$7+SUMIF('Wage Ceilings '!$B$8:'Wage Ceilings '!$B$11,"&lt;="&amp;$P$17,'Wage Ceilings '!$D$8:'Wage Ceilings '!$D$11),$P79)</f>
        <v>0</v>
      </c>
      <c r="BO79" s="91" cm="1">
        <f t="array" ref="BO79">INDEX(Appendix!$G$4:$K$8,_xlfn.IFS(BM79&lt;55,1,BM79&lt;60,2,BM79&lt;65,3,BM79&lt;70,4,TRUE,5),MATCH(YEAR($F$17),Appendix!$G$3:$L$3,0))</f>
        <v>0</v>
      </c>
      <c r="BP79" s="92">
        <f t="shared" si="9"/>
        <v>0</v>
      </c>
      <c r="BQ79" s="89">
        <f t="shared" si="23"/>
        <v>126</v>
      </c>
      <c r="BR79" s="90">
        <f>IF($Q79&gt;'Wage Ceilings '!$C$7+SUMIF('Wage Ceilings '!$B$8:'Wage Ceilings '!$B$11,"&lt;="&amp;$Q$17,'Wage Ceilings '!$D$8:'Wage Ceilings '!$D$11),'Wage Ceilings '!$C$7+SUMIF('Wage Ceilings '!$B$8:'Wage Ceilings '!$B$11,"&lt;="&amp;$Q$17,'Wage Ceilings '!$D$8:'Wage Ceilings '!$D$11),$Q79)</f>
        <v>0</v>
      </c>
      <c r="BS79" s="91" cm="1">
        <f t="array" ref="BS79">INDEX(Appendix!$G$4:$K$8,_xlfn.IFS(BQ79&lt;55,1,BQ79&lt;60,2,BQ79&lt;65,3,BQ79&lt;70,4,TRUE,5),MATCH(YEAR($F$17),Appendix!$G$3:$L$3,0))</f>
        <v>0</v>
      </c>
      <c r="BT79" s="92">
        <f t="shared" si="10"/>
        <v>0</v>
      </c>
      <c r="BU79" s="89">
        <f t="shared" si="24"/>
        <v>126</v>
      </c>
      <c r="BV79" s="90">
        <f>IF($R79&gt;'Wage Ceilings '!$C$7+SUMIF('Wage Ceilings '!$B$8:'Wage Ceilings '!$B$11,"&lt;="&amp;$R$17,'Wage Ceilings '!$D$8:'Wage Ceilings '!$D$11),'Wage Ceilings '!$C$7+SUMIF('Wage Ceilings '!$B$8:'Wage Ceilings '!$B$11,"&lt;="&amp;$R$17,'Wage Ceilings '!$D$8:'Wage Ceilings '!$D$11),$R79)</f>
        <v>0</v>
      </c>
      <c r="BW79" s="91" cm="1">
        <f t="array" ref="BW79">INDEX(Appendix!$G$4:$K$8,_xlfn.IFS(BU79&lt;55,1,BU79&lt;60,2,BU79&lt;65,3,BU79&lt;70,4,TRUE,5),MATCH(YEAR($F$17),Appendix!$G$3:$L$3,0))</f>
        <v>0</v>
      </c>
      <c r="BX79" s="92">
        <f t="shared" si="11"/>
        <v>0</v>
      </c>
      <c r="BY79" s="89" t="str">
        <f t="shared" si="25"/>
        <v>NA</v>
      </c>
      <c r="BZ79" s="92">
        <f>IF(S79&gt;=('Wage Ceilings '!$C$3-SUM(Z79,AD79,AH79,AL79,AP79,AX79,AT79,BB79,BF79,BJ79,BN79,BR79,BV79)),('Wage Ceilings '!$C$3-SUM(Z79,AD79,AH79,AL79,AP79,AX79,AT79,BB79,BF79,BJ79,BN79,BR79,BV79)),S79)</f>
        <v>0</v>
      </c>
      <c r="CA79" s="91" cm="1">
        <f t="array" ref="CA79">INDEX(Appendix!$G$4:$K$8,_xlfn.IFS(BY79&lt;55,1,BY79&lt;60,2,BY79&lt;65,3,BY79&lt;70,4,TRUE,5),MATCH(YEAR($F$17),Appendix!$G$3:$L$3,0))</f>
        <v>0</v>
      </c>
      <c r="CB79" s="92">
        <f t="shared" si="32"/>
        <v>0</v>
      </c>
      <c r="CC79" s="99"/>
    </row>
    <row r="80" spans="1:81" x14ac:dyDescent="0.2">
      <c r="A80" s="64" t="s">
        <v>128</v>
      </c>
      <c r="B80" s="65"/>
      <c r="C80" s="65"/>
      <c r="D80" s="66"/>
      <c r="E80" s="66"/>
      <c r="F80" s="67"/>
      <c r="G80" s="67"/>
      <c r="H80" s="67"/>
      <c r="I80" s="67"/>
      <c r="J80" s="67"/>
      <c r="K80" s="67"/>
      <c r="L80" s="67"/>
      <c r="M80" s="67"/>
      <c r="N80" s="67"/>
      <c r="O80" s="67"/>
      <c r="P80" s="67"/>
      <c r="Q80" s="67"/>
      <c r="R80" s="67"/>
      <c r="S80" s="67"/>
      <c r="T80" s="57">
        <f t="shared" si="26"/>
        <v>0</v>
      </c>
      <c r="U80" s="57">
        <f t="shared" si="27"/>
        <v>0</v>
      </c>
      <c r="V80" s="58">
        <f t="shared" si="28"/>
        <v>0</v>
      </c>
      <c r="W80" s="58">
        <f t="shared" si="29"/>
        <v>0</v>
      </c>
      <c r="X80" s="58">
        <f t="shared" si="30"/>
        <v>0</v>
      </c>
      <c r="Y80" s="89">
        <f t="shared" si="12"/>
        <v>125</v>
      </c>
      <c r="Z80" s="90">
        <f>IF($F80&gt;'Wage Ceilings '!$C$7+SUMIF('Wage Ceilings '!$B$8:'Wage Ceilings '!$B$11,"&lt;="&amp;$F$17,'Wage Ceilings '!$D$8:'Wage Ceilings '!$D$11),'Wage Ceilings '!$C$7+SUMIF('Wage Ceilings '!$B$8:'Wage Ceilings '!$B$11,"&lt;="&amp;$F$17,'Wage Ceilings '!$D$8:'Wage Ceilings '!$D$11),$F80)</f>
        <v>0</v>
      </c>
      <c r="AA80" s="91" cm="1">
        <f t="array" ref="AA80">INDEX(Appendix!$G$4:$K$8,_xlfn.IFS(Y80&lt;55,1,Y80&lt;60,2,Y80&lt;65,3,Y80&lt;70,4,TRUE,5),MATCH(YEAR($F$17),Appendix!$G$3:$L$3,0))</f>
        <v>0</v>
      </c>
      <c r="AB80" s="92">
        <f t="shared" si="0"/>
        <v>0</v>
      </c>
      <c r="AC80" s="89">
        <f t="shared" si="13"/>
        <v>126</v>
      </c>
      <c r="AD80" s="90">
        <f>IF($G80&gt;'Wage Ceilings '!$C$7+SUMIF('Wage Ceilings '!$B$8:'Wage Ceilings '!$B$11,"&lt;="&amp;$G$17,'Wage Ceilings '!$D$8:'Wage Ceilings '!$D$11),'Wage Ceilings '!$C$7+SUMIF('Wage Ceilings '!$B$8:'Wage Ceilings '!$B$11,"&lt;="&amp;$G$17,'Wage Ceilings '!$D$8:'Wage Ceilings '!$D$11),$G80)</f>
        <v>0</v>
      </c>
      <c r="AE80" s="91" cm="1">
        <f t="array" ref="AE80">INDEX(Appendix!$G$4:$K$8,_xlfn.IFS(AC80&lt;55,1,AC80&lt;60,2,AC80&lt;65,3,AC80&lt;70,4,TRUE,5),MATCH(YEAR($F$17),Appendix!$G$3:$L$3,0))</f>
        <v>0</v>
      </c>
      <c r="AF80" s="92">
        <f t="shared" si="1"/>
        <v>0</v>
      </c>
      <c r="AG80" s="89">
        <f t="shared" si="14"/>
        <v>126</v>
      </c>
      <c r="AH80" s="90">
        <f>IF($H80&gt;'Wage Ceilings '!$C$7+SUMIF('Wage Ceilings '!$B$8:'Wage Ceilings '!$B$11,"&lt;="&amp;$H$17,'Wage Ceilings '!$D$8:'Wage Ceilings '!$D$11),'Wage Ceilings '!$C$7+SUMIF('Wage Ceilings '!$B$8:'Wage Ceilings '!$B$11,"&lt;="&amp;$H$17,'Wage Ceilings '!$D$8:'Wage Ceilings '!$D$11),$H80)</f>
        <v>0</v>
      </c>
      <c r="AI80" s="91" cm="1">
        <f t="array" ref="AI80">INDEX(Appendix!$G$4:$K$8,_xlfn.IFS(AG80&lt;55,1,AG80&lt;60,2,AG80&lt;65,3,AG80&lt;70,4,TRUE,5),MATCH(YEAR($F$17),Appendix!$G$3:$L$3,0))</f>
        <v>0</v>
      </c>
      <c r="AJ80" s="92">
        <f t="shared" si="2"/>
        <v>0</v>
      </c>
      <c r="AK80" s="89">
        <f t="shared" si="15"/>
        <v>126</v>
      </c>
      <c r="AL80" s="90">
        <f>IF($I80&gt;'Wage Ceilings '!$C$7+SUMIF('Wage Ceilings '!$B$8:'Wage Ceilings '!$B$11,"&lt;="&amp;$I$17,'Wage Ceilings '!$D$8:'Wage Ceilings '!$D$11),'Wage Ceilings '!$C$7+SUMIF('Wage Ceilings '!$B$8:'Wage Ceilings '!$B$11,"&lt;="&amp;$I$17,'Wage Ceilings '!$D$8:'Wage Ceilings '!$D$11),$I80)</f>
        <v>0</v>
      </c>
      <c r="AM80" s="91" cm="1">
        <f t="array" ref="AM80">INDEX(Appendix!$G$4:$K$8,_xlfn.IFS(AK80&lt;55,1,AK80&lt;60,2,AK80&lt;65,3,AK80&lt;70,4,TRUE,5),MATCH(YEAR($F$17),Appendix!$G$3:$L$3,0))</f>
        <v>0</v>
      </c>
      <c r="AN80" s="92">
        <f t="shared" si="3"/>
        <v>0</v>
      </c>
      <c r="AO80" s="89">
        <f t="shared" si="16"/>
        <v>126</v>
      </c>
      <c r="AP80" s="90">
        <f>IF($J80&gt;'Wage Ceilings '!$C$7+SUMIF('Wage Ceilings '!$B$8:'Wage Ceilings '!$B$11,"&lt;="&amp;$J$17,'Wage Ceilings '!$D$8:'Wage Ceilings '!$D$11),'Wage Ceilings '!$C$7+SUMIF('Wage Ceilings '!$B$8:'Wage Ceilings '!$B$11,"&lt;="&amp;$J$17,'Wage Ceilings '!$D$8:'Wage Ceilings '!$D$11),$J80)</f>
        <v>0</v>
      </c>
      <c r="AQ80" s="91" cm="1">
        <f t="array" ref="AQ80">INDEX(Appendix!$G$4:$K$8,_xlfn.IFS(AO80&lt;55,1,AO80&lt;60,2,AO80&lt;65,3,AO80&lt;70,4,TRUE,5),MATCH(YEAR($F$17),Appendix!$G$3:$L$3,0))</f>
        <v>0</v>
      </c>
      <c r="AR80" s="92">
        <f t="shared" si="4"/>
        <v>0</v>
      </c>
      <c r="AS80" s="89">
        <f t="shared" si="31"/>
        <v>126</v>
      </c>
      <c r="AT80" s="90">
        <f>IF($K80&gt;'Wage Ceilings '!$C$7+SUMIF('Wage Ceilings '!$B$8:'Wage Ceilings '!$B$11,"&lt;="&amp;$K$17,'Wage Ceilings '!$D$8:'Wage Ceilings '!$D$11),'Wage Ceilings '!$C$7+SUMIF('Wage Ceilings '!$B$8:'Wage Ceilings '!$B$11,"&lt;="&amp;$K$17,'Wage Ceilings '!$D$8:'Wage Ceilings '!$D$11),$K80)</f>
        <v>0</v>
      </c>
      <c r="AU80" s="91" cm="1">
        <f t="array" ref="AU80">INDEX(Appendix!$G$4:$K$8,_xlfn.IFS(AS80&lt;55,1,AS80&lt;60,2,AS80&lt;65,3,AS80&lt;70,4,TRUE,5),MATCH(YEAR($F$17),Appendix!$G$3:$L$3,0))</f>
        <v>0</v>
      </c>
      <c r="AV80" s="92">
        <f t="shared" si="5"/>
        <v>0</v>
      </c>
      <c r="AW80" s="89" t="str">
        <f t="shared" si="17"/>
        <v>NA</v>
      </c>
      <c r="AX80" s="92">
        <f>IF(L80&gt;=('Wage Ceilings '!$C$3-SUM(Z80,AD80,AH80,AL80,AP80,AT80,BB80,BF80,BJ80,BN80,BR80,BV80)),('Wage Ceilings '!$C$3-SUM(Z80,AD80,AH80,AL80,AP80,AT80,BB80,BF80,BJ80,BN80,BR80,BV80)),L80)</f>
        <v>0</v>
      </c>
      <c r="AY80" s="91" cm="1">
        <f t="array" ref="AY80">INDEX(Appendix!$G$4:$K$8,_xlfn.IFS(AW80&lt;55,1,AW80&lt;60,2,AW80&lt;65,3,AW80&lt;70,4,TRUE,5),MATCH(YEAR($F$17),Appendix!$G$3:$L$3,0))</f>
        <v>0</v>
      </c>
      <c r="AZ80" s="92">
        <f t="shared" si="6"/>
        <v>0</v>
      </c>
      <c r="BA80" s="89">
        <f t="shared" si="18"/>
        <v>126</v>
      </c>
      <c r="BB80" s="90">
        <f>IF($M80&gt;'Wage Ceilings '!$C$7+SUMIF('Wage Ceilings '!$B$8:'Wage Ceilings '!$B$11,"&lt;="&amp;$M$17,'Wage Ceilings '!$D$8:'Wage Ceilings '!$D$11),'Wage Ceilings '!$C$7+SUMIF('Wage Ceilings '!$B$8:'Wage Ceilings '!$B$11,"&lt;="&amp;$M$17,'Wage Ceilings '!$D$8:'Wage Ceilings '!$D$11),$M80)</f>
        <v>0</v>
      </c>
      <c r="BC80" s="91" cm="1">
        <f t="array" ref="BC80">INDEX(Appendix!$G$4:$K$8,_xlfn.IFS(BA80&lt;55,1,BA80&lt;60,2,BA80&lt;65,3,BA80&lt;70,4,TRUE,5),MATCH(YEAR($F$17),Appendix!$G$3:$L$3,0))</f>
        <v>0</v>
      </c>
      <c r="BD80" s="92">
        <f t="shared" si="19"/>
        <v>0</v>
      </c>
      <c r="BE80" s="89">
        <f t="shared" si="20"/>
        <v>126</v>
      </c>
      <c r="BF80" s="90">
        <f>IF($N80&gt;'Wage Ceilings '!$C$7+SUMIF('Wage Ceilings '!$B$8:'Wage Ceilings '!$B$11,"&lt;="&amp;$N$17,'Wage Ceilings '!$D$8:'Wage Ceilings '!$D$11),'Wage Ceilings '!$C$7+SUMIF('Wage Ceilings '!$B$8:'Wage Ceilings '!$B$11,"&lt;="&amp;$N$17,'Wage Ceilings '!$D$8:'Wage Ceilings '!$D$11),$N80)</f>
        <v>0</v>
      </c>
      <c r="BG80" s="91" cm="1">
        <f t="array" ref="BG80">INDEX(Appendix!$G$4:$K$8,_xlfn.IFS(BE80&lt;55,1,BE80&lt;60,2,BE80&lt;65,3,BE80&lt;70,4,TRUE,5),MATCH(YEAR($F$17),Appendix!$G$3:$L$3,0))</f>
        <v>0</v>
      </c>
      <c r="BH80" s="92">
        <f t="shared" si="7"/>
        <v>0</v>
      </c>
      <c r="BI80" s="89">
        <f t="shared" si="21"/>
        <v>126</v>
      </c>
      <c r="BJ80" s="90">
        <f>IF($O80&gt;'Wage Ceilings '!$C$7+SUMIF('Wage Ceilings '!$B$8:'Wage Ceilings '!$B$11,"&lt;="&amp;$O$17,'Wage Ceilings '!$D$8:'Wage Ceilings '!$D$11),'Wage Ceilings '!$C$7+SUMIF('Wage Ceilings '!$B$8:'Wage Ceilings '!$B$11,"&lt;="&amp;$O$17,'Wage Ceilings '!$D$8:'Wage Ceilings '!$D$11),$O80)</f>
        <v>0</v>
      </c>
      <c r="BK80" s="91" cm="1">
        <f t="array" ref="BK80">INDEX(Appendix!$G$4:$K$8,_xlfn.IFS(BI80&lt;55,1,BI80&lt;60,2,BI80&lt;65,3,BI80&lt;70,4,TRUE,5),MATCH(YEAR($F$17),Appendix!$G$3:$L$3,0))</f>
        <v>0</v>
      </c>
      <c r="BL80" s="92">
        <f t="shared" si="8"/>
        <v>0</v>
      </c>
      <c r="BM80" s="89">
        <f t="shared" si="22"/>
        <v>126</v>
      </c>
      <c r="BN80" s="90">
        <f>IF($P80&gt;'Wage Ceilings '!$C$7+SUMIF('Wage Ceilings '!$B$8:'Wage Ceilings '!$B$11,"&lt;="&amp;$P$17,'Wage Ceilings '!$D$8:'Wage Ceilings '!$D$11),'Wage Ceilings '!$C$7+SUMIF('Wage Ceilings '!$B$8:'Wage Ceilings '!$B$11,"&lt;="&amp;$P$17,'Wage Ceilings '!$D$8:'Wage Ceilings '!$D$11),$P80)</f>
        <v>0</v>
      </c>
      <c r="BO80" s="91" cm="1">
        <f t="array" ref="BO80">INDEX(Appendix!$G$4:$K$8,_xlfn.IFS(BM80&lt;55,1,BM80&lt;60,2,BM80&lt;65,3,BM80&lt;70,4,TRUE,5),MATCH(YEAR($F$17),Appendix!$G$3:$L$3,0))</f>
        <v>0</v>
      </c>
      <c r="BP80" s="92">
        <f t="shared" si="9"/>
        <v>0</v>
      </c>
      <c r="BQ80" s="89">
        <f t="shared" si="23"/>
        <v>126</v>
      </c>
      <c r="BR80" s="90">
        <f>IF($Q80&gt;'Wage Ceilings '!$C$7+SUMIF('Wage Ceilings '!$B$8:'Wage Ceilings '!$B$11,"&lt;="&amp;$Q$17,'Wage Ceilings '!$D$8:'Wage Ceilings '!$D$11),'Wage Ceilings '!$C$7+SUMIF('Wage Ceilings '!$B$8:'Wage Ceilings '!$B$11,"&lt;="&amp;$Q$17,'Wage Ceilings '!$D$8:'Wage Ceilings '!$D$11),$Q80)</f>
        <v>0</v>
      </c>
      <c r="BS80" s="91" cm="1">
        <f t="array" ref="BS80">INDEX(Appendix!$G$4:$K$8,_xlfn.IFS(BQ80&lt;55,1,BQ80&lt;60,2,BQ80&lt;65,3,BQ80&lt;70,4,TRUE,5),MATCH(YEAR($F$17),Appendix!$G$3:$L$3,0))</f>
        <v>0</v>
      </c>
      <c r="BT80" s="92">
        <f t="shared" si="10"/>
        <v>0</v>
      </c>
      <c r="BU80" s="89">
        <f t="shared" si="24"/>
        <v>126</v>
      </c>
      <c r="BV80" s="90">
        <f>IF($R80&gt;'Wage Ceilings '!$C$7+SUMIF('Wage Ceilings '!$B$8:'Wage Ceilings '!$B$11,"&lt;="&amp;$R$17,'Wage Ceilings '!$D$8:'Wage Ceilings '!$D$11),'Wage Ceilings '!$C$7+SUMIF('Wage Ceilings '!$B$8:'Wage Ceilings '!$B$11,"&lt;="&amp;$R$17,'Wage Ceilings '!$D$8:'Wage Ceilings '!$D$11),$R80)</f>
        <v>0</v>
      </c>
      <c r="BW80" s="91" cm="1">
        <f t="array" ref="BW80">INDEX(Appendix!$G$4:$K$8,_xlfn.IFS(BU80&lt;55,1,BU80&lt;60,2,BU80&lt;65,3,BU80&lt;70,4,TRUE,5),MATCH(YEAR($F$17),Appendix!$G$3:$L$3,0))</f>
        <v>0</v>
      </c>
      <c r="BX80" s="92">
        <f t="shared" si="11"/>
        <v>0</v>
      </c>
      <c r="BY80" s="89" t="str">
        <f t="shared" si="25"/>
        <v>NA</v>
      </c>
      <c r="BZ80" s="92">
        <f>IF(S80&gt;=('Wage Ceilings '!$C$3-SUM(Z80,AD80,AH80,AL80,AP80,AX80,AT80,BB80,BF80,BJ80,BN80,BR80,BV80)),('Wage Ceilings '!$C$3-SUM(Z80,AD80,AH80,AL80,AP80,AX80,AT80,BB80,BF80,BJ80,BN80,BR80,BV80)),S80)</f>
        <v>0</v>
      </c>
      <c r="CA80" s="91" cm="1">
        <f t="array" ref="CA80">INDEX(Appendix!$G$4:$K$8,_xlfn.IFS(BY80&lt;55,1,BY80&lt;60,2,BY80&lt;65,3,BY80&lt;70,4,TRUE,5),MATCH(YEAR($F$17),Appendix!$G$3:$L$3,0))</f>
        <v>0</v>
      </c>
      <c r="CB80" s="92">
        <f t="shared" si="32"/>
        <v>0</v>
      </c>
      <c r="CC80" s="99"/>
    </row>
    <row r="81" spans="1:81" x14ac:dyDescent="0.2">
      <c r="A81" s="64" t="s">
        <v>129</v>
      </c>
      <c r="B81" s="65"/>
      <c r="C81" s="65"/>
      <c r="D81" s="66"/>
      <c r="E81" s="66"/>
      <c r="F81" s="67"/>
      <c r="G81" s="67"/>
      <c r="H81" s="67"/>
      <c r="I81" s="67"/>
      <c r="J81" s="67"/>
      <c r="K81" s="67"/>
      <c r="L81" s="67"/>
      <c r="M81" s="67"/>
      <c r="N81" s="67"/>
      <c r="O81" s="67"/>
      <c r="P81" s="67"/>
      <c r="Q81" s="67"/>
      <c r="R81" s="67"/>
      <c r="S81" s="67"/>
      <c r="T81" s="57">
        <f t="shared" si="26"/>
        <v>0</v>
      </c>
      <c r="U81" s="57">
        <f t="shared" si="27"/>
        <v>0</v>
      </c>
      <c r="V81" s="58">
        <f t="shared" si="28"/>
        <v>0</v>
      </c>
      <c r="W81" s="58">
        <f t="shared" si="29"/>
        <v>0</v>
      </c>
      <c r="X81" s="58">
        <f t="shared" si="30"/>
        <v>0</v>
      </c>
      <c r="Y81" s="89">
        <f t="shared" si="12"/>
        <v>125</v>
      </c>
      <c r="Z81" s="90">
        <f>IF($F81&gt;'Wage Ceilings '!$C$7+SUMIF('Wage Ceilings '!$B$8:'Wage Ceilings '!$B$11,"&lt;="&amp;$F$17,'Wage Ceilings '!$D$8:'Wage Ceilings '!$D$11),'Wage Ceilings '!$C$7+SUMIF('Wage Ceilings '!$B$8:'Wage Ceilings '!$B$11,"&lt;="&amp;$F$17,'Wage Ceilings '!$D$8:'Wage Ceilings '!$D$11),$F81)</f>
        <v>0</v>
      </c>
      <c r="AA81" s="91" cm="1">
        <f t="array" ref="AA81">INDEX(Appendix!$G$4:$K$8,_xlfn.IFS(Y81&lt;55,1,Y81&lt;60,2,Y81&lt;65,3,Y81&lt;70,4,TRUE,5),MATCH(YEAR($F$17),Appendix!$G$3:$L$3,0))</f>
        <v>0</v>
      </c>
      <c r="AB81" s="92">
        <f t="shared" si="0"/>
        <v>0</v>
      </c>
      <c r="AC81" s="89">
        <f t="shared" si="13"/>
        <v>126</v>
      </c>
      <c r="AD81" s="90">
        <f>IF($G81&gt;'Wage Ceilings '!$C$7+SUMIF('Wage Ceilings '!$B$8:'Wage Ceilings '!$B$11,"&lt;="&amp;$G$17,'Wage Ceilings '!$D$8:'Wage Ceilings '!$D$11),'Wage Ceilings '!$C$7+SUMIF('Wage Ceilings '!$B$8:'Wage Ceilings '!$B$11,"&lt;="&amp;$G$17,'Wage Ceilings '!$D$8:'Wage Ceilings '!$D$11),$G81)</f>
        <v>0</v>
      </c>
      <c r="AE81" s="91" cm="1">
        <f t="array" ref="AE81">INDEX(Appendix!$G$4:$K$8,_xlfn.IFS(AC81&lt;55,1,AC81&lt;60,2,AC81&lt;65,3,AC81&lt;70,4,TRUE,5),MATCH(YEAR($F$17),Appendix!$G$3:$L$3,0))</f>
        <v>0</v>
      </c>
      <c r="AF81" s="92">
        <f t="shared" si="1"/>
        <v>0</v>
      </c>
      <c r="AG81" s="89">
        <f t="shared" si="14"/>
        <v>126</v>
      </c>
      <c r="AH81" s="90">
        <f>IF($H81&gt;'Wage Ceilings '!$C$7+SUMIF('Wage Ceilings '!$B$8:'Wage Ceilings '!$B$11,"&lt;="&amp;$H$17,'Wage Ceilings '!$D$8:'Wage Ceilings '!$D$11),'Wage Ceilings '!$C$7+SUMIF('Wage Ceilings '!$B$8:'Wage Ceilings '!$B$11,"&lt;="&amp;$H$17,'Wage Ceilings '!$D$8:'Wage Ceilings '!$D$11),$H81)</f>
        <v>0</v>
      </c>
      <c r="AI81" s="91" cm="1">
        <f t="array" ref="AI81">INDEX(Appendix!$G$4:$K$8,_xlfn.IFS(AG81&lt;55,1,AG81&lt;60,2,AG81&lt;65,3,AG81&lt;70,4,TRUE,5),MATCH(YEAR($F$17),Appendix!$G$3:$L$3,0))</f>
        <v>0</v>
      </c>
      <c r="AJ81" s="92">
        <f t="shared" si="2"/>
        <v>0</v>
      </c>
      <c r="AK81" s="89">
        <f t="shared" si="15"/>
        <v>126</v>
      </c>
      <c r="AL81" s="90">
        <f>IF($I81&gt;'Wage Ceilings '!$C$7+SUMIF('Wage Ceilings '!$B$8:'Wage Ceilings '!$B$11,"&lt;="&amp;$I$17,'Wage Ceilings '!$D$8:'Wage Ceilings '!$D$11),'Wage Ceilings '!$C$7+SUMIF('Wage Ceilings '!$B$8:'Wage Ceilings '!$B$11,"&lt;="&amp;$I$17,'Wage Ceilings '!$D$8:'Wage Ceilings '!$D$11),$I81)</f>
        <v>0</v>
      </c>
      <c r="AM81" s="91" cm="1">
        <f t="array" ref="AM81">INDEX(Appendix!$G$4:$K$8,_xlfn.IFS(AK81&lt;55,1,AK81&lt;60,2,AK81&lt;65,3,AK81&lt;70,4,TRUE,5),MATCH(YEAR($F$17),Appendix!$G$3:$L$3,0))</f>
        <v>0</v>
      </c>
      <c r="AN81" s="92">
        <f t="shared" si="3"/>
        <v>0</v>
      </c>
      <c r="AO81" s="89">
        <f t="shared" si="16"/>
        <v>126</v>
      </c>
      <c r="AP81" s="90">
        <f>IF($J81&gt;'Wage Ceilings '!$C$7+SUMIF('Wage Ceilings '!$B$8:'Wage Ceilings '!$B$11,"&lt;="&amp;$J$17,'Wage Ceilings '!$D$8:'Wage Ceilings '!$D$11),'Wage Ceilings '!$C$7+SUMIF('Wage Ceilings '!$B$8:'Wage Ceilings '!$B$11,"&lt;="&amp;$J$17,'Wage Ceilings '!$D$8:'Wage Ceilings '!$D$11),$J81)</f>
        <v>0</v>
      </c>
      <c r="AQ81" s="91" cm="1">
        <f t="array" ref="AQ81">INDEX(Appendix!$G$4:$K$8,_xlfn.IFS(AO81&lt;55,1,AO81&lt;60,2,AO81&lt;65,3,AO81&lt;70,4,TRUE,5),MATCH(YEAR($F$17),Appendix!$G$3:$L$3,0))</f>
        <v>0</v>
      </c>
      <c r="AR81" s="92">
        <f t="shared" si="4"/>
        <v>0</v>
      </c>
      <c r="AS81" s="89">
        <f t="shared" si="31"/>
        <v>126</v>
      </c>
      <c r="AT81" s="90">
        <f>IF($K81&gt;'Wage Ceilings '!$C$7+SUMIF('Wage Ceilings '!$B$8:'Wage Ceilings '!$B$11,"&lt;="&amp;$K$17,'Wage Ceilings '!$D$8:'Wage Ceilings '!$D$11),'Wage Ceilings '!$C$7+SUMIF('Wage Ceilings '!$B$8:'Wage Ceilings '!$B$11,"&lt;="&amp;$K$17,'Wage Ceilings '!$D$8:'Wage Ceilings '!$D$11),$K81)</f>
        <v>0</v>
      </c>
      <c r="AU81" s="91" cm="1">
        <f t="array" ref="AU81">INDEX(Appendix!$G$4:$K$8,_xlfn.IFS(AS81&lt;55,1,AS81&lt;60,2,AS81&lt;65,3,AS81&lt;70,4,TRUE,5),MATCH(YEAR($F$17),Appendix!$G$3:$L$3,0))</f>
        <v>0</v>
      </c>
      <c r="AV81" s="92">
        <f t="shared" si="5"/>
        <v>0</v>
      </c>
      <c r="AW81" s="89" t="str">
        <f t="shared" si="17"/>
        <v>NA</v>
      </c>
      <c r="AX81" s="92">
        <f>IF(L81&gt;=('Wage Ceilings '!$C$3-SUM(Z81,AD81,AH81,AL81,AP81,AT81,BB81,BF81,BJ81,BN81,BR81,BV81)),('Wage Ceilings '!$C$3-SUM(Z81,AD81,AH81,AL81,AP81,AT81,BB81,BF81,BJ81,BN81,BR81,BV81)),L81)</f>
        <v>0</v>
      </c>
      <c r="AY81" s="91" cm="1">
        <f t="array" ref="AY81">INDEX(Appendix!$G$4:$K$8,_xlfn.IFS(AW81&lt;55,1,AW81&lt;60,2,AW81&lt;65,3,AW81&lt;70,4,TRUE,5),MATCH(YEAR($F$17),Appendix!$G$3:$L$3,0))</f>
        <v>0</v>
      </c>
      <c r="AZ81" s="92">
        <f t="shared" si="6"/>
        <v>0</v>
      </c>
      <c r="BA81" s="89">
        <f t="shared" si="18"/>
        <v>126</v>
      </c>
      <c r="BB81" s="90">
        <f>IF($M81&gt;'Wage Ceilings '!$C$7+SUMIF('Wage Ceilings '!$B$8:'Wage Ceilings '!$B$11,"&lt;="&amp;$M$17,'Wage Ceilings '!$D$8:'Wage Ceilings '!$D$11),'Wage Ceilings '!$C$7+SUMIF('Wage Ceilings '!$B$8:'Wage Ceilings '!$B$11,"&lt;="&amp;$M$17,'Wage Ceilings '!$D$8:'Wage Ceilings '!$D$11),$M81)</f>
        <v>0</v>
      </c>
      <c r="BC81" s="91" cm="1">
        <f t="array" ref="BC81">INDEX(Appendix!$G$4:$K$8,_xlfn.IFS(BA81&lt;55,1,BA81&lt;60,2,BA81&lt;65,3,BA81&lt;70,4,TRUE,5),MATCH(YEAR($F$17),Appendix!$G$3:$L$3,0))</f>
        <v>0</v>
      </c>
      <c r="BD81" s="92">
        <f t="shared" si="19"/>
        <v>0</v>
      </c>
      <c r="BE81" s="89">
        <f t="shared" si="20"/>
        <v>126</v>
      </c>
      <c r="BF81" s="90">
        <f>IF($N81&gt;'Wage Ceilings '!$C$7+SUMIF('Wage Ceilings '!$B$8:'Wage Ceilings '!$B$11,"&lt;="&amp;$N$17,'Wage Ceilings '!$D$8:'Wage Ceilings '!$D$11),'Wage Ceilings '!$C$7+SUMIF('Wage Ceilings '!$B$8:'Wage Ceilings '!$B$11,"&lt;="&amp;$N$17,'Wage Ceilings '!$D$8:'Wage Ceilings '!$D$11),$N81)</f>
        <v>0</v>
      </c>
      <c r="BG81" s="91" cm="1">
        <f t="array" ref="BG81">INDEX(Appendix!$G$4:$K$8,_xlfn.IFS(BE81&lt;55,1,BE81&lt;60,2,BE81&lt;65,3,BE81&lt;70,4,TRUE,5),MATCH(YEAR($F$17),Appendix!$G$3:$L$3,0))</f>
        <v>0</v>
      </c>
      <c r="BH81" s="92">
        <f t="shared" si="7"/>
        <v>0</v>
      </c>
      <c r="BI81" s="89">
        <f t="shared" si="21"/>
        <v>126</v>
      </c>
      <c r="BJ81" s="90">
        <f>IF($O81&gt;'Wage Ceilings '!$C$7+SUMIF('Wage Ceilings '!$B$8:'Wage Ceilings '!$B$11,"&lt;="&amp;$O$17,'Wage Ceilings '!$D$8:'Wage Ceilings '!$D$11),'Wage Ceilings '!$C$7+SUMIF('Wage Ceilings '!$B$8:'Wage Ceilings '!$B$11,"&lt;="&amp;$O$17,'Wage Ceilings '!$D$8:'Wage Ceilings '!$D$11),$O81)</f>
        <v>0</v>
      </c>
      <c r="BK81" s="91" cm="1">
        <f t="array" ref="BK81">INDEX(Appendix!$G$4:$K$8,_xlfn.IFS(BI81&lt;55,1,BI81&lt;60,2,BI81&lt;65,3,BI81&lt;70,4,TRUE,5),MATCH(YEAR($F$17),Appendix!$G$3:$L$3,0))</f>
        <v>0</v>
      </c>
      <c r="BL81" s="92">
        <f t="shared" si="8"/>
        <v>0</v>
      </c>
      <c r="BM81" s="89">
        <f t="shared" si="22"/>
        <v>126</v>
      </c>
      <c r="BN81" s="90">
        <f>IF($P81&gt;'Wage Ceilings '!$C$7+SUMIF('Wage Ceilings '!$B$8:'Wage Ceilings '!$B$11,"&lt;="&amp;$P$17,'Wage Ceilings '!$D$8:'Wage Ceilings '!$D$11),'Wage Ceilings '!$C$7+SUMIF('Wage Ceilings '!$B$8:'Wage Ceilings '!$B$11,"&lt;="&amp;$P$17,'Wage Ceilings '!$D$8:'Wage Ceilings '!$D$11),$P81)</f>
        <v>0</v>
      </c>
      <c r="BO81" s="91" cm="1">
        <f t="array" ref="BO81">INDEX(Appendix!$G$4:$K$8,_xlfn.IFS(BM81&lt;55,1,BM81&lt;60,2,BM81&lt;65,3,BM81&lt;70,4,TRUE,5),MATCH(YEAR($F$17),Appendix!$G$3:$L$3,0))</f>
        <v>0</v>
      </c>
      <c r="BP81" s="92">
        <f t="shared" si="9"/>
        <v>0</v>
      </c>
      <c r="BQ81" s="89">
        <f t="shared" si="23"/>
        <v>126</v>
      </c>
      <c r="BR81" s="90">
        <f>IF($Q81&gt;'Wage Ceilings '!$C$7+SUMIF('Wage Ceilings '!$B$8:'Wage Ceilings '!$B$11,"&lt;="&amp;$Q$17,'Wage Ceilings '!$D$8:'Wage Ceilings '!$D$11),'Wage Ceilings '!$C$7+SUMIF('Wage Ceilings '!$B$8:'Wage Ceilings '!$B$11,"&lt;="&amp;$Q$17,'Wage Ceilings '!$D$8:'Wage Ceilings '!$D$11),$Q81)</f>
        <v>0</v>
      </c>
      <c r="BS81" s="91" cm="1">
        <f t="array" ref="BS81">INDEX(Appendix!$G$4:$K$8,_xlfn.IFS(BQ81&lt;55,1,BQ81&lt;60,2,BQ81&lt;65,3,BQ81&lt;70,4,TRUE,5),MATCH(YEAR($F$17),Appendix!$G$3:$L$3,0))</f>
        <v>0</v>
      </c>
      <c r="BT81" s="92">
        <f t="shared" si="10"/>
        <v>0</v>
      </c>
      <c r="BU81" s="89">
        <f t="shared" si="24"/>
        <v>126</v>
      </c>
      <c r="BV81" s="90">
        <f>IF($R81&gt;'Wage Ceilings '!$C$7+SUMIF('Wage Ceilings '!$B$8:'Wage Ceilings '!$B$11,"&lt;="&amp;$R$17,'Wage Ceilings '!$D$8:'Wage Ceilings '!$D$11),'Wage Ceilings '!$C$7+SUMIF('Wage Ceilings '!$B$8:'Wage Ceilings '!$B$11,"&lt;="&amp;$R$17,'Wage Ceilings '!$D$8:'Wage Ceilings '!$D$11),$R81)</f>
        <v>0</v>
      </c>
      <c r="BW81" s="91" cm="1">
        <f t="array" ref="BW81">INDEX(Appendix!$G$4:$K$8,_xlfn.IFS(BU81&lt;55,1,BU81&lt;60,2,BU81&lt;65,3,BU81&lt;70,4,TRUE,5),MATCH(YEAR($F$17),Appendix!$G$3:$L$3,0))</f>
        <v>0</v>
      </c>
      <c r="BX81" s="92">
        <f t="shared" si="11"/>
        <v>0</v>
      </c>
      <c r="BY81" s="89" t="str">
        <f t="shared" si="25"/>
        <v>NA</v>
      </c>
      <c r="BZ81" s="92">
        <f>IF(S81&gt;=('Wage Ceilings '!$C$3-SUM(Z81,AD81,AH81,AL81,AP81,AX81,AT81,BB81,BF81,BJ81,BN81,BR81,BV81)),('Wage Ceilings '!$C$3-SUM(Z81,AD81,AH81,AL81,AP81,AX81,AT81,BB81,BF81,BJ81,BN81,BR81,BV81)),S81)</f>
        <v>0</v>
      </c>
      <c r="CA81" s="91" cm="1">
        <f t="array" ref="CA81">INDEX(Appendix!$G$4:$K$8,_xlfn.IFS(BY81&lt;55,1,BY81&lt;60,2,BY81&lt;65,3,BY81&lt;70,4,TRUE,5),MATCH(YEAR($F$17),Appendix!$G$3:$L$3,0))</f>
        <v>0</v>
      </c>
      <c r="CB81" s="92">
        <f t="shared" si="32"/>
        <v>0</v>
      </c>
      <c r="CC81" s="99"/>
    </row>
    <row r="82" spans="1:81" x14ac:dyDescent="0.2">
      <c r="A82" s="64" t="s">
        <v>130</v>
      </c>
      <c r="B82" s="65"/>
      <c r="C82" s="65"/>
      <c r="D82" s="66"/>
      <c r="E82" s="66"/>
      <c r="F82" s="67"/>
      <c r="G82" s="67"/>
      <c r="H82" s="67"/>
      <c r="I82" s="67"/>
      <c r="J82" s="67"/>
      <c r="K82" s="67"/>
      <c r="L82" s="67"/>
      <c r="M82" s="67"/>
      <c r="N82" s="67"/>
      <c r="O82" s="67"/>
      <c r="P82" s="67"/>
      <c r="Q82" s="67"/>
      <c r="R82" s="67"/>
      <c r="S82" s="67"/>
      <c r="T82" s="57">
        <f t="shared" si="26"/>
        <v>0</v>
      </c>
      <c r="U82" s="57">
        <f t="shared" si="27"/>
        <v>0</v>
      </c>
      <c r="V82" s="58">
        <f t="shared" si="28"/>
        <v>0</v>
      </c>
      <c r="W82" s="58">
        <f t="shared" si="29"/>
        <v>0</v>
      </c>
      <c r="X82" s="58">
        <f t="shared" si="30"/>
        <v>0</v>
      </c>
      <c r="Y82" s="89">
        <f t="shared" si="12"/>
        <v>125</v>
      </c>
      <c r="Z82" s="90">
        <f>IF($F82&gt;'Wage Ceilings '!$C$7+SUMIF('Wage Ceilings '!$B$8:'Wage Ceilings '!$B$11,"&lt;="&amp;$F$17,'Wage Ceilings '!$D$8:'Wage Ceilings '!$D$11),'Wage Ceilings '!$C$7+SUMIF('Wage Ceilings '!$B$8:'Wage Ceilings '!$B$11,"&lt;="&amp;$F$17,'Wage Ceilings '!$D$8:'Wage Ceilings '!$D$11),$F82)</f>
        <v>0</v>
      </c>
      <c r="AA82" s="91" cm="1">
        <f t="array" ref="AA82">INDEX(Appendix!$G$4:$K$8,_xlfn.IFS(Y82&lt;55,1,Y82&lt;60,2,Y82&lt;65,3,Y82&lt;70,4,TRUE,5),MATCH(YEAR($F$17),Appendix!$G$3:$L$3,0))</f>
        <v>0</v>
      </c>
      <c r="AB82" s="92">
        <f t="shared" si="0"/>
        <v>0</v>
      </c>
      <c r="AC82" s="89">
        <f t="shared" si="13"/>
        <v>126</v>
      </c>
      <c r="AD82" s="90">
        <f>IF($G82&gt;'Wage Ceilings '!$C$7+SUMIF('Wage Ceilings '!$B$8:'Wage Ceilings '!$B$11,"&lt;="&amp;$G$17,'Wage Ceilings '!$D$8:'Wage Ceilings '!$D$11),'Wage Ceilings '!$C$7+SUMIF('Wage Ceilings '!$B$8:'Wage Ceilings '!$B$11,"&lt;="&amp;$G$17,'Wage Ceilings '!$D$8:'Wage Ceilings '!$D$11),$G82)</f>
        <v>0</v>
      </c>
      <c r="AE82" s="91" cm="1">
        <f t="array" ref="AE82">INDEX(Appendix!$G$4:$K$8,_xlfn.IFS(AC82&lt;55,1,AC82&lt;60,2,AC82&lt;65,3,AC82&lt;70,4,TRUE,5),MATCH(YEAR($F$17),Appendix!$G$3:$L$3,0))</f>
        <v>0</v>
      </c>
      <c r="AF82" s="92">
        <f t="shared" si="1"/>
        <v>0</v>
      </c>
      <c r="AG82" s="89">
        <f t="shared" si="14"/>
        <v>126</v>
      </c>
      <c r="AH82" s="90">
        <f>IF($H82&gt;'Wage Ceilings '!$C$7+SUMIF('Wage Ceilings '!$B$8:'Wage Ceilings '!$B$11,"&lt;="&amp;$H$17,'Wage Ceilings '!$D$8:'Wage Ceilings '!$D$11),'Wage Ceilings '!$C$7+SUMIF('Wage Ceilings '!$B$8:'Wage Ceilings '!$B$11,"&lt;="&amp;$H$17,'Wage Ceilings '!$D$8:'Wage Ceilings '!$D$11),$H82)</f>
        <v>0</v>
      </c>
      <c r="AI82" s="91" cm="1">
        <f t="array" ref="AI82">INDEX(Appendix!$G$4:$K$8,_xlfn.IFS(AG82&lt;55,1,AG82&lt;60,2,AG82&lt;65,3,AG82&lt;70,4,TRUE,5),MATCH(YEAR($F$17),Appendix!$G$3:$L$3,0))</f>
        <v>0</v>
      </c>
      <c r="AJ82" s="92">
        <f t="shared" si="2"/>
        <v>0</v>
      </c>
      <c r="AK82" s="89">
        <f t="shared" si="15"/>
        <v>126</v>
      </c>
      <c r="AL82" s="90">
        <f>IF($I82&gt;'Wage Ceilings '!$C$7+SUMIF('Wage Ceilings '!$B$8:'Wage Ceilings '!$B$11,"&lt;="&amp;$I$17,'Wage Ceilings '!$D$8:'Wage Ceilings '!$D$11),'Wage Ceilings '!$C$7+SUMIF('Wage Ceilings '!$B$8:'Wage Ceilings '!$B$11,"&lt;="&amp;$I$17,'Wage Ceilings '!$D$8:'Wage Ceilings '!$D$11),$I82)</f>
        <v>0</v>
      </c>
      <c r="AM82" s="91" cm="1">
        <f t="array" ref="AM82">INDEX(Appendix!$G$4:$K$8,_xlfn.IFS(AK82&lt;55,1,AK82&lt;60,2,AK82&lt;65,3,AK82&lt;70,4,TRUE,5),MATCH(YEAR($F$17),Appendix!$G$3:$L$3,0))</f>
        <v>0</v>
      </c>
      <c r="AN82" s="92">
        <f t="shared" si="3"/>
        <v>0</v>
      </c>
      <c r="AO82" s="89">
        <f t="shared" si="16"/>
        <v>126</v>
      </c>
      <c r="AP82" s="90">
        <f>IF($J82&gt;'Wage Ceilings '!$C$7+SUMIF('Wage Ceilings '!$B$8:'Wage Ceilings '!$B$11,"&lt;="&amp;$J$17,'Wage Ceilings '!$D$8:'Wage Ceilings '!$D$11),'Wage Ceilings '!$C$7+SUMIF('Wage Ceilings '!$B$8:'Wage Ceilings '!$B$11,"&lt;="&amp;$J$17,'Wage Ceilings '!$D$8:'Wage Ceilings '!$D$11),$J82)</f>
        <v>0</v>
      </c>
      <c r="AQ82" s="91" cm="1">
        <f t="array" ref="AQ82">INDEX(Appendix!$G$4:$K$8,_xlfn.IFS(AO82&lt;55,1,AO82&lt;60,2,AO82&lt;65,3,AO82&lt;70,4,TRUE,5),MATCH(YEAR($F$17),Appendix!$G$3:$L$3,0))</f>
        <v>0</v>
      </c>
      <c r="AR82" s="92">
        <f t="shared" si="4"/>
        <v>0</v>
      </c>
      <c r="AS82" s="89">
        <f t="shared" si="31"/>
        <v>126</v>
      </c>
      <c r="AT82" s="90">
        <f>IF($K82&gt;'Wage Ceilings '!$C$7+SUMIF('Wage Ceilings '!$B$8:'Wage Ceilings '!$B$11,"&lt;="&amp;$K$17,'Wage Ceilings '!$D$8:'Wage Ceilings '!$D$11),'Wage Ceilings '!$C$7+SUMIF('Wage Ceilings '!$B$8:'Wage Ceilings '!$B$11,"&lt;="&amp;$K$17,'Wage Ceilings '!$D$8:'Wage Ceilings '!$D$11),$K82)</f>
        <v>0</v>
      </c>
      <c r="AU82" s="91" cm="1">
        <f t="array" ref="AU82">INDEX(Appendix!$G$4:$K$8,_xlfn.IFS(AS82&lt;55,1,AS82&lt;60,2,AS82&lt;65,3,AS82&lt;70,4,TRUE,5),MATCH(YEAR($F$17),Appendix!$G$3:$L$3,0))</f>
        <v>0</v>
      </c>
      <c r="AV82" s="92">
        <f t="shared" si="5"/>
        <v>0</v>
      </c>
      <c r="AW82" s="89" t="str">
        <f t="shared" si="17"/>
        <v>NA</v>
      </c>
      <c r="AX82" s="92">
        <f>IF(L82&gt;=('Wage Ceilings '!$C$3-SUM(Z82,AD82,AH82,AL82,AP82,AT82,BB82,BF82,BJ82,BN82,BR82,BV82)),('Wage Ceilings '!$C$3-SUM(Z82,AD82,AH82,AL82,AP82,AT82,BB82,BF82,BJ82,BN82,BR82,BV82)),L82)</f>
        <v>0</v>
      </c>
      <c r="AY82" s="91" cm="1">
        <f t="array" ref="AY82">INDEX(Appendix!$G$4:$K$8,_xlfn.IFS(AW82&lt;55,1,AW82&lt;60,2,AW82&lt;65,3,AW82&lt;70,4,TRUE,5),MATCH(YEAR($F$17),Appendix!$G$3:$L$3,0))</f>
        <v>0</v>
      </c>
      <c r="AZ82" s="92">
        <f t="shared" si="6"/>
        <v>0</v>
      </c>
      <c r="BA82" s="89">
        <f t="shared" si="18"/>
        <v>126</v>
      </c>
      <c r="BB82" s="90">
        <f>IF($M82&gt;'Wage Ceilings '!$C$7+SUMIF('Wage Ceilings '!$B$8:'Wage Ceilings '!$B$11,"&lt;="&amp;$M$17,'Wage Ceilings '!$D$8:'Wage Ceilings '!$D$11),'Wage Ceilings '!$C$7+SUMIF('Wage Ceilings '!$B$8:'Wage Ceilings '!$B$11,"&lt;="&amp;$M$17,'Wage Ceilings '!$D$8:'Wage Ceilings '!$D$11),$M82)</f>
        <v>0</v>
      </c>
      <c r="BC82" s="91" cm="1">
        <f t="array" ref="BC82">INDEX(Appendix!$G$4:$K$8,_xlfn.IFS(BA82&lt;55,1,BA82&lt;60,2,BA82&lt;65,3,BA82&lt;70,4,TRUE,5),MATCH(YEAR($F$17),Appendix!$G$3:$L$3,0))</f>
        <v>0</v>
      </c>
      <c r="BD82" s="92">
        <f t="shared" si="19"/>
        <v>0</v>
      </c>
      <c r="BE82" s="89">
        <f t="shared" si="20"/>
        <v>126</v>
      </c>
      <c r="BF82" s="90">
        <f>IF($N82&gt;'Wage Ceilings '!$C$7+SUMIF('Wage Ceilings '!$B$8:'Wage Ceilings '!$B$11,"&lt;="&amp;$N$17,'Wage Ceilings '!$D$8:'Wage Ceilings '!$D$11),'Wage Ceilings '!$C$7+SUMIF('Wage Ceilings '!$B$8:'Wage Ceilings '!$B$11,"&lt;="&amp;$N$17,'Wage Ceilings '!$D$8:'Wage Ceilings '!$D$11),$N82)</f>
        <v>0</v>
      </c>
      <c r="BG82" s="91" cm="1">
        <f t="array" ref="BG82">INDEX(Appendix!$G$4:$K$8,_xlfn.IFS(BE82&lt;55,1,BE82&lt;60,2,BE82&lt;65,3,BE82&lt;70,4,TRUE,5),MATCH(YEAR($F$17),Appendix!$G$3:$L$3,0))</f>
        <v>0</v>
      </c>
      <c r="BH82" s="92">
        <f t="shared" si="7"/>
        <v>0</v>
      </c>
      <c r="BI82" s="89">
        <f t="shared" si="21"/>
        <v>126</v>
      </c>
      <c r="BJ82" s="90">
        <f>IF($O82&gt;'Wage Ceilings '!$C$7+SUMIF('Wage Ceilings '!$B$8:'Wage Ceilings '!$B$11,"&lt;="&amp;$O$17,'Wage Ceilings '!$D$8:'Wage Ceilings '!$D$11),'Wage Ceilings '!$C$7+SUMIF('Wage Ceilings '!$B$8:'Wage Ceilings '!$B$11,"&lt;="&amp;$O$17,'Wage Ceilings '!$D$8:'Wage Ceilings '!$D$11),$O82)</f>
        <v>0</v>
      </c>
      <c r="BK82" s="91" cm="1">
        <f t="array" ref="BK82">INDEX(Appendix!$G$4:$K$8,_xlfn.IFS(BI82&lt;55,1,BI82&lt;60,2,BI82&lt;65,3,BI82&lt;70,4,TRUE,5),MATCH(YEAR($F$17),Appendix!$G$3:$L$3,0))</f>
        <v>0</v>
      </c>
      <c r="BL82" s="92">
        <f t="shared" si="8"/>
        <v>0</v>
      </c>
      <c r="BM82" s="89">
        <f t="shared" si="22"/>
        <v>126</v>
      </c>
      <c r="BN82" s="90">
        <f>IF($P82&gt;'Wage Ceilings '!$C$7+SUMIF('Wage Ceilings '!$B$8:'Wage Ceilings '!$B$11,"&lt;="&amp;$P$17,'Wage Ceilings '!$D$8:'Wage Ceilings '!$D$11),'Wage Ceilings '!$C$7+SUMIF('Wage Ceilings '!$B$8:'Wage Ceilings '!$B$11,"&lt;="&amp;$P$17,'Wage Ceilings '!$D$8:'Wage Ceilings '!$D$11),$P82)</f>
        <v>0</v>
      </c>
      <c r="BO82" s="91" cm="1">
        <f t="array" ref="BO82">INDEX(Appendix!$G$4:$K$8,_xlfn.IFS(BM82&lt;55,1,BM82&lt;60,2,BM82&lt;65,3,BM82&lt;70,4,TRUE,5),MATCH(YEAR($F$17),Appendix!$G$3:$L$3,0))</f>
        <v>0</v>
      </c>
      <c r="BP82" s="92">
        <f t="shared" si="9"/>
        <v>0</v>
      </c>
      <c r="BQ82" s="89">
        <f t="shared" si="23"/>
        <v>126</v>
      </c>
      <c r="BR82" s="90">
        <f>IF($Q82&gt;'Wage Ceilings '!$C$7+SUMIF('Wage Ceilings '!$B$8:'Wage Ceilings '!$B$11,"&lt;="&amp;$Q$17,'Wage Ceilings '!$D$8:'Wage Ceilings '!$D$11),'Wage Ceilings '!$C$7+SUMIF('Wage Ceilings '!$B$8:'Wage Ceilings '!$B$11,"&lt;="&amp;$Q$17,'Wage Ceilings '!$D$8:'Wage Ceilings '!$D$11),$Q82)</f>
        <v>0</v>
      </c>
      <c r="BS82" s="91" cm="1">
        <f t="array" ref="BS82">INDEX(Appendix!$G$4:$K$8,_xlfn.IFS(BQ82&lt;55,1,BQ82&lt;60,2,BQ82&lt;65,3,BQ82&lt;70,4,TRUE,5),MATCH(YEAR($F$17),Appendix!$G$3:$L$3,0))</f>
        <v>0</v>
      </c>
      <c r="BT82" s="92">
        <f t="shared" si="10"/>
        <v>0</v>
      </c>
      <c r="BU82" s="89">
        <f t="shared" si="24"/>
        <v>126</v>
      </c>
      <c r="BV82" s="90">
        <f>IF($R82&gt;'Wage Ceilings '!$C$7+SUMIF('Wage Ceilings '!$B$8:'Wage Ceilings '!$B$11,"&lt;="&amp;$R$17,'Wage Ceilings '!$D$8:'Wage Ceilings '!$D$11),'Wage Ceilings '!$C$7+SUMIF('Wage Ceilings '!$B$8:'Wage Ceilings '!$B$11,"&lt;="&amp;$R$17,'Wage Ceilings '!$D$8:'Wage Ceilings '!$D$11),$R82)</f>
        <v>0</v>
      </c>
      <c r="BW82" s="91" cm="1">
        <f t="array" ref="BW82">INDEX(Appendix!$G$4:$K$8,_xlfn.IFS(BU82&lt;55,1,BU82&lt;60,2,BU82&lt;65,3,BU82&lt;70,4,TRUE,5),MATCH(YEAR($F$17),Appendix!$G$3:$L$3,0))</f>
        <v>0</v>
      </c>
      <c r="BX82" s="92">
        <f t="shared" si="11"/>
        <v>0</v>
      </c>
      <c r="BY82" s="89" t="str">
        <f t="shared" si="25"/>
        <v>NA</v>
      </c>
      <c r="BZ82" s="92">
        <f>IF(S82&gt;=('Wage Ceilings '!$C$3-SUM(Z82,AD82,AH82,AL82,AP82,AX82,AT82,BB82,BF82,BJ82,BN82,BR82,BV82)),('Wage Ceilings '!$C$3-SUM(Z82,AD82,AH82,AL82,AP82,AX82,AT82,BB82,BF82,BJ82,BN82,BR82,BV82)),S82)</f>
        <v>0</v>
      </c>
      <c r="CA82" s="91" cm="1">
        <f t="array" ref="CA82">INDEX(Appendix!$G$4:$K$8,_xlfn.IFS(BY82&lt;55,1,BY82&lt;60,2,BY82&lt;65,3,BY82&lt;70,4,TRUE,5),MATCH(YEAR($F$17),Appendix!$G$3:$L$3,0))</f>
        <v>0</v>
      </c>
      <c r="CB82" s="92">
        <f t="shared" si="32"/>
        <v>0</v>
      </c>
      <c r="CC82" s="99"/>
    </row>
    <row r="83" spans="1:81" x14ac:dyDescent="0.2">
      <c r="A83" s="64" t="s">
        <v>131</v>
      </c>
      <c r="B83" s="65"/>
      <c r="C83" s="65"/>
      <c r="D83" s="66"/>
      <c r="E83" s="66"/>
      <c r="F83" s="67"/>
      <c r="G83" s="67"/>
      <c r="H83" s="67"/>
      <c r="I83" s="67"/>
      <c r="J83" s="67"/>
      <c r="K83" s="67"/>
      <c r="L83" s="67"/>
      <c r="M83" s="67"/>
      <c r="N83" s="67"/>
      <c r="O83" s="67"/>
      <c r="P83" s="67"/>
      <c r="Q83" s="67"/>
      <c r="R83" s="67"/>
      <c r="S83" s="67"/>
      <c r="T83" s="57">
        <f t="shared" si="26"/>
        <v>0</v>
      </c>
      <c r="U83" s="57">
        <f t="shared" si="27"/>
        <v>0</v>
      </c>
      <c r="V83" s="58">
        <f t="shared" si="28"/>
        <v>0</v>
      </c>
      <c r="W83" s="58">
        <f t="shared" si="29"/>
        <v>0</v>
      </c>
      <c r="X83" s="58">
        <f t="shared" si="30"/>
        <v>0</v>
      </c>
      <c r="Y83" s="89">
        <f t="shared" si="12"/>
        <v>125</v>
      </c>
      <c r="Z83" s="90">
        <f>IF($F83&gt;'Wage Ceilings '!$C$7+SUMIF('Wage Ceilings '!$B$8:'Wage Ceilings '!$B$11,"&lt;="&amp;$F$17,'Wage Ceilings '!$D$8:'Wage Ceilings '!$D$11),'Wage Ceilings '!$C$7+SUMIF('Wage Ceilings '!$B$8:'Wage Ceilings '!$B$11,"&lt;="&amp;$F$17,'Wage Ceilings '!$D$8:'Wage Ceilings '!$D$11),$F83)</f>
        <v>0</v>
      </c>
      <c r="AA83" s="91" cm="1">
        <f t="array" ref="AA83">INDEX(Appendix!$G$4:$K$8,_xlfn.IFS(Y83&lt;55,1,Y83&lt;60,2,Y83&lt;65,3,Y83&lt;70,4,TRUE,5),MATCH(YEAR($F$17),Appendix!$G$3:$L$3,0))</f>
        <v>0</v>
      </c>
      <c r="AB83" s="92">
        <f t="shared" ref="AB83:AB119" si="33">Z83*AA83</f>
        <v>0</v>
      </c>
      <c r="AC83" s="89">
        <f t="shared" si="13"/>
        <v>126</v>
      </c>
      <c r="AD83" s="90">
        <f>IF($G83&gt;'Wage Ceilings '!$C$7+SUMIF('Wage Ceilings '!$B$8:'Wage Ceilings '!$B$11,"&lt;="&amp;$G$17,'Wage Ceilings '!$D$8:'Wage Ceilings '!$D$11),'Wage Ceilings '!$C$7+SUMIF('Wage Ceilings '!$B$8:'Wage Ceilings '!$B$11,"&lt;="&amp;$G$17,'Wage Ceilings '!$D$8:'Wage Ceilings '!$D$11),$G83)</f>
        <v>0</v>
      </c>
      <c r="AE83" s="91" cm="1">
        <f t="array" ref="AE83">INDEX(Appendix!$G$4:$K$8,_xlfn.IFS(AC83&lt;55,1,AC83&lt;60,2,AC83&lt;65,3,AC83&lt;70,4,TRUE,5),MATCH(YEAR($F$17),Appendix!$G$3:$L$3,0))</f>
        <v>0</v>
      </c>
      <c r="AF83" s="92">
        <f t="shared" ref="AF83:AF119" si="34">AD83*AE83</f>
        <v>0</v>
      </c>
      <c r="AG83" s="89">
        <f t="shared" si="14"/>
        <v>126</v>
      </c>
      <c r="AH83" s="90">
        <f>IF($H83&gt;'Wage Ceilings '!$C$7+SUMIF('Wage Ceilings '!$B$8:'Wage Ceilings '!$B$11,"&lt;="&amp;$H$17,'Wage Ceilings '!$D$8:'Wage Ceilings '!$D$11),'Wage Ceilings '!$C$7+SUMIF('Wage Ceilings '!$B$8:'Wage Ceilings '!$B$11,"&lt;="&amp;$H$17,'Wage Ceilings '!$D$8:'Wage Ceilings '!$D$11),$H83)</f>
        <v>0</v>
      </c>
      <c r="AI83" s="91" cm="1">
        <f t="array" ref="AI83">INDEX(Appendix!$G$4:$K$8,_xlfn.IFS(AG83&lt;55,1,AG83&lt;60,2,AG83&lt;65,3,AG83&lt;70,4,TRUE,5),MATCH(YEAR($F$17),Appendix!$G$3:$L$3,0))</f>
        <v>0</v>
      </c>
      <c r="AJ83" s="92">
        <f t="shared" ref="AJ83:AJ119" si="35">AH83*AI83</f>
        <v>0</v>
      </c>
      <c r="AK83" s="89">
        <f t="shared" si="15"/>
        <v>126</v>
      </c>
      <c r="AL83" s="90">
        <f>IF($I83&gt;'Wage Ceilings '!$C$7+SUMIF('Wage Ceilings '!$B$8:'Wage Ceilings '!$B$11,"&lt;="&amp;$I$17,'Wage Ceilings '!$D$8:'Wage Ceilings '!$D$11),'Wage Ceilings '!$C$7+SUMIF('Wage Ceilings '!$B$8:'Wage Ceilings '!$B$11,"&lt;="&amp;$I$17,'Wage Ceilings '!$D$8:'Wage Ceilings '!$D$11),$I83)</f>
        <v>0</v>
      </c>
      <c r="AM83" s="91" cm="1">
        <f t="array" ref="AM83">INDEX(Appendix!$G$4:$K$8,_xlfn.IFS(AK83&lt;55,1,AK83&lt;60,2,AK83&lt;65,3,AK83&lt;70,4,TRUE,5),MATCH(YEAR($F$17),Appendix!$G$3:$L$3,0))</f>
        <v>0</v>
      </c>
      <c r="AN83" s="92">
        <f t="shared" ref="AN83:AN119" si="36">AL83*AM83</f>
        <v>0</v>
      </c>
      <c r="AO83" s="89">
        <f t="shared" si="16"/>
        <v>126</v>
      </c>
      <c r="AP83" s="90">
        <f>IF($J83&gt;'Wage Ceilings '!$C$7+SUMIF('Wage Ceilings '!$B$8:'Wage Ceilings '!$B$11,"&lt;="&amp;$J$17,'Wage Ceilings '!$D$8:'Wage Ceilings '!$D$11),'Wage Ceilings '!$C$7+SUMIF('Wage Ceilings '!$B$8:'Wage Ceilings '!$B$11,"&lt;="&amp;$J$17,'Wage Ceilings '!$D$8:'Wage Ceilings '!$D$11),$J83)</f>
        <v>0</v>
      </c>
      <c r="AQ83" s="91" cm="1">
        <f t="array" ref="AQ83">INDEX(Appendix!$G$4:$K$8,_xlfn.IFS(AO83&lt;55,1,AO83&lt;60,2,AO83&lt;65,3,AO83&lt;70,4,TRUE,5),MATCH(YEAR($F$17),Appendix!$G$3:$L$3,0))</f>
        <v>0</v>
      </c>
      <c r="AR83" s="92">
        <f t="shared" ref="AR83:AR119" si="37">AP83*AQ83</f>
        <v>0</v>
      </c>
      <c r="AS83" s="89">
        <f t="shared" si="31"/>
        <v>126</v>
      </c>
      <c r="AT83" s="90">
        <f>IF($K83&gt;'Wage Ceilings '!$C$7+SUMIF('Wage Ceilings '!$B$8:'Wage Ceilings '!$B$11,"&lt;="&amp;$K$17,'Wage Ceilings '!$D$8:'Wage Ceilings '!$D$11),'Wage Ceilings '!$C$7+SUMIF('Wage Ceilings '!$B$8:'Wage Ceilings '!$B$11,"&lt;="&amp;$K$17,'Wage Ceilings '!$D$8:'Wage Ceilings '!$D$11),$K83)</f>
        <v>0</v>
      </c>
      <c r="AU83" s="91" cm="1">
        <f t="array" ref="AU83">INDEX(Appendix!$G$4:$K$8,_xlfn.IFS(AS83&lt;55,1,AS83&lt;60,2,AS83&lt;65,3,AS83&lt;70,4,TRUE,5),MATCH(YEAR($F$17),Appendix!$G$3:$L$3,0))</f>
        <v>0</v>
      </c>
      <c r="AV83" s="92">
        <f t="shared" ref="AV83:AV119" si="38">AT83*AU83</f>
        <v>0</v>
      </c>
      <c r="AW83" s="89" t="str">
        <f t="shared" si="17"/>
        <v>NA</v>
      </c>
      <c r="AX83" s="92">
        <f>IF(L83&gt;=('Wage Ceilings '!$C$3-SUM(Z83,AD83,AH83,AL83,AP83,AT83,BB83,BF83,BJ83,BN83,BR83,BV83)),('Wage Ceilings '!$C$3-SUM(Z83,AD83,AH83,AL83,AP83,AT83,BB83,BF83,BJ83,BN83,BR83,BV83)),L83)</f>
        <v>0</v>
      </c>
      <c r="AY83" s="91" cm="1">
        <f t="array" ref="AY83">INDEX(Appendix!$G$4:$K$8,_xlfn.IFS(AW83&lt;55,1,AW83&lt;60,2,AW83&lt;65,3,AW83&lt;70,4,TRUE,5),MATCH(YEAR($F$17),Appendix!$G$3:$L$3,0))</f>
        <v>0</v>
      </c>
      <c r="AZ83" s="92">
        <f t="shared" ref="AZ83:AZ119" si="39">AX83*AY83</f>
        <v>0</v>
      </c>
      <c r="BA83" s="89">
        <f t="shared" si="18"/>
        <v>126</v>
      </c>
      <c r="BB83" s="90">
        <f>IF($M83&gt;'Wage Ceilings '!$C$7+SUMIF('Wage Ceilings '!$B$8:'Wage Ceilings '!$B$11,"&lt;="&amp;$M$17,'Wage Ceilings '!$D$8:'Wage Ceilings '!$D$11),'Wage Ceilings '!$C$7+SUMIF('Wage Ceilings '!$B$8:'Wage Ceilings '!$B$11,"&lt;="&amp;$M$17,'Wage Ceilings '!$D$8:'Wage Ceilings '!$D$11),$M83)</f>
        <v>0</v>
      </c>
      <c r="BC83" s="91" cm="1">
        <f t="array" ref="BC83">INDEX(Appendix!$G$4:$K$8,_xlfn.IFS(BA83&lt;55,1,BA83&lt;60,2,BA83&lt;65,3,BA83&lt;70,4,TRUE,5),MATCH(YEAR($F$17),Appendix!$G$3:$L$3,0))</f>
        <v>0</v>
      </c>
      <c r="BD83" s="92">
        <f t="shared" si="19"/>
        <v>0</v>
      </c>
      <c r="BE83" s="89">
        <f t="shared" si="20"/>
        <v>126</v>
      </c>
      <c r="BF83" s="90">
        <f>IF($N83&gt;'Wage Ceilings '!$C$7+SUMIF('Wage Ceilings '!$B$8:'Wage Ceilings '!$B$11,"&lt;="&amp;$N$17,'Wage Ceilings '!$D$8:'Wage Ceilings '!$D$11),'Wage Ceilings '!$C$7+SUMIF('Wage Ceilings '!$B$8:'Wage Ceilings '!$B$11,"&lt;="&amp;$N$17,'Wage Ceilings '!$D$8:'Wage Ceilings '!$D$11),$N83)</f>
        <v>0</v>
      </c>
      <c r="BG83" s="91" cm="1">
        <f t="array" ref="BG83">INDEX(Appendix!$G$4:$K$8,_xlfn.IFS(BE83&lt;55,1,BE83&lt;60,2,BE83&lt;65,3,BE83&lt;70,4,TRUE,5),MATCH(YEAR($F$17),Appendix!$G$3:$L$3,0))</f>
        <v>0</v>
      </c>
      <c r="BH83" s="92">
        <f t="shared" ref="BH83:BH119" si="40">BF83*BG83</f>
        <v>0</v>
      </c>
      <c r="BI83" s="89">
        <f t="shared" si="21"/>
        <v>126</v>
      </c>
      <c r="BJ83" s="90">
        <f>IF($O83&gt;'Wage Ceilings '!$C$7+SUMIF('Wage Ceilings '!$B$8:'Wage Ceilings '!$B$11,"&lt;="&amp;$O$17,'Wage Ceilings '!$D$8:'Wage Ceilings '!$D$11),'Wage Ceilings '!$C$7+SUMIF('Wage Ceilings '!$B$8:'Wage Ceilings '!$B$11,"&lt;="&amp;$O$17,'Wage Ceilings '!$D$8:'Wage Ceilings '!$D$11),$O83)</f>
        <v>0</v>
      </c>
      <c r="BK83" s="91" cm="1">
        <f t="array" ref="BK83">INDEX(Appendix!$G$4:$K$8,_xlfn.IFS(BI83&lt;55,1,BI83&lt;60,2,BI83&lt;65,3,BI83&lt;70,4,TRUE,5),MATCH(YEAR($F$17),Appendix!$G$3:$L$3,0))</f>
        <v>0</v>
      </c>
      <c r="BL83" s="92">
        <f t="shared" ref="BL83:BL119" si="41">BJ83*BK83</f>
        <v>0</v>
      </c>
      <c r="BM83" s="89">
        <f t="shared" si="22"/>
        <v>126</v>
      </c>
      <c r="BN83" s="90">
        <f>IF($P83&gt;'Wage Ceilings '!$C$7+SUMIF('Wage Ceilings '!$B$8:'Wage Ceilings '!$B$11,"&lt;="&amp;$P$17,'Wage Ceilings '!$D$8:'Wage Ceilings '!$D$11),'Wage Ceilings '!$C$7+SUMIF('Wage Ceilings '!$B$8:'Wage Ceilings '!$B$11,"&lt;="&amp;$P$17,'Wage Ceilings '!$D$8:'Wage Ceilings '!$D$11),$P83)</f>
        <v>0</v>
      </c>
      <c r="BO83" s="91" cm="1">
        <f t="array" ref="BO83">INDEX(Appendix!$G$4:$K$8,_xlfn.IFS(BM83&lt;55,1,BM83&lt;60,2,BM83&lt;65,3,BM83&lt;70,4,TRUE,5),MATCH(YEAR($F$17),Appendix!$G$3:$L$3,0))</f>
        <v>0</v>
      </c>
      <c r="BP83" s="92">
        <f t="shared" ref="BP83:BP119" si="42">BN83*BO83</f>
        <v>0</v>
      </c>
      <c r="BQ83" s="89">
        <f t="shared" si="23"/>
        <v>126</v>
      </c>
      <c r="BR83" s="90">
        <f>IF($Q83&gt;'Wage Ceilings '!$C$7+SUMIF('Wage Ceilings '!$B$8:'Wage Ceilings '!$B$11,"&lt;="&amp;$Q$17,'Wage Ceilings '!$D$8:'Wage Ceilings '!$D$11),'Wage Ceilings '!$C$7+SUMIF('Wage Ceilings '!$B$8:'Wage Ceilings '!$B$11,"&lt;="&amp;$Q$17,'Wage Ceilings '!$D$8:'Wage Ceilings '!$D$11),$Q83)</f>
        <v>0</v>
      </c>
      <c r="BS83" s="91" cm="1">
        <f t="array" ref="BS83">INDEX(Appendix!$G$4:$K$8,_xlfn.IFS(BQ83&lt;55,1,BQ83&lt;60,2,BQ83&lt;65,3,BQ83&lt;70,4,TRUE,5),MATCH(YEAR($F$17),Appendix!$G$3:$L$3,0))</f>
        <v>0</v>
      </c>
      <c r="BT83" s="92">
        <f t="shared" ref="BT83:BT119" si="43">BR83*BS83</f>
        <v>0</v>
      </c>
      <c r="BU83" s="89">
        <f t="shared" si="24"/>
        <v>126</v>
      </c>
      <c r="BV83" s="90">
        <f>IF($R83&gt;'Wage Ceilings '!$C$7+SUMIF('Wage Ceilings '!$B$8:'Wage Ceilings '!$B$11,"&lt;="&amp;$R$17,'Wage Ceilings '!$D$8:'Wage Ceilings '!$D$11),'Wage Ceilings '!$C$7+SUMIF('Wage Ceilings '!$B$8:'Wage Ceilings '!$B$11,"&lt;="&amp;$R$17,'Wage Ceilings '!$D$8:'Wage Ceilings '!$D$11),$R83)</f>
        <v>0</v>
      </c>
      <c r="BW83" s="91" cm="1">
        <f t="array" ref="BW83">INDEX(Appendix!$G$4:$K$8,_xlfn.IFS(BU83&lt;55,1,BU83&lt;60,2,BU83&lt;65,3,BU83&lt;70,4,TRUE,5),MATCH(YEAR($F$17),Appendix!$G$3:$L$3,0))</f>
        <v>0</v>
      </c>
      <c r="BX83" s="92">
        <f t="shared" ref="BX83:BX119" si="44">BV83*BW83</f>
        <v>0</v>
      </c>
      <c r="BY83" s="89" t="str">
        <f t="shared" si="25"/>
        <v>NA</v>
      </c>
      <c r="BZ83" s="92">
        <f>IF(S83&gt;=('Wage Ceilings '!$C$3-SUM(Z83,AD83,AH83,AL83,AP83,AX83,AT83,BB83,BF83,BJ83,BN83,BR83,BV83)),('Wage Ceilings '!$C$3-SUM(Z83,AD83,AH83,AL83,AP83,AX83,AT83,BB83,BF83,BJ83,BN83,BR83,BV83)),S83)</f>
        <v>0</v>
      </c>
      <c r="CA83" s="91" cm="1">
        <f t="array" ref="CA83">INDEX(Appendix!$G$4:$K$8,_xlfn.IFS(BY83&lt;55,1,BY83&lt;60,2,BY83&lt;65,3,BY83&lt;70,4,TRUE,5),MATCH(YEAR($F$17),Appendix!$G$3:$L$3,0))</f>
        <v>0</v>
      </c>
      <c r="CB83" s="92">
        <f t="shared" si="32"/>
        <v>0</v>
      </c>
      <c r="CC83" s="99"/>
    </row>
    <row r="84" spans="1:81" x14ac:dyDescent="0.2">
      <c r="A84" s="64" t="s">
        <v>132</v>
      </c>
      <c r="B84" s="65"/>
      <c r="C84" s="65"/>
      <c r="D84" s="66"/>
      <c r="E84" s="66"/>
      <c r="F84" s="67"/>
      <c r="G84" s="67"/>
      <c r="H84" s="67"/>
      <c r="I84" s="67"/>
      <c r="J84" s="67"/>
      <c r="K84" s="67"/>
      <c r="L84" s="67"/>
      <c r="M84" s="67"/>
      <c r="N84" s="67"/>
      <c r="O84" s="67"/>
      <c r="P84" s="67"/>
      <c r="Q84" s="67"/>
      <c r="R84" s="67"/>
      <c r="S84" s="67"/>
      <c r="T84" s="57">
        <f t="shared" si="26"/>
        <v>0</v>
      </c>
      <c r="U84" s="57">
        <f t="shared" si="27"/>
        <v>0</v>
      </c>
      <c r="V84" s="58">
        <f t="shared" si="28"/>
        <v>0</v>
      </c>
      <c r="W84" s="58">
        <f t="shared" si="29"/>
        <v>0</v>
      </c>
      <c r="X84" s="58">
        <f t="shared" si="30"/>
        <v>0</v>
      </c>
      <c r="Y84" s="89">
        <f t="shared" ref="Y84:Y119" si="45">FLOOR((DATEDIF($B84-DAY($B84)+1,F$17,"m")-1)/12,1)</f>
        <v>125</v>
      </c>
      <c r="Z84" s="90">
        <f>IF($F84&gt;'Wage Ceilings '!$C$7+SUMIF('Wage Ceilings '!$B$8:'Wage Ceilings '!$B$11,"&lt;="&amp;$F$17,'Wage Ceilings '!$D$8:'Wage Ceilings '!$D$11),'Wage Ceilings '!$C$7+SUMIF('Wage Ceilings '!$B$8:'Wage Ceilings '!$B$11,"&lt;="&amp;$F$17,'Wage Ceilings '!$D$8:'Wage Ceilings '!$D$11),$F84)</f>
        <v>0</v>
      </c>
      <c r="AA84" s="91" cm="1">
        <f t="array" ref="AA84">INDEX(Appendix!$G$4:$K$8,_xlfn.IFS(Y84&lt;55,1,Y84&lt;60,2,Y84&lt;65,3,Y84&lt;70,4,TRUE,5),MATCH(YEAR($F$17),Appendix!$G$3:$L$3,0))</f>
        <v>0</v>
      </c>
      <c r="AB84" s="92">
        <f t="shared" si="33"/>
        <v>0</v>
      </c>
      <c r="AC84" s="89">
        <f t="shared" ref="AC84:AC119" si="46">FLOOR((DATEDIF($B84-DAY($B84)+1,G$17,"m")-1)/12,1)</f>
        <v>126</v>
      </c>
      <c r="AD84" s="90">
        <f>IF($G84&gt;'Wage Ceilings '!$C$7+SUMIF('Wage Ceilings '!$B$8:'Wage Ceilings '!$B$11,"&lt;="&amp;$G$17,'Wage Ceilings '!$D$8:'Wage Ceilings '!$D$11),'Wage Ceilings '!$C$7+SUMIF('Wage Ceilings '!$B$8:'Wage Ceilings '!$B$11,"&lt;="&amp;$G$17,'Wage Ceilings '!$D$8:'Wage Ceilings '!$D$11),$G84)</f>
        <v>0</v>
      </c>
      <c r="AE84" s="91" cm="1">
        <f t="array" ref="AE84">INDEX(Appendix!$G$4:$K$8,_xlfn.IFS(AC84&lt;55,1,AC84&lt;60,2,AC84&lt;65,3,AC84&lt;70,4,TRUE,5),MATCH(YEAR($F$17),Appendix!$G$3:$L$3,0))</f>
        <v>0</v>
      </c>
      <c r="AF84" s="92">
        <f t="shared" si="34"/>
        <v>0</v>
      </c>
      <c r="AG84" s="89">
        <f t="shared" ref="AG84:AG119" si="47">FLOOR((DATEDIF($B84-DAY($B84)+1,H$17,"m")-1)/12,1)</f>
        <v>126</v>
      </c>
      <c r="AH84" s="90">
        <f>IF($H84&gt;'Wage Ceilings '!$C$7+SUMIF('Wage Ceilings '!$B$8:'Wage Ceilings '!$B$11,"&lt;="&amp;$H$17,'Wage Ceilings '!$D$8:'Wage Ceilings '!$D$11),'Wage Ceilings '!$C$7+SUMIF('Wage Ceilings '!$B$8:'Wage Ceilings '!$B$11,"&lt;="&amp;$H$17,'Wage Ceilings '!$D$8:'Wage Ceilings '!$D$11),$H84)</f>
        <v>0</v>
      </c>
      <c r="AI84" s="91" cm="1">
        <f t="array" ref="AI84">INDEX(Appendix!$G$4:$K$8,_xlfn.IFS(AG84&lt;55,1,AG84&lt;60,2,AG84&lt;65,3,AG84&lt;70,4,TRUE,5),MATCH(YEAR($F$17),Appendix!$G$3:$L$3,0))</f>
        <v>0</v>
      </c>
      <c r="AJ84" s="92">
        <f t="shared" si="35"/>
        <v>0</v>
      </c>
      <c r="AK84" s="89">
        <f t="shared" ref="AK84:AK119" si="48">FLOOR((DATEDIF($B84-DAY($B84)+1,I$17,"m")-1)/12,1)</f>
        <v>126</v>
      </c>
      <c r="AL84" s="90">
        <f>IF($I84&gt;'Wage Ceilings '!$C$7+SUMIF('Wage Ceilings '!$B$8:'Wage Ceilings '!$B$11,"&lt;="&amp;$I$17,'Wage Ceilings '!$D$8:'Wage Ceilings '!$D$11),'Wage Ceilings '!$C$7+SUMIF('Wage Ceilings '!$B$8:'Wage Ceilings '!$B$11,"&lt;="&amp;$I$17,'Wage Ceilings '!$D$8:'Wage Ceilings '!$D$11),$I84)</f>
        <v>0</v>
      </c>
      <c r="AM84" s="91" cm="1">
        <f t="array" ref="AM84">INDEX(Appendix!$G$4:$K$8,_xlfn.IFS(AK84&lt;55,1,AK84&lt;60,2,AK84&lt;65,3,AK84&lt;70,4,TRUE,5),MATCH(YEAR($F$17),Appendix!$G$3:$L$3,0))</f>
        <v>0</v>
      </c>
      <c r="AN84" s="92">
        <f t="shared" si="36"/>
        <v>0</v>
      </c>
      <c r="AO84" s="89">
        <f t="shared" ref="AO84:AO119" si="49">FLOOR((DATEDIF($B84-DAY($B84)+1,J$17,"m")-1)/12,1)</f>
        <v>126</v>
      </c>
      <c r="AP84" s="90">
        <f>IF($J84&gt;'Wage Ceilings '!$C$7+SUMIF('Wage Ceilings '!$B$8:'Wage Ceilings '!$B$11,"&lt;="&amp;$J$17,'Wage Ceilings '!$D$8:'Wage Ceilings '!$D$11),'Wage Ceilings '!$C$7+SUMIF('Wage Ceilings '!$B$8:'Wage Ceilings '!$B$11,"&lt;="&amp;$J$17,'Wage Ceilings '!$D$8:'Wage Ceilings '!$D$11),$J84)</f>
        <v>0</v>
      </c>
      <c r="AQ84" s="91" cm="1">
        <f t="array" ref="AQ84">INDEX(Appendix!$G$4:$K$8,_xlfn.IFS(AO84&lt;55,1,AO84&lt;60,2,AO84&lt;65,3,AO84&lt;70,4,TRUE,5),MATCH(YEAR($F$17),Appendix!$G$3:$L$3,0))</f>
        <v>0</v>
      </c>
      <c r="AR84" s="92">
        <f t="shared" si="37"/>
        <v>0</v>
      </c>
      <c r="AS84" s="89">
        <f t="shared" si="31"/>
        <v>126</v>
      </c>
      <c r="AT84" s="90">
        <f>IF($K84&gt;'Wage Ceilings '!$C$7+SUMIF('Wage Ceilings '!$B$8:'Wage Ceilings '!$B$11,"&lt;="&amp;$K$17,'Wage Ceilings '!$D$8:'Wage Ceilings '!$D$11),'Wage Ceilings '!$C$7+SUMIF('Wage Ceilings '!$B$8:'Wage Ceilings '!$B$11,"&lt;="&amp;$K$17,'Wage Ceilings '!$D$8:'Wage Ceilings '!$D$11),$K84)</f>
        <v>0</v>
      </c>
      <c r="AU84" s="91" cm="1">
        <f t="array" ref="AU84">INDEX(Appendix!$G$4:$K$8,_xlfn.IFS(AS84&lt;55,1,AS84&lt;60,2,AS84&lt;65,3,AS84&lt;70,4,TRUE,5),MATCH(YEAR($F$17),Appendix!$G$3:$L$3,0))</f>
        <v>0</v>
      </c>
      <c r="AV84" s="92">
        <f t="shared" si="38"/>
        <v>0</v>
      </c>
      <c r="AW84" s="89" t="str">
        <f t="shared" ref="AW84:AW119" si="50">IFERROR(IF(C84="Yes", FLOOR((DATEDIF($B84-DAY($B84)+1,$D84,"m")-1)/12,1), "NA"),"NA")</f>
        <v>NA</v>
      </c>
      <c r="AX84" s="92">
        <f>IF(L84&gt;=('Wage Ceilings '!$C$3-SUM(Z84,AD84,AH84,AL84,AP84,AT84,BB84,BF84,BJ84,BN84,BR84,BV84)),('Wage Ceilings '!$C$3-SUM(Z84,AD84,AH84,AL84,AP84,AT84,BB84,BF84,BJ84,BN84,BR84,BV84)),L84)</f>
        <v>0</v>
      </c>
      <c r="AY84" s="91" cm="1">
        <f t="array" ref="AY84">INDEX(Appendix!$G$4:$K$8,_xlfn.IFS(AW84&lt;55,1,AW84&lt;60,2,AW84&lt;65,3,AW84&lt;70,4,TRUE,5),MATCH(YEAR($F$17),Appendix!$G$3:$L$3,0))</f>
        <v>0</v>
      </c>
      <c r="AZ84" s="92">
        <f t="shared" si="39"/>
        <v>0</v>
      </c>
      <c r="BA84" s="89">
        <f t="shared" ref="BA84:BA119" si="51">FLOOR((DATEDIF($B84-DAY($B84)+1,M$17,"m")-1)/12,1)</f>
        <v>126</v>
      </c>
      <c r="BB84" s="90">
        <f>IF($M84&gt;'Wage Ceilings '!$C$7+SUMIF('Wage Ceilings '!$B$8:'Wage Ceilings '!$B$11,"&lt;="&amp;$M$17,'Wage Ceilings '!$D$8:'Wage Ceilings '!$D$11),'Wage Ceilings '!$C$7+SUMIF('Wage Ceilings '!$B$8:'Wage Ceilings '!$B$11,"&lt;="&amp;$M$17,'Wage Ceilings '!$D$8:'Wage Ceilings '!$D$11),$M84)</f>
        <v>0</v>
      </c>
      <c r="BC84" s="91" cm="1">
        <f t="array" ref="BC84">INDEX(Appendix!$G$4:$K$8,_xlfn.IFS(BA84&lt;55,1,BA84&lt;60,2,BA84&lt;65,3,BA84&lt;70,4,TRUE,5),MATCH(YEAR($F$17),Appendix!$G$3:$L$3,0))</f>
        <v>0</v>
      </c>
      <c r="BD84" s="92">
        <f t="shared" ref="BD84:BD119" si="52">BB84*BC84</f>
        <v>0</v>
      </c>
      <c r="BE84" s="89">
        <f t="shared" ref="BE84:BE119" si="53">FLOOR((DATEDIF($B84-DAY($B84)+1,N$17,"m")-1)/12,1)</f>
        <v>126</v>
      </c>
      <c r="BF84" s="90">
        <f>IF($N84&gt;'Wage Ceilings '!$C$7+SUMIF('Wage Ceilings '!$B$8:'Wage Ceilings '!$B$11,"&lt;="&amp;$N$17,'Wage Ceilings '!$D$8:'Wage Ceilings '!$D$11),'Wage Ceilings '!$C$7+SUMIF('Wage Ceilings '!$B$8:'Wage Ceilings '!$B$11,"&lt;="&amp;$N$17,'Wage Ceilings '!$D$8:'Wage Ceilings '!$D$11),$N84)</f>
        <v>0</v>
      </c>
      <c r="BG84" s="91" cm="1">
        <f t="array" ref="BG84">INDEX(Appendix!$G$4:$K$8,_xlfn.IFS(BE84&lt;55,1,BE84&lt;60,2,BE84&lt;65,3,BE84&lt;70,4,TRUE,5),MATCH(YEAR($F$17),Appendix!$G$3:$L$3,0))</f>
        <v>0</v>
      </c>
      <c r="BH84" s="92">
        <f t="shared" si="40"/>
        <v>0</v>
      </c>
      <c r="BI84" s="89">
        <f t="shared" ref="BI84:BI119" si="54">FLOOR((DATEDIF($B84-DAY($B84)+1,O$17,"m")-1)/12,1)</f>
        <v>126</v>
      </c>
      <c r="BJ84" s="90">
        <f>IF($O84&gt;'Wage Ceilings '!$C$7+SUMIF('Wage Ceilings '!$B$8:'Wage Ceilings '!$B$11,"&lt;="&amp;$O$17,'Wage Ceilings '!$D$8:'Wage Ceilings '!$D$11),'Wage Ceilings '!$C$7+SUMIF('Wage Ceilings '!$B$8:'Wage Ceilings '!$B$11,"&lt;="&amp;$O$17,'Wage Ceilings '!$D$8:'Wage Ceilings '!$D$11),$O84)</f>
        <v>0</v>
      </c>
      <c r="BK84" s="91" cm="1">
        <f t="array" ref="BK84">INDEX(Appendix!$G$4:$K$8,_xlfn.IFS(BI84&lt;55,1,BI84&lt;60,2,BI84&lt;65,3,BI84&lt;70,4,TRUE,5),MATCH(YEAR($F$17),Appendix!$G$3:$L$3,0))</f>
        <v>0</v>
      </c>
      <c r="BL84" s="92">
        <f t="shared" si="41"/>
        <v>0</v>
      </c>
      <c r="BM84" s="89">
        <f t="shared" ref="BM84:BM119" si="55">FLOOR((DATEDIF($B84-DAY($B84)+1,P$17,"m")-1)/12,1)</f>
        <v>126</v>
      </c>
      <c r="BN84" s="90">
        <f>IF($P84&gt;'Wage Ceilings '!$C$7+SUMIF('Wage Ceilings '!$B$8:'Wage Ceilings '!$B$11,"&lt;="&amp;$P$17,'Wage Ceilings '!$D$8:'Wage Ceilings '!$D$11),'Wage Ceilings '!$C$7+SUMIF('Wage Ceilings '!$B$8:'Wage Ceilings '!$B$11,"&lt;="&amp;$P$17,'Wage Ceilings '!$D$8:'Wage Ceilings '!$D$11),$P84)</f>
        <v>0</v>
      </c>
      <c r="BO84" s="91" cm="1">
        <f t="array" ref="BO84">INDEX(Appendix!$G$4:$K$8,_xlfn.IFS(BM84&lt;55,1,BM84&lt;60,2,BM84&lt;65,3,BM84&lt;70,4,TRUE,5),MATCH(YEAR($F$17),Appendix!$G$3:$L$3,0))</f>
        <v>0</v>
      </c>
      <c r="BP84" s="92">
        <f t="shared" si="42"/>
        <v>0</v>
      </c>
      <c r="BQ84" s="89">
        <f t="shared" ref="BQ84:BQ119" si="56">FLOOR((DATEDIF($B84-DAY($B84)+1,Q$17,"m")-1)/12,1)</f>
        <v>126</v>
      </c>
      <c r="BR84" s="90">
        <f>IF($Q84&gt;'Wage Ceilings '!$C$7+SUMIF('Wage Ceilings '!$B$8:'Wage Ceilings '!$B$11,"&lt;="&amp;$Q$17,'Wage Ceilings '!$D$8:'Wage Ceilings '!$D$11),'Wage Ceilings '!$C$7+SUMIF('Wage Ceilings '!$B$8:'Wage Ceilings '!$B$11,"&lt;="&amp;$Q$17,'Wage Ceilings '!$D$8:'Wage Ceilings '!$D$11),$Q84)</f>
        <v>0</v>
      </c>
      <c r="BS84" s="91" cm="1">
        <f t="array" ref="BS84">INDEX(Appendix!$G$4:$K$8,_xlfn.IFS(BQ84&lt;55,1,BQ84&lt;60,2,BQ84&lt;65,3,BQ84&lt;70,4,TRUE,5),MATCH(YEAR($F$17),Appendix!$G$3:$L$3,0))</f>
        <v>0</v>
      </c>
      <c r="BT84" s="92">
        <f t="shared" si="43"/>
        <v>0</v>
      </c>
      <c r="BU84" s="89">
        <f t="shared" ref="BU84:BU119" si="57">FLOOR((DATEDIF($B84-DAY($B84)+1,R$17,"m")-1)/12,1)</f>
        <v>126</v>
      </c>
      <c r="BV84" s="90">
        <f>IF($R84&gt;'Wage Ceilings '!$C$7+SUMIF('Wage Ceilings '!$B$8:'Wage Ceilings '!$B$11,"&lt;="&amp;$R$17,'Wage Ceilings '!$D$8:'Wage Ceilings '!$D$11),'Wage Ceilings '!$C$7+SUMIF('Wage Ceilings '!$B$8:'Wage Ceilings '!$B$11,"&lt;="&amp;$R$17,'Wage Ceilings '!$D$8:'Wage Ceilings '!$D$11),$R84)</f>
        <v>0</v>
      </c>
      <c r="BW84" s="91" cm="1">
        <f t="array" ref="BW84">INDEX(Appendix!$G$4:$K$8,_xlfn.IFS(BU84&lt;55,1,BU84&lt;60,2,BU84&lt;65,3,BU84&lt;70,4,TRUE,5),MATCH(YEAR($F$17),Appendix!$G$3:$L$3,0))</f>
        <v>0</v>
      </c>
      <c r="BX84" s="92">
        <f t="shared" si="44"/>
        <v>0</v>
      </c>
      <c r="BY84" s="89" t="str">
        <f t="shared" ref="BY84:BY119" si="58">IFERROR(IF(C84="Yes", FLOOR((DATEDIF($B84-DAY($B84)+1,$E84,"m")-1)/12,1), "NA"),"NA")</f>
        <v>NA</v>
      </c>
      <c r="BZ84" s="92">
        <f>IF(S84&gt;=('Wage Ceilings '!$C$3-SUM(Z84,AD84,AH84,AL84,AP84,AX84,AT84,BB84,BF84,BJ84,BN84,BR84,BV84)),('Wage Ceilings '!$C$3-SUM(Z84,AD84,AH84,AL84,AP84,AX84,AT84,BB84,BF84,BJ84,BN84,BR84,BV84)),S84)</f>
        <v>0</v>
      </c>
      <c r="CA84" s="91" cm="1">
        <f t="array" ref="CA84">INDEX(Appendix!$G$4:$K$8,_xlfn.IFS(BY84&lt;55,1,BY84&lt;60,2,BY84&lt;65,3,BY84&lt;70,4,TRUE,5),MATCH(YEAR($F$17),Appendix!$G$3:$L$3,0))</f>
        <v>0</v>
      </c>
      <c r="CB84" s="92">
        <f t="shared" si="32"/>
        <v>0</v>
      </c>
      <c r="CC84" s="99"/>
    </row>
    <row r="85" spans="1:81" x14ac:dyDescent="0.2">
      <c r="A85" s="64" t="s">
        <v>133</v>
      </c>
      <c r="B85" s="65"/>
      <c r="C85" s="65"/>
      <c r="D85" s="66"/>
      <c r="E85" s="66"/>
      <c r="F85" s="67"/>
      <c r="G85" s="67"/>
      <c r="H85" s="67"/>
      <c r="I85" s="67"/>
      <c r="J85" s="67"/>
      <c r="K85" s="67"/>
      <c r="L85" s="67"/>
      <c r="M85" s="67"/>
      <c r="N85" s="67"/>
      <c r="O85" s="67"/>
      <c r="P85" s="67"/>
      <c r="Q85" s="67"/>
      <c r="R85" s="67"/>
      <c r="S85" s="67"/>
      <c r="T85" s="57">
        <f t="shared" ref="T85:T119" si="59">SUM(AB85,AF85,AJ85,AN85,AR85,AV85)</f>
        <v>0</v>
      </c>
      <c r="U85" s="57">
        <f t="shared" ref="U85:U119" si="60">SUM(BD85,BH85,BL85,BP85,BT85,BX85)</f>
        <v>0</v>
      </c>
      <c r="V85" s="58">
        <f t="shared" ref="V85:V119" si="61">AZ85</f>
        <v>0</v>
      </c>
      <c r="W85" s="58">
        <f t="shared" ref="W85:W119" si="62">CB85</f>
        <v>0</v>
      </c>
      <c r="X85" s="58">
        <f t="shared" ref="X85:X119" si="63">SUM(T85:W85)</f>
        <v>0</v>
      </c>
      <c r="Y85" s="89">
        <f t="shared" si="45"/>
        <v>125</v>
      </c>
      <c r="Z85" s="90">
        <f>IF($F85&gt;'Wage Ceilings '!$C$7+SUMIF('Wage Ceilings '!$B$8:'Wage Ceilings '!$B$11,"&lt;="&amp;$F$17,'Wage Ceilings '!$D$8:'Wage Ceilings '!$D$11),'Wage Ceilings '!$C$7+SUMIF('Wage Ceilings '!$B$8:'Wage Ceilings '!$B$11,"&lt;="&amp;$F$17,'Wage Ceilings '!$D$8:'Wage Ceilings '!$D$11),$F85)</f>
        <v>0</v>
      </c>
      <c r="AA85" s="91" cm="1">
        <f t="array" ref="AA85">INDEX(Appendix!$G$4:$K$8,_xlfn.IFS(Y85&lt;55,1,Y85&lt;60,2,Y85&lt;65,3,Y85&lt;70,4,TRUE,5),MATCH(YEAR($F$17),Appendix!$G$3:$L$3,0))</f>
        <v>0</v>
      </c>
      <c r="AB85" s="92">
        <f t="shared" si="33"/>
        <v>0</v>
      </c>
      <c r="AC85" s="89">
        <f t="shared" si="46"/>
        <v>126</v>
      </c>
      <c r="AD85" s="90">
        <f>IF($G85&gt;'Wage Ceilings '!$C$7+SUMIF('Wage Ceilings '!$B$8:'Wage Ceilings '!$B$11,"&lt;="&amp;$G$17,'Wage Ceilings '!$D$8:'Wage Ceilings '!$D$11),'Wage Ceilings '!$C$7+SUMIF('Wage Ceilings '!$B$8:'Wage Ceilings '!$B$11,"&lt;="&amp;$G$17,'Wage Ceilings '!$D$8:'Wage Ceilings '!$D$11),$G85)</f>
        <v>0</v>
      </c>
      <c r="AE85" s="91" cm="1">
        <f t="array" ref="AE85">INDEX(Appendix!$G$4:$K$8,_xlfn.IFS(AC85&lt;55,1,AC85&lt;60,2,AC85&lt;65,3,AC85&lt;70,4,TRUE,5),MATCH(YEAR($F$17),Appendix!$G$3:$L$3,0))</f>
        <v>0</v>
      </c>
      <c r="AF85" s="92">
        <f t="shared" si="34"/>
        <v>0</v>
      </c>
      <c r="AG85" s="89">
        <f t="shared" si="47"/>
        <v>126</v>
      </c>
      <c r="AH85" s="90">
        <f>IF($H85&gt;'Wage Ceilings '!$C$7+SUMIF('Wage Ceilings '!$B$8:'Wage Ceilings '!$B$11,"&lt;="&amp;$H$17,'Wage Ceilings '!$D$8:'Wage Ceilings '!$D$11),'Wage Ceilings '!$C$7+SUMIF('Wage Ceilings '!$B$8:'Wage Ceilings '!$B$11,"&lt;="&amp;$H$17,'Wage Ceilings '!$D$8:'Wage Ceilings '!$D$11),$H85)</f>
        <v>0</v>
      </c>
      <c r="AI85" s="91" cm="1">
        <f t="array" ref="AI85">INDEX(Appendix!$G$4:$K$8,_xlfn.IFS(AG85&lt;55,1,AG85&lt;60,2,AG85&lt;65,3,AG85&lt;70,4,TRUE,5),MATCH(YEAR($F$17),Appendix!$G$3:$L$3,0))</f>
        <v>0</v>
      </c>
      <c r="AJ85" s="92">
        <f t="shared" si="35"/>
        <v>0</v>
      </c>
      <c r="AK85" s="89">
        <f t="shared" si="48"/>
        <v>126</v>
      </c>
      <c r="AL85" s="90">
        <f>IF($I85&gt;'Wage Ceilings '!$C$7+SUMIF('Wage Ceilings '!$B$8:'Wage Ceilings '!$B$11,"&lt;="&amp;$I$17,'Wage Ceilings '!$D$8:'Wage Ceilings '!$D$11),'Wage Ceilings '!$C$7+SUMIF('Wage Ceilings '!$B$8:'Wage Ceilings '!$B$11,"&lt;="&amp;$I$17,'Wage Ceilings '!$D$8:'Wage Ceilings '!$D$11),$I85)</f>
        <v>0</v>
      </c>
      <c r="AM85" s="91" cm="1">
        <f t="array" ref="AM85">INDEX(Appendix!$G$4:$K$8,_xlfn.IFS(AK85&lt;55,1,AK85&lt;60,2,AK85&lt;65,3,AK85&lt;70,4,TRUE,5),MATCH(YEAR($F$17),Appendix!$G$3:$L$3,0))</f>
        <v>0</v>
      </c>
      <c r="AN85" s="92">
        <f t="shared" si="36"/>
        <v>0</v>
      </c>
      <c r="AO85" s="89">
        <f t="shared" si="49"/>
        <v>126</v>
      </c>
      <c r="AP85" s="90">
        <f>IF($J85&gt;'Wage Ceilings '!$C$7+SUMIF('Wage Ceilings '!$B$8:'Wage Ceilings '!$B$11,"&lt;="&amp;$J$17,'Wage Ceilings '!$D$8:'Wage Ceilings '!$D$11),'Wage Ceilings '!$C$7+SUMIF('Wage Ceilings '!$B$8:'Wage Ceilings '!$B$11,"&lt;="&amp;$J$17,'Wage Ceilings '!$D$8:'Wage Ceilings '!$D$11),$J85)</f>
        <v>0</v>
      </c>
      <c r="AQ85" s="91" cm="1">
        <f t="array" ref="AQ85">INDEX(Appendix!$G$4:$K$8,_xlfn.IFS(AO85&lt;55,1,AO85&lt;60,2,AO85&lt;65,3,AO85&lt;70,4,TRUE,5),MATCH(YEAR($F$17),Appendix!$G$3:$L$3,0))</f>
        <v>0</v>
      </c>
      <c r="AR85" s="92">
        <f t="shared" si="37"/>
        <v>0</v>
      </c>
      <c r="AS85" s="89">
        <f t="shared" ref="AS85:AS119" si="64">FLOOR((DATEDIF($B85-DAY($B85)+1,K$17,"m")-1)/12,1)</f>
        <v>126</v>
      </c>
      <c r="AT85" s="90">
        <f>IF($K85&gt;'Wage Ceilings '!$C$7+SUMIF('Wage Ceilings '!$B$8:'Wage Ceilings '!$B$11,"&lt;="&amp;$K$17,'Wage Ceilings '!$D$8:'Wage Ceilings '!$D$11),'Wage Ceilings '!$C$7+SUMIF('Wage Ceilings '!$B$8:'Wage Ceilings '!$B$11,"&lt;="&amp;$K$17,'Wage Ceilings '!$D$8:'Wage Ceilings '!$D$11),$K85)</f>
        <v>0</v>
      </c>
      <c r="AU85" s="91" cm="1">
        <f t="array" ref="AU85">INDEX(Appendix!$G$4:$K$8,_xlfn.IFS(AS85&lt;55,1,AS85&lt;60,2,AS85&lt;65,3,AS85&lt;70,4,TRUE,5),MATCH(YEAR($F$17),Appendix!$G$3:$L$3,0))</f>
        <v>0</v>
      </c>
      <c r="AV85" s="92">
        <f t="shared" si="38"/>
        <v>0</v>
      </c>
      <c r="AW85" s="89" t="str">
        <f t="shared" si="50"/>
        <v>NA</v>
      </c>
      <c r="AX85" s="92">
        <f>IF(L85&gt;=('Wage Ceilings '!$C$3-SUM(Z85,AD85,AH85,AL85,AP85,AT85,BB85,BF85,BJ85,BN85,BR85,BV85)),('Wage Ceilings '!$C$3-SUM(Z85,AD85,AH85,AL85,AP85,AT85,BB85,BF85,BJ85,BN85,BR85,BV85)),L85)</f>
        <v>0</v>
      </c>
      <c r="AY85" s="91" cm="1">
        <f t="array" ref="AY85">INDEX(Appendix!$G$4:$K$8,_xlfn.IFS(AW85&lt;55,1,AW85&lt;60,2,AW85&lt;65,3,AW85&lt;70,4,TRUE,5),MATCH(YEAR($F$17),Appendix!$G$3:$L$3,0))</f>
        <v>0</v>
      </c>
      <c r="AZ85" s="92">
        <f t="shared" si="39"/>
        <v>0</v>
      </c>
      <c r="BA85" s="89">
        <f t="shared" si="51"/>
        <v>126</v>
      </c>
      <c r="BB85" s="90">
        <f>IF($M85&gt;'Wage Ceilings '!$C$7+SUMIF('Wage Ceilings '!$B$8:'Wage Ceilings '!$B$11,"&lt;="&amp;$M$17,'Wage Ceilings '!$D$8:'Wage Ceilings '!$D$11),'Wage Ceilings '!$C$7+SUMIF('Wage Ceilings '!$B$8:'Wage Ceilings '!$B$11,"&lt;="&amp;$M$17,'Wage Ceilings '!$D$8:'Wage Ceilings '!$D$11),$M85)</f>
        <v>0</v>
      </c>
      <c r="BC85" s="91" cm="1">
        <f t="array" ref="BC85">INDEX(Appendix!$G$4:$K$8,_xlfn.IFS(BA85&lt;55,1,BA85&lt;60,2,BA85&lt;65,3,BA85&lt;70,4,TRUE,5),MATCH(YEAR($F$17),Appendix!$G$3:$L$3,0))</f>
        <v>0</v>
      </c>
      <c r="BD85" s="92">
        <f t="shared" si="52"/>
        <v>0</v>
      </c>
      <c r="BE85" s="89">
        <f t="shared" si="53"/>
        <v>126</v>
      </c>
      <c r="BF85" s="90">
        <f>IF($N85&gt;'Wage Ceilings '!$C$7+SUMIF('Wage Ceilings '!$B$8:'Wage Ceilings '!$B$11,"&lt;="&amp;$N$17,'Wage Ceilings '!$D$8:'Wage Ceilings '!$D$11),'Wage Ceilings '!$C$7+SUMIF('Wage Ceilings '!$B$8:'Wage Ceilings '!$B$11,"&lt;="&amp;$N$17,'Wage Ceilings '!$D$8:'Wage Ceilings '!$D$11),$N85)</f>
        <v>0</v>
      </c>
      <c r="BG85" s="91" cm="1">
        <f t="array" ref="BG85">INDEX(Appendix!$G$4:$K$8,_xlfn.IFS(BE85&lt;55,1,BE85&lt;60,2,BE85&lt;65,3,BE85&lt;70,4,TRUE,5),MATCH(YEAR($F$17),Appendix!$G$3:$L$3,0))</f>
        <v>0</v>
      </c>
      <c r="BH85" s="92">
        <f t="shared" si="40"/>
        <v>0</v>
      </c>
      <c r="BI85" s="89">
        <f t="shared" si="54"/>
        <v>126</v>
      </c>
      <c r="BJ85" s="90">
        <f>IF($O85&gt;'Wage Ceilings '!$C$7+SUMIF('Wage Ceilings '!$B$8:'Wage Ceilings '!$B$11,"&lt;="&amp;$O$17,'Wage Ceilings '!$D$8:'Wage Ceilings '!$D$11),'Wage Ceilings '!$C$7+SUMIF('Wage Ceilings '!$B$8:'Wage Ceilings '!$B$11,"&lt;="&amp;$O$17,'Wage Ceilings '!$D$8:'Wage Ceilings '!$D$11),$O85)</f>
        <v>0</v>
      </c>
      <c r="BK85" s="91" cm="1">
        <f t="array" ref="BK85">INDEX(Appendix!$G$4:$K$8,_xlfn.IFS(BI85&lt;55,1,BI85&lt;60,2,BI85&lt;65,3,BI85&lt;70,4,TRUE,5),MATCH(YEAR($F$17),Appendix!$G$3:$L$3,0))</f>
        <v>0</v>
      </c>
      <c r="BL85" s="92">
        <f t="shared" si="41"/>
        <v>0</v>
      </c>
      <c r="BM85" s="89">
        <f t="shared" si="55"/>
        <v>126</v>
      </c>
      <c r="BN85" s="90">
        <f>IF($P85&gt;'Wage Ceilings '!$C$7+SUMIF('Wage Ceilings '!$B$8:'Wage Ceilings '!$B$11,"&lt;="&amp;$P$17,'Wage Ceilings '!$D$8:'Wage Ceilings '!$D$11),'Wage Ceilings '!$C$7+SUMIF('Wage Ceilings '!$B$8:'Wage Ceilings '!$B$11,"&lt;="&amp;$P$17,'Wage Ceilings '!$D$8:'Wage Ceilings '!$D$11),$P85)</f>
        <v>0</v>
      </c>
      <c r="BO85" s="91" cm="1">
        <f t="array" ref="BO85">INDEX(Appendix!$G$4:$K$8,_xlfn.IFS(BM85&lt;55,1,BM85&lt;60,2,BM85&lt;65,3,BM85&lt;70,4,TRUE,5),MATCH(YEAR($F$17),Appendix!$G$3:$L$3,0))</f>
        <v>0</v>
      </c>
      <c r="BP85" s="92">
        <f t="shared" si="42"/>
        <v>0</v>
      </c>
      <c r="BQ85" s="89">
        <f t="shared" si="56"/>
        <v>126</v>
      </c>
      <c r="BR85" s="90">
        <f>IF($Q85&gt;'Wage Ceilings '!$C$7+SUMIF('Wage Ceilings '!$B$8:'Wage Ceilings '!$B$11,"&lt;="&amp;$Q$17,'Wage Ceilings '!$D$8:'Wage Ceilings '!$D$11),'Wage Ceilings '!$C$7+SUMIF('Wage Ceilings '!$B$8:'Wage Ceilings '!$B$11,"&lt;="&amp;$Q$17,'Wage Ceilings '!$D$8:'Wage Ceilings '!$D$11),$Q85)</f>
        <v>0</v>
      </c>
      <c r="BS85" s="91" cm="1">
        <f t="array" ref="BS85">INDEX(Appendix!$G$4:$K$8,_xlfn.IFS(BQ85&lt;55,1,BQ85&lt;60,2,BQ85&lt;65,3,BQ85&lt;70,4,TRUE,5),MATCH(YEAR($F$17),Appendix!$G$3:$L$3,0))</f>
        <v>0</v>
      </c>
      <c r="BT85" s="92">
        <f t="shared" si="43"/>
        <v>0</v>
      </c>
      <c r="BU85" s="89">
        <f t="shared" si="57"/>
        <v>126</v>
      </c>
      <c r="BV85" s="90">
        <f>IF($R85&gt;'Wage Ceilings '!$C$7+SUMIF('Wage Ceilings '!$B$8:'Wage Ceilings '!$B$11,"&lt;="&amp;$R$17,'Wage Ceilings '!$D$8:'Wage Ceilings '!$D$11),'Wage Ceilings '!$C$7+SUMIF('Wage Ceilings '!$B$8:'Wage Ceilings '!$B$11,"&lt;="&amp;$R$17,'Wage Ceilings '!$D$8:'Wage Ceilings '!$D$11),$R85)</f>
        <v>0</v>
      </c>
      <c r="BW85" s="91" cm="1">
        <f t="array" ref="BW85">INDEX(Appendix!$G$4:$K$8,_xlfn.IFS(BU85&lt;55,1,BU85&lt;60,2,BU85&lt;65,3,BU85&lt;70,4,TRUE,5),MATCH(YEAR($F$17),Appendix!$G$3:$L$3,0))</f>
        <v>0</v>
      </c>
      <c r="BX85" s="92">
        <f t="shared" si="44"/>
        <v>0</v>
      </c>
      <c r="BY85" s="89" t="str">
        <f t="shared" si="58"/>
        <v>NA</v>
      </c>
      <c r="BZ85" s="92">
        <f>IF(S85&gt;=('Wage Ceilings '!$C$3-SUM(Z85,AD85,AH85,AL85,AP85,AX85,AT85,BB85,BF85,BJ85,BN85,BR85,BV85)),('Wage Ceilings '!$C$3-SUM(Z85,AD85,AH85,AL85,AP85,AX85,AT85,BB85,BF85,BJ85,BN85,BR85,BV85)),S85)</f>
        <v>0</v>
      </c>
      <c r="CA85" s="91" cm="1">
        <f t="array" ref="CA85">INDEX(Appendix!$G$4:$K$8,_xlfn.IFS(BY85&lt;55,1,BY85&lt;60,2,BY85&lt;65,3,BY85&lt;70,4,TRUE,5),MATCH(YEAR($F$17),Appendix!$G$3:$L$3,0))</f>
        <v>0</v>
      </c>
      <c r="CB85" s="92">
        <f t="shared" ref="CB85:CB119" si="65">BZ85*CA85</f>
        <v>0</v>
      </c>
      <c r="CC85" s="99"/>
    </row>
    <row r="86" spans="1:81" x14ac:dyDescent="0.2">
      <c r="A86" s="64" t="s">
        <v>134</v>
      </c>
      <c r="B86" s="65"/>
      <c r="C86" s="65"/>
      <c r="D86" s="66"/>
      <c r="E86" s="66"/>
      <c r="F86" s="67"/>
      <c r="G86" s="67"/>
      <c r="H86" s="67"/>
      <c r="I86" s="67"/>
      <c r="J86" s="67"/>
      <c r="K86" s="67"/>
      <c r="L86" s="67"/>
      <c r="M86" s="67"/>
      <c r="N86" s="67"/>
      <c r="O86" s="67"/>
      <c r="P86" s="67"/>
      <c r="Q86" s="67"/>
      <c r="R86" s="67"/>
      <c r="S86" s="67"/>
      <c r="T86" s="57">
        <f t="shared" si="59"/>
        <v>0</v>
      </c>
      <c r="U86" s="57">
        <f t="shared" si="60"/>
        <v>0</v>
      </c>
      <c r="V86" s="58">
        <f t="shared" si="61"/>
        <v>0</v>
      </c>
      <c r="W86" s="58">
        <f t="shared" si="62"/>
        <v>0</v>
      </c>
      <c r="X86" s="58">
        <f t="shared" si="63"/>
        <v>0</v>
      </c>
      <c r="Y86" s="89">
        <f t="shared" si="45"/>
        <v>125</v>
      </c>
      <c r="Z86" s="90">
        <f>IF($F86&gt;'Wage Ceilings '!$C$7+SUMIF('Wage Ceilings '!$B$8:'Wage Ceilings '!$B$11,"&lt;="&amp;$F$17,'Wage Ceilings '!$D$8:'Wage Ceilings '!$D$11),'Wage Ceilings '!$C$7+SUMIF('Wage Ceilings '!$B$8:'Wage Ceilings '!$B$11,"&lt;="&amp;$F$17,'Wage Ceilings '!$D$8:'Wage Ceilings '!$D$11),$F86)</f>
        <v>0</v>
      </c>
      <c r="AA86" s="91" cm="1">
        <f t="array" ref="AA86">INDEX(Appendix!$G$4:$K$8,_xlfn.IFS(Y86&lt;55,1,Y86&lt;60,2,Y86&lt;65,3,Y86&lt;70,4,TRUE,5),MATCH(YEAR($F$17),Appendix!$G$3:$L$3,0))</f>
        <v>0</v>
      </c>
      <c r="AB86" s="92">
        <f t="shared" si="33"/>
        <v>0</v>
      </c>
      <c r="AC86" s="89">
        <f t="shared" si="46"/>
        <v>126</v>
      </c>
      <c r="AD86" s="90">
        <f>IF($G86&gt;'Wage Ceilings '!$C$7+SUMIF('Wage Ceilings '!$B$8:'Wage Ceilings '!$B$11,"&lt;="&amp;$G$17,'Wage Ceilings '!$D$8:'Wage Ceilings '!$D$11),'Wage Ceilings '!$C$7+SUMIF('Wage Ceilings '!$B$8:'Wage Ceilings '!$B$11,"&lt;="&amp;$G$17,'Wage Ceilings '!$D$8:'Wage Ceilings '!$D$11),$G86)</f>
        <v>0</v>
      </c>
      <c r="AE86" s="91" cm="1">
        <f t="array" ref="AE86">INDEX(Appendix!$G$4:$K$8,_xlfn.IFS(AC86&lt;55,1,AC86&lt;60,2,AC86&lt;65,3,AC86&lt;70,4,TRUE,5),MATCH(YEAR($F$17),Appendix!$G$3:$L$3,0))</f>
        <v>0</v>
      </c>
      <c r="AF86" s="92">
        <f t="shared" si="34"/>
        <v>0</v>
      </c>
      <c r="AG86" s="89">
        <f t="shared" si="47"/>
        <v>126</v>
      </c>
      <c r="AH86" s="90">
        <f>IF($H86&gt;'Wage Ceilings '!$C$7+SUMIF('Wage Ceilings '!$B$8:'Wage Ceilings '!$B$11,"&lt;="&amp;$H$17,'Wage Ceilings '!$D$8:'Wage Ceilings '!$D$11),'Wage Ceilings '!$C$7+SUMIF('Wage Ceilings '!$B$8:'Wage Ceilings '!$B$11,"&lt;="&amp;$H$17,'Wage Ceilings '!$D$8:'Wage Ceilings '!$D$11),$H86)</f>
        <v>0</v>
      </c>
      <c r="AI86" s="91" cm="1">
        <f t="array" ref="AI86">INDEX(Appendix!$G$4:$K$8,_xlfn.IFS(AG86&lt;55,1,AG86&lt;60,2,AG86&lt;65,3,AG86&lt;70,4,TRUE,5),MATCH(YEAR($F$17),Appendix!$G$3:$L$3,0))</f>
        <v>0</v>
      </c>
      <c r="AJ86" s="92">
        <f t="shared" si="35"/>
        <v>0</v>
      </c>
      <c r="AK86" s="89">
        <f t="shared" si="48"/>
        <v>126</v>
      </c>
      <c r="AL86" s="90">
        <f>IF($I86&gt;'Wage Ceilings '!$C$7+SUMIF('Wage Ceilings '!$B$8:'Wage Ceilings '!$B$11,"&lt;="&amp;$I$17,'Wage Ceilings '!$D$8:'Wage Ceilings '!$D$11),'Wage Ceilings '!$C$7+SUMIF('Wage Ceilings '!$B$8:'Wage Ceilings '!$B$11,"&lt;="&amp;$I$17,'Wage Ceilings '!$D$8:'Wage Ceilings '!$D$11),$I86)</f>
        <v>0</v>
      </c>
      <c r="AM86" s="91" cm="1">
        <f t="array" ref="AM86">INDEX(Appendix!$G$4:$K$8,_xlfn.IFS(AK86&lt;55,1,AK86&lt;60,2,AK86&lt;65,3,AK86&lt;70,4,TRUE,5),MATCH(YEAR($F$17),Appendix!$G$3:$L$3,0))</f>
        <v>0</v>
      </c>
      <c r="AN86" s="92">
        <f t="shared" si="36"/>
        <v>0</v>
      </c>
      <c r="AO86" s="89">
        <f t="shared" si="49"/>
        <v>126</v>
      </c>
      <c r="AP86" s="90">
        <f>IF($J86&gt;'Wage Ceilings '!$C$7+SUMIF('Wage Ceilings '!$B$8:'Wage Ceilings '!$B$11,"&lt;="&amp;$J$17,'Wage Ceilings '!$D$8:'Wage Ceilings '!$D$11),'Wage Ceilings '!$C$7+SUMIF('Wage Ceilings '!$B$8:'Wage Ceilings '!$B$11,"&lt;="&amp;$J$17,'Wage Ceilings '!$D$8:'Wage Ceilings '!$D$11),$J86)</f>
        <v>0</v>
      </c>
      <c r="AQ86" s="91" cm="1">
        <f t="array" ref="AQ86">INDEX(Appendix!$G$4:$K$8,_xlfn.IFS(AO86&lt;55,1,AO86&lt;60,2,AO86&lt;65,3,AO86&lt;70,4,TRUE,5),MATCH(YEAR($F$17),Appendix!$G$3:$L$3,0))</f>
        <v>0</v>
      </c>
      <c r="AR86" s="92">
        <f t="shared" si="37"/>
        <v>0</v>
      </c>
      <c r="AS86" s="89">
        <f t="shared" si="64"/>
        <v>126</v>
      </c>
      <c r="AT86" s="90">
        <f>IF($K86&gt;'Wage Ceilings '!$C$7+SUMIF('Wage Ceilings '!$B$8:'Wage Ceilings '!$B$11,"&lt;="&amp;$K$17,'Wage Ceilings '!$D$8:'Wage Ceilings '!$D$11),'Wage Ceilings '!$C$7+SUMIF('Wage Ceilings '!$B$8:'Wage Ceilings '!$B$11,"&lt;="&amp;$K$17,'Wage Ceilings '!$D$8:'Wage Ceilings '!$D$11),$K86)</f>
        <v>0</v>
      </c>
      <c r="AU86" s="91" cm="1">
        <f t="array" ref="AU86">INDEX(Appendix!$G$4:$K$8,_xlfn.IFS(AS86&lt;55,1,AS86&lt;60,2,AS86&lt;65,3,AS86&lt;70,4,TRUE,5),MATCH(YEAR($F$17),Appendix!$G$3:$L$3,0))</f>
        <v>0</v>
      </c>
      <c r="AV86" s="92">
        <f t="shared" si="38"/>
        <v>0</v>
      </c>
      <c r="AW86" s="89" t="str">
        <f t="shared" si="50"/>
        <v>NA</v>
      </c>
      <c r="AX86" s="92">
        <f>IF(L86&gt;=('Wage Ceilings '!$C$3-SUM(Z86,AD86,AH86,AL86,AP86,AT86,BB86,BF86,BJ86,BN86,BR86,BV86)),('Wage Ceilings '!$C$3-SUM(Z86,AD86,AH86,AL86,AP86,AT86,BB86,BF86,BJ86,BN86,BR86,BV86)),L86)</f>
        <v>0</v>
      </c>
      <c r="AY86" s="91" cm="1">
        <f t="array" ref="AY86">INDEX(Appendix!$G$4:$K$8,_xlfn.IFS(AW86&lt;55,1,AW86&lt;60,2,AW86&lt;65,3,AW86&lt;70,4,TRUE,5),MATCH(YEAR($F$17),Appendix!$G$3:$L$3,0))</f>
        <v>0</v>
      </c>
      <c r="AZ86" s="92">
        <f t="shared" si="39"/>
        <v>0</v>
      </c>
      <c r="BA86" s="89">
        <f t="shared" si="51"/>
        <v>126</v>
      </c>
      <c r="BB86" s="90">
        <f>IF($M86&gt;'Wage Ceilings '!$C$7+SUMIF('Wage Ceilings '!$B$8:'Wage Ceilings '!$B$11,"&lt;="&amp;$M$17,'Wage Ceilings '!$D$8:'Wage Ceilings '!$D$11),'Wage Ceilings '!$C$7+SUMIF('Wage Ceilings '!$B$8:'Wage Ceilings '!$B$11,"&lt;="&amp;$M$17,'Wage Ceilings '!$D$8:'Wage Ceilings '!$D$11),$M86)</f>
        <v>0</v>
      </c>
      <c r="BC86" s="91" cm="1">
        <f t="array" ref="BC86">INDEX(Appendix!$G$4:$K$8,_xlfn.IFS(BA86&lt;55,1,BA86&lt;60,2,BA86&lt;65,3,BA86&lt;70,4,TRUE,5),MATCH(YEAR($F$17),Appendix!$G$3:$L$3,0))</f>
        <v>0</v>
      </c>
      <c r="BD86" s="92">
        <f t="shared" si="52"/>
        <v>0</v>
      </c>
      <c r="BE86" s="89">
        <f t="shared" si="53"/>
        <v>126</v>
      </c>
      <c r="BF86" s="90">
        <f>IF($N86&gt;'Wage Ceilings '!$C$7+SUMIF('Wage Ceilings '!$B$8:'Wage Ceilings '!$B$11,"&lt;="&amp;$N$17,'Wage Ceilings '!$D$8:'Wage Ceilings '!$D$11),'Wage Ceilings '!$C$7+SUMIF('Wage Ceilings '!$B$8:'Wage Ceilings '!$B$11,"&lt;="&amp;$N$17,'Wage Ceilings '!$D$8:'Wage Ceilings '!$D$11),$N86)</f>
        <v>0</v>
      </c>
      <c r="BG86" s="91" cm="1">
        <f t="array" ref="BG86">INDEX(Appendix!$G$4:$K$8,_xlfn.IFS(BE86&lt;55,1,BE86&lt;60,2,BE86&lt;65,3,BE86&lt;70,4,TRUE,5),MATCH(YEAR($F$17),Appendix!$G$3:$L$3,0))</f>
        <v>0</v>
      </c>
      <c r="BH86" s="92">
        <f t="shared" si="40"/>
        <v>0</v>
      </c>
      <c r="BI86" s="89">
        <f t="shared" si="54"/>
        <v>126</v>
      </c>
      <c r="BJ86" s="90">
        <f>IF($O86&gt;'Wage Ceilings '!$C$7+SUMIF('Wage Ceilings '!$B$8:'Wage Ceilings '!$B$11,"&lt;="&amp;$O$17,'Wage Ceilings '!$D$8:'Wage Ceilings '!$D$11),'Wage Ceilings '!$C$7+SUMIF('Wage Ceilings '!$B$8:'Wage Ceilings '!$B$11,"&lt;="&amp;$O$17,'Wage Ceilings '!$D$8:'Wage Ceilings '!$D$11),$O86)</f>
        <v>0</v>
      </c>
      <c r="BK86" s="91" cm="1">
        <f t="array" ref="BK86">INDEX(Appendix!$G$4:$K$8,_xlfn.IFS(BI86&lt;55,1,BI86&lt;60,2,BI86&lt;65,3,BI86&lt;70,4,TRUE,5),MATCH(YEAR($F$17),Appendix!$G$3:$L$3,0))</f>
        <v>0</v>
      </c>
      <c r="BL86" s="92">
        <f t="shared" si="41"/>
        <v>0</v>
      </c>
      <c r="BM86" s="89">
        <f t="shared" si="55"/>
        <v>126</v>
      </c>
      <c r="BN86" s="90">
        <f>IF($P86&gt;'Wage Ceilings '!$C$7+SUMIF('Wage Ceilings '!$B$8:'Wage Ceilings '!$B$11,"&lt;="&amp;$P$17,'Wage Ceilings '!$D$8:'Wage Ceilings '!$D$11),'Wage Ceilings '!$C$7+SUMIF('Wage Ceilings '!$B$8:'Wage Ceilings '!$B$11,"&lt;="&amp;$P$17,'Wage Ceilings '!$D$8:'Wage Ceilings '!$D$11),$P86)</f>
        <v>0</v>
      </c>
      <c r="BO86" s="91" cm="1">
        <f t="array" ref="BO86">INDEX(Appendix!$G$4:$K$8,_xlfn.IFS(BM86&lt;55,1,BM86&lt;60,2,BM86&lt;65,3,BM86&lt;70,4,TRUE,5),MATCH(YEAR($F$17),Appendix!$G$3:$L$3,0))</f>
        <v>0</v>
      </c>
      <c r="BP86" s="92">
        <f t="shared" si="42"/>
        <v>0</v>
      </c>
      <c r="BQ86" s="89">
        <f t="shared" si="56"/>
        <v>126</v>
      </c>
      <c r="BR86" s="90">
        <f>IF($Q86&gt;'Wage Ceilings '!$C$7+SUMIF('Wage Ceilings '!$B$8:'Wage Ceilings '!$B$11,"&lt;="&amp;$Q$17,'Wage Ceilings '!$D$8:'Wage Ceilings '!$D$11),'Wage Ceilings '!$C$7+SUMIF('Wage Ceilings '!$B$8:'Wage Ceilings '!$B$11,"&lt;="&amp;$Q$17,'Wage Ceilings '!$D$8:'Wage Ceilings '!$D$11),$Q86)</f>
        <v>0</v>
      </c>
      <c r="BS86" s="91" cm="1">
        <f t="array" ref="BS86">INDEX(Appendix!$G$4:$K$8,_xlfn.IFS(BQ86&lt;55,1,BQ86&lt;60,2,BQ86&lt;65,3,BQ86&lt;70,4,TRUE,5),MATCH(YEAR($F$17),Appendix!$G$3:$L$3,0))</f>
        <v>0</v>
      </c>
      <c r="BT86" s="92">
        <f t="shared" si="43"/>
        <v>0</v>
      </c>
      <c r="BU86" s="89">
        <f t="shared" si="57"/>
        <v>126</v>
      </c>
      <c r="BV86" s="90">
        <f>IF($R86&gt;'Wage Ceilings '!$C$7+SUMIF('Wage Ceilings '!$B$8:'Wage Ceilings '!$B$11,"&lt;="&amp;$R$17,'Wage Ceilings '!$D$8:'Wage Ceilings '!$D$11),'Wage Ceilings '!$C$7+SUMIF('Wage Ceilings '!$B$8:'Wage Ceilings '!$B$11,"&lt;="&amp;$R$17,'Wage Ceilings '!$D$8:'Wage Ceilings '!$D$11),$R86)</f>
        <v>0</v>
      </c>
      <c r="BW86" s="91" cm="1">
        <f t="array" ref="BW86">INDEX(Appendix!$G$4:$K$8,_xlfn.IFS(BU86&lt;55,1,BU86&lt;60,2,BU86&lt;65,3,BU86&lt;70,4,TRUE,5),MATCH(YEAR($F$17),Appendix!$G$3:$L$3,0))</f>
        <v>0</v>
      </c>
      <c r="BX86" s="92">
        <f t="shared" si="44"/>
        <v>0</v>
      </c>
      <c r="BY86" s="89" t="str">
        <f t="shared" si="58"/>
        <v>NA</v>
      </c>
      <c r="BZ86" s="92">
        <f>IF(S86&gt;=('Wage Ceilings '!$C$3-SUM(Z86,AD86,AH86,AL86,AP86,AX86,AT86,BB86,BF86,BJ86,BN86,BR86,BV86)),('Wage Ceilings '!$C$3-SUM(Z86,AD86,AH86,AL86,AP86,AX86,AT86,BB86,BF86,BJ86,BN86,BR86,BV86)),S86)</f>
        <v>0</v>
      </c>
      <c r="CA86" s="91" cm="1">
        <f t="array" ref="CA86">INDEX(Appendix!$G$4:$K$8,_xlfn.IFS(BY86&lt;55,1,BY86&lt;60,2,BY86&lt;65,3,BY86&lt;70,4,TRUE,5),MATCH(YEAR($F$17),Appendix!$G$3:$L$3,0))</f>
        <v>0</v>
      </c>
      <c r="CB86" s="92">
        <f t="shared" si="65"/>
        <v>0</v>
      </c>
      <c r="CC86" s="99"/>
    </row>
    <row r="87" spans="1:81" x14ac:dyDescent="0.2">
      <c r="A87" s="64" t="s">
        <v>135</v>
      </c>
      <c r="B87" s="65"/>
      <c r="C87" s="65"/>
      <c r="D87" s="66"/>
      <c r="E87" s="66"/>
      <c r="F87" s="67"/>
      <c r="G87" s="67"/>
      <c r="H87" s="67"/>
      <c r="I87" s="67"/>
      <c r="J87" s="67"/>
      <c r="K87" s="67"/>
      <c r="L87" s="67"/>
      <c r="M87" s="67"/>
      <c r="N87" s="67"/>
      <c r="O87" s="67"/>
      <c r="P87" s="67"/>
      <c r="Q87" s="67"/>
      <c r="R87" s="67"/>
      <c r="S87" s="67"/>
      <c r="T87" s="57">
        <f t="shared" si="59"/>
        <v>0</v>
      </c>
      <c r="U87" s="57">
        <f t="shared" si="60"/>
        <v>0</v>
      </c>
      <c r="V87" s="58">
        <f t="shared" si="61"/>
        <v>0</v>
      </c>
      <c r="W87" s="58">
        <f t="shared" si="62"/>
        <v>0</v>
      </c>
      <c r="X87" s="58">
        <f t="shared" si="63"/>
        <v>0</v>
      </c>
      <c r="Y87" s="89">
        <f t="shared" si="45"/>
        <v>125</v>
      </c>
      <c r="Z87" s="90">
        <f>IF($F87&gt;'Wage Ceilings '!$C$7+SUMIF('Wage Ceilings '!$B$8:'Wage Ceilings '!$B$11,"&lt;="&amp;$F$17,'Wage Ceilings '!$D$8:'Wage Ceilings '!$D$11),'Wage Ceilings '!$C$7+SUMIF('Wage Ceilings '!$B$8:'Wage Ceilings '!$B$11,"&lt;="&amp;$F$17,'Wage Ceilings '!$D$8:'Wage Ceilings '!$D$11),$F87)</f>
        <v>0</v>
      </c>
      <c r="AA87" s="91" cm="1">
        <f t="array" ref="AA87">INDEX(Appendix!$G$4:$K$8,_xlfn.IFS(Y87&lt;55,1,Y87&lt;60,2,Y87&lt;65,3,Y87&lt;70,4,TRUE,5),MATCH(YEAR($F$17),Appendix!$G$3:$L$3,0))</f>
        <v>0</v>
      </c>
      <c r="AB87" s="92">
        <f t="shared" si="33"/>
        <v>0</v>
      </c>
      <c r="AC87" s="89">
        <f t="shared" si="46"/>
        <v>126</v>
      </c>
      <c r="AD87" s="90">
        <f>IF($G87&gt;'Wage Ceilings '!$C$7+SUMIF('Wage Ceilings '!$B$8:'Wage Ceilings '!$B$11,"&lt;="&amp;$G$17,'Wage Ceilings '!$D$8:'Wage Ceilings '!$D$11),'Wage Ceilings '!$C$7+SUMIF('Wage Ceilings '!$B$8:'Wage Ceilings '!$B$11,"&lt;="&amp;$G$17,'Wage Ceilings '!$D$8:'Wage Ceilings '!$D$11),$G87)</f>
        <v>0</v>
      </c>
      <c r="AE87" s="91" cm="1">
        <f t="array" ref="AE87">INDEX(Appendix!$G$4:$K$8,_xlfn.IFS(AC87&lt;55,1,AC87&lt;60,2,AC87&lt;65,3,AC87&lt;70,4,TRUE,5),MATCH(YEAR($F$17),Appendix!$G$3:$L$3,0))</f>
        <v>0</v>
      </c>
      <c r="AF87" s="92">
        <f t="shared" si="34"/>
        <v>0</v>
      </c>
      <c r="AG87" s="89">
        <f t="shared" si="47"/>
        <v>126</v>
      </c>
      <c r="AH87" s="90">
        <f>IF($H87&gt;'Wage Ceilings '!$C$7+SUMIF('Wage Ceilings '!$B$8:'Wage Ceilings '!$B$11,"&lt;="&amp;$H$17,'Wage Ceilings '!$D$8:'Wage Ceilings '!$D$11),'Wage Ceilings '!$C$7+SUMIF('Wage Ceilings '!$B$8:'Wage Ceilings '!$B$11,"&lt;="&amp;$H$17,'Wage Ceilings '!$D$8:'Wage Ceilings '!$D$11),$H87)</f>
        <v>0</v>
      </c>
      <c r="AI87" s="91" cm="1">
        <f t="array" ref="AI87">INDEX(Appendix!$G$4:$K$8,_xlfn.IFS(AG87&lt;55,1,AG87&lt;60,2,AG87&lt;65,3,AG87&lt;70,4,TRUE,5),MATCH(YEAR($F$17),Appendix!$G$3:$L$3,0))</f>
        <v>0</v>
      </c>
      <c r="AJ87" s="92">
        <f t="shared" si="35"/>
        <v>0</v>
      </c>
      <c r="AK87" s="89">
        <f t="shared" si="48"/>
        <v>126</v>
      </c>
      <c r="AL87" s="90">
        <f>IF($I87&gt;'Wage Ceilings '!$C$7+SUMIF('Wage Ceilings '!$B$8:'Wage Ceilings '!$B$11,"&lt;="&amp;$I$17,'Wage Ceilings '!$D$8:'Wage Ceilings '!$D$11),'Wage Ceilings '!$C$7+SUMIF('Wage Ceilings '!$B$8:'Wage Ceilings '!$B$11,"&lt;="&amp;$I$17,'Wage Ceilings '!$D$8:'Wage Ceilings '!$D$11),$I87)</f>
        <v>0</v>
      </c>
      <c r="AM87" s="91" cm="1">
        <f t="array" ref="AM87">INDEX(Appendix!$G$4:$K$8,_xlfn.IFS(AK87&lt;55,1,AK87&lt;60,2,AK87&lt;65,3,AK87&lt;70,4,TRUE,5),MATCH(YEAR($F$17),Appendix!$G$3:$L$3,0))</f>
        <v>0</v>
      </c>
      <c r="AN87" s="92">
        <f t="shared" si="36"/>
        <v>0</v>
      </c>
      <c r="AO87" s="89">
        <f t="shared" si="49"/>
        <v>126</v>
      </c>
      <c r="AP87" s="90">
        <f>IF($J87&gt;'Wage Ceilings '!$C$7+SUMIF('Wage Ceilings '!$B$8:'Wage Ceilings '!$B$11,"&lt;="&amp;$J$17,'Wage Ceilings '!$D$8:'Wage Ceilings '!$D$11),'Wage Ceilings '!$C$7+SUMIF('Wage Ceilings '!$B$8:'Wage Ceilings '!$B$11,"&lt;="&amp;$J$17,'Wage Ceilings '!$D$8:'Wage Ceilings '!$D$11),$J87)</f>
        <v>0</v>
      </c>
      <c r="AQ87" s="91" cm="1">
        <f t="array" ref="AQ87">INDEX(Appendix!$G$4:$K$8,_xlfn.IFS(AO87&lt;55,1,AO87&lt;60,2,AO87&lt;65,3,AO87&lt;70,4,TRUE,5),MATCH(YEAR($F$17),Appendix!$G$3:$L$3,0))</f>
        <v>0</v>
      </c>
      <c r="AR87" s="92">
        <f t="shared" si="37"/>
        <v>0</v>
      </c>
      <c r="AS87" s="89">
        <f t="shared" si="64"/>
        <v>126</v>
      </c>
      <c r="AT87" s="90">
        <f>IF($K87&gt;'Wage Ceilings '!$C$7+SUMIF('Wage Ceilings '!$B$8:'Wage Ceilings '!$B$11,"&lt;="&amp;$K$17,'Wage Ceilings '!$D$8:'Wage Ceilings '!$D$11),'Wage Ceilings '!$C$7+SUMIF('Wage Ceilings '!$B$8:'Wage Ceilings '!$B$11,"&lt;="&amp;$K$17,'Wage Ceilings '!$D$8:'Wage Ceilings '!$D$11),$K87)</f>
        <v>0</v>
      </c>
      <c r="AU87" s="91" cm="1">
        <f t="array" ref="AU87">INDEX(Appendix!$G$4:$K$8,_xlfn.IFS(AS87&lt;55,1,AS87&lt;60,2,AS87&lt;65,3,AS87&lt;70,4,TRUE,5),MATCH(YEAR($F$17),Appendix!$G$3:$L$3,0))</f>
        <v>0</v>
      </c>
      <c r="AV87" s="92">
        <f t="shared" si="38"/>
        <v>0</v>
      </c>
      <c r="AW87" s="89" t="str">
        <f t="shared" si="50"/>
        <v>NA</v>
      </c>
      <c r="AX87" s="92">
        <f>IF(L87&gt;=('Wage Ceilings '!$C$3-SUM(Z87,AD87,AH87,AL87,AP87,AT87,BB87,BF87,BJ87,BN87,BR87,BV87)),('Wage Ceilings '!$C$3-SUM(Z87,AD87,AH87,AL87,AP87,AT87,BB87,BF87,BJ87,BN87,BR87,BV87)),L87)</f>
        <v>0</v>
      </c>
      <c r="AY87" s="91" cm="1">
        <f t="array" ref="AY87">INDEX(Appendix!$G$4:$K$8,_xlfn.IFS(AW87&lt;55,1,AW87&lt;60,2,AW87&lt;65,3,AW87&lt;70,4,TRUE,5),MATCH(YEAR($F$17),Appendix!$G$3:$L$3,0))</f>
        <v>0</v>
      </c>
      <c r="AZ87" s="92">
        <f t="shared" si="39"/>
        <v>0</v>
      </c>
      <c r="BA87" s="89">
        <f t="shared" si="51"/>
        <v>126</v>
      </c>
      <c r="BB87" s="90">
        <f>IF($M87&gt;'Wage Ceilings '!$C$7+SUMIF('Wage Ceilings '!$B$8:'Wage Ceilings '!$B$11,"&lt;="&amp;$M$17,'Wage Ceilings '!$D$8:'Wage Ceilings '!$D$11),'Wage Ceilings '!$C$7+SUMIF('Wage Ceilings '!$B$8:'Wage Ceilings '!$B$11,"&lt;="&amp;$M$17,'Wage Ceilings '!$D$8:'Wage Ceilings '!$D$11),$M87)</f>
        <v>0</v>
      </c>
      <c r="BC87" s="91" cm="1">
        <f t="array" ref="BC87">INDEX(Appendix!$G$4:$K$8,_xlfn.IFS(BA87&lt;55,1,BA87&lt;60,2,BA87&lt;65,3,BA87&lt;70,4,TRUE,5),MATCH(YEAR($F$17),Appendix!$G$3:$L$3,0))</f>
        <v>0</v>
      </c>
      <c r="BD87" s="92">
        <f t="shared" si="52"/>
        <v>0</v>
      </c>
      <c r="BE87" s="89">
        <f t="shared" si="53"/>
        <v>126</v>
      </c>
      <c r="BF87" s="90">
        <f>IF($N87&gt;'Wage Ceilings '!$C$7+SUMIF('Wage Ceilings '!$B$8:'Wage Ceilings '!$B$11,"&lt;="&amp;$N$17,'Wage Ceilings '!$D$8:'Wage Ceilings '!$D$11),'Wage Ceilings '!$C$7+SUMIF('Wage Ceilings '!$B$8:'Wage Ceilings '!$B$11,"&lt;="&amp;$N$17,'Wage Ceilings '!$D$8:'Wage Ceilings '!$D$11),$N87)</f>
        <v>0</v>
      </c>
      <c r="BG87" s="91" cm="1">
        <f t="array" ref="BG87">INDEX(Appendix!$G$4:$K$8,_xlfn.IFS(BE87&lt;55,1,BE87&lt;60,2,BE87&lt;65,3,BE87&lt;70,4,TRUE,5),MATCH(YEAR($F$17),Appendix!$G$3:$L$3,0))</f>
        <v>0</v>
      </c>
      <c r="BH87" s="92">
        <f t="shared" si="40"/>
        <v>0</v>
      </c>
      <c r="BI87" s="89">
        <f t="shared" si="54"/>
        <v>126</v>
      </c>
      <c r="BJ87" s="90">
        <f>IF($O87&gt;'Wage Ceilings '!$C$7+SUMIF('Wage Ceilings '!$B$8:'Wage Ceilings '!$B$11,"&lt;="&amp;$O$17,'Wage Ceilings '!$D$8:'Wage Ceilings '!$D$11),'Wage Ceilings '!$C$7+SUMIF('Wage Ceilings '!$B$8:'Wage Ceilings '!$B$11,"&lt;="&amp;$O$17,'Wage Ceilings '!$D$8:'Wage Ceilings '!$D$11),$O87)</f>
        <v>0</v>
      </c>
      <c r="BK87" s="91" cm="1">
        <f t="array" ref="BK87">INDEX(Appendix!$G$4:$K$8,_xlfn.IFS(BI87&lt;55,1,BI87&lt;60,2,BI87&lt;65,3,BI87&lt;70,4,TRUE,5),MATCH(YEAR($F$17),Appendix!$G$3:$L$3,0))</f>
        <v>0</v>
      </c>
      <c r="BL87" s="92">
        <f t="shared" si="41"/>
        <v>0</v>
      </c>
      <c r="BM87" s="89">
        <f t="shared" si="55"/>
        <v>126</v>
      </c>
      <c r="BN87" s="90">
        <f>IF($P87&gt;'Wage Ceilings '!$C$7+SUMIF('Wage Ceilings '!$B$8:'Wage Ceilings '!$B$11,"&lt;="&amp;$P$17,'Wage Ceilings '!$D$8:'Wage Ceilings '!$D$11),'Wage Ceilings '!$C$7+SUMIF('Wage Ceilings '!$B$8:'Wage Ceilings '!$B$11,"&lt;="&amp;$P$17,'Wage Ceilings '!$D$8:'Wage Ceilings '!$D$11),$P87)</f>
        <v>0</v>
      </c>
      <c r="BO87" s="91" cm="1">
        <f t="array" ref="BO87">INDEX(Appendix!$G$4:$K$8,_xlfn.IFS(BM87&lt;55,1,BM87&lt;60,2,BM87&lt;65,3,BM87&lt;70,4,TRUE,5),MATCH(YEAR($F$17),Appendix!$G$3:$L$3,0))</f>
        <v>0</v>
      </c>
      <c r="BP87" s="92">
        <f t="shared" si="42"/>
        <v>0</v>
      </c>
      <c r="BQ87" s="89">
        <f t="shared" si="56"/>
        <v>126</v>
      </c>
      <c r="BR87" s="90">
        <f>IF($Q87&gt;'Wage Ceilings '!$C$7+SUMIF('Wage Ceilings '!$B$8:'Wage Ceilings '!$B$11,"&lt;="&amp;$Q$17,'Wage Ceilings '!$D$8:'Wage Ceilings '!$D$11),'Wage Ceilings '!$C$7+SUMIF('Wage Ceilings '!$B$8:'Wage Ceilings '!$B$11,"&lt;="&amp;$Q$17,'Wage Ceilings '!$D$8:'Wage Ceilings '!$D$11),$Q87)</f>
        <v>0</v>
      </c>
      <c r="BS87" s="91" cm="1">
        <f t="array" ref="BS87">INDEX(Appendix!$G$4:$K$8,_xlfn.IFS(BQ87&lt;55,1,BQ87&lt;60,2,BQ87&lt;65,3,BQ87&lt;70,4,TRUE,5),MATCH(YEAR($F$17),Appendix!$G$3:$L$3,0))</f>
        <v>0</v>
      </c>
      <c r="BT87" s="92">
        <f t="shared" si="43"/>
        <v>0</v>
      </c>
      <c r="BU87" s="89">
        <f t="shared" si="57"/>
        <v>126</v>
      </c>
      <c r="BV87" s="90">
        <f>IF($R87&gt;'Wage Ceilings '!$C$7+SUMIF('Wage Ceilings '!$B$8:'Wage Ceilings '!$B$11,"&lt;="&amp;$R$17,'Wage Ceilings '!$D$8:'Wage Ceilings '!$D$11),'Wage Ceilings '!$C$7+SUMIF('Wage Ceilings '!$B$8:'Wage Ceilings '!$B$11,"&lt;="&amp;$R$17,'Wage Ceilings '!$D$8:'Wage Ceilings '!$D$11),$R87)</f>
        <v>0</v>
      </c>
      <c r="BW87" s="91" cm="1">
        <f t="array" ref="BW87">INDEX(Appendix!$G$4:$K$8,_xlfn.IFS(BU87&lt;55,1,BU87&lt;60,2,BU87&lt;65,3,BU87&lt;70,4,TRUE,5),MATCH(YEAR($F$17),Appendix!$G$3:$L$3,0))</f>
        <v>0</v>
      </c>
      <c r="BX87" s="92">
        <f t="shared" si="44"/>
        <v>0</v>
      </c>
      <c r="BY87" s="89" t="str">
        <f t="shared" si="58"/>
        <v>NA</v>
      </c>
      <c r="BZ87" s="92">
        <f>IF(S87&gt;=('Wage Ceilings '!$C$3-SUM(Z87,AD87,AH87,AL87,AP87,AX87,AT87,BB87,BF87,BJ87,BN87,BR87,BV87)),('Wage Ceilings '!$C$3-SUM(Z87,AD87,AH87,AL87,AP87,AX87,AT87,BB87,BF87,BJ87,BN87,BR87,BV87)),S87)</f>
        <v>0</v>
      </c>
      <c r="CA87" s="91" cm="1">
        <f t="array" ref="CA87">INDEX(Appendix!$G$4:$K$8,_xlfn.IFS(BY87&lt;55,1,BY87&lt;60,2,BY87&lt;65,3,BY87&lt;70,4,TRUE,5),MATCH(YEAR($F$17),Appendix!$G$3:$L$3,0))</f>
        <v>0</v>
      </c>
      <c r="CB87" s="92">
        <f t="shared" si="65"/>
        <v>0</v>
      </c>
      <c r="CC87" s="99"/>
    </row>
    <row r="88" spans="1:81" x14ac:dyDescent="0.2">
      <c r="A88" s="64" t="s">
        <v>136</v>
      </c>
      <c r="B88" s="65"/>
      <c r="C88" s="65"/>
      <c r="D88" s="66"/>
      <c r="E88" s="66"/>
      <c r="F88" s="67"/>
      <c r="G88" s="67"/>
      <c r="H88" s="67"/>
      <c r="I88" s="67"/>
      <c r="J88" s="67"/>
      <c r="K88" s="67"/>
      <c r="L88" s="67"/>
      <c r="M88" s="67"/>
      <c r="N88" s="67"/>
      <c r="O88" s="67"/>
      <c r="P88" s="67"/>
      <c r="Q88" s="67"/>
      <c r="R88" s="67"/>
      <c r="S88" s="67"/>
      <c r="T88" s="57">
        <f t="shared" si="59"/>
        <v>0</v>
      </c>
      <c r="U88" s="57">
        <f t="shared" si="60"/>
        <v>0</v>
      </c>
      <c r="V88" s="58">
        <f t="shared" si="61"/>
        <v>0</v>
      </c>
      <c r="W88" s="58">
        <f t="shared" si="62"/>
        <v>0</v>
      </c>
      <c r="X88" s="58">
        <f t="shared" si="63"/>
        <v>0</v>
      </c>
      <c r="Y88" s="89">
        <f t="shared" si="45"/>
        <v>125</v>
      </c>
      <c r="Z88" s="90">
        <f>IF($F88&gt;'Wage Ceilings '!$C$7+SUMIF('Wage Ceilings '!$B$8:'Wage Ceilings '!$B$11,"&lt;="&amp;$F$17,'Wage Ceilings '!$D$8:'Wage Ceilings '!$D$11),'Wage Ceilings '!$C$7+SUMIF('Wage Ceilings '!$B$8:'Wage Ceilings '!$B$11,"&lt;="&amp;$F$17,'Wage Ceilings '!$D$8:'Wage Ceilings '!$D$11),$F88)</f>
        <v>0</v>
      </c>
      <c r="AA88" s="91" cm="1">
        <f t="array" ref="AA88">INDEX(Appendix!$G$4:$K$8,_xlfn.IFS(Y88&lt;55,1,Y88&lt;60,2,Y88&lt;65,3,Y88&lt;70,4,TRUE,5),MATCH(YEAR($F$17),Appendix!$G$3:$L$3,0))</f>
        <v>0</v>
      </c>
      <c r="AB88" s="92">
        <f t="shared" si="33"/>
        <v>0</v>
      </c>
      <c r="AC88" s="89">
        <f t="shared" si="46"/>
        <v>126</v>
      </c>
      <c r="AD88" s="90">
        <f>IF($G88&gt;'Wage Ceilings '!$C$7+SUMIF('Wage Ceilings '!$B$8:'Wage Ceilings '!$B$11,"&lt;="&amp;$G$17,'Wage Ceilings '!$D$8:'Wage Ceilings '!$D$11),'Wage Ceilings '!$C$7+SUMIF('Wage Ceilings '!$B$8:'Wage Ceilings '!$B$11,"&lt;="&amp;$G$17,'Wage Ceilings '!$D$8:'Wage Ceilings '!$D$11),$G88)</f>
        <v>0</v>
      </c>
      <c r="AE88" s="91" cm="1">
        <f t="array" ref="AE88">INDEX(Appendix!$G$4:$K$8,_xlfn.IFS(AC88&lt;55,1,AC88&lt;60,2,AC88&lt;65,3,AC88&lt;70,4,TRUE,5),MATCH(YEAR($F$17),Appendix!$G$3:$L$3,0))</f>
        <v>0</v>
      </c>
      <c r="AF88" s="92">
        <f t="shared" si="34"/>
        <v>0</v>
      </c>
      <c r="AG88" s="89">
        <f t="shared" si="47"/>
        <v>126</v>
      </c>
      <c r="AH88" s="90">
        <f>IF($H88&gt;'Wage Ceilings '!$C$7+SUMIF('Wage Ceilings '!$B$8:'Wage Ceilings '!$B$11,"&lt;="&amp;$H$17,'Wage Ceilings '!$D$8:'Wage Ceilings '!$D$11),'Wage Ceilings '!$C$7+SUMIF('Wage Ceilings '!$B$8:'Wage Ceilings '!$B$11,"&lt;="&amp;$H$17,'Wage Ceilings '!$D$8:'Wage Ceilings '!$D$11),$H88)</f>
        <v>0</v>
      </c>
      <c r="AI88" s="91" cm="1">
        <f t="array" ref="AI88">INDEX(Appendix!$G$4:$K$8,_xlfn.IFS(AG88&lt;55,1,AG88&lt;60,2,AG88&lt;65,3,AG88&lt;70,4,TRUE,5),MATCH(YEAR($F$17),Appendix!$G$3:$L$3,0))</f>
        <v>0</v>
      </c>
      <c r="AJ88" s="92">
        <f t="shared" si="35"/>
        <v>0</v>
      </c>
      <c r="AK88" s="89">
        <f t="shared" si="48"/>
        <v>126</v>
      </c>
      <c r="AL88" s="90">
        <f>IF($I88&gt;'Wage Ceilings '!$C$7+SUMIF('Wage Ceilings '!$B$8:'Wage Ceilings '!$B$11,"&lt;="&amp;$I$17,'Wage Ceilings '!$D$8:'Wage Ceilings '!$D$11),'Wage Ceilings '!$C$7+SUMIF('Wage Ceilings '!$B$8:'Wage Ceilings '!$B$11,"&lt;="&amp;$I$17,'Wage Ceilings '!$D$8:'Wage Ceilings '!$D$11),$I88)</f>
        <v>0</v>
      </c>
      <c r="AM88" s="91" cm="1">
        <f t="array" ref="AM88">INDEX(Appendix!$G$4:$K$8,_xlfn.IFS(AK88&lt;55,1,AK88&lt;60,2,AK88&lt;65,3,AK88&lt;70,4,TRUE,5),MATCH(YEAR($F$17),Appendix!$G$3:$L$3,0))</f>
        <v>0</v>
      </c>
      <c r="AN88" s="92">
        <f t="shared" si="36"/>
        <v>0</v>
      </c>
      <c r="AO88" s="89">
        <f t="shared" si="49"/>
        <v>126</v>
      </c>
      <c r="AP88" s="90">
        <f>IF($J88&gt;'Wage Ceilings '!$C$7+SUMIF('Wage Ceilings '!$B$8:'Wage Ceilings '!$B$11,"&lt;="&amp;$J$17,'Wage Ceilings '!$D$8:'Wage Ceilings '!$D$11),'Wage Ceilings '!$C$7+SUMIF('Wage Ceilings '!$B$8:'Wage Ceilings '!$B$11,"&lt;="&amp;$J$17,'Wage Ceilings '!$D$8:'Wage Ceilings '!$D$11),$J88)</f>
        <v>0</v>
      </c>
      <c r="AQ88" s="91" cm="1">
        <f t="array" ref="AQ88">INDEX(Appendix!$G$4:$K$8,_xlfn.IFS(AO88&lt;55,1,AO88&lt;60,2,AO88&lt;65,3,AO88&lt;70,4,TRUE,5),MATCH(YEAR($F$17),Appendix!$G$3:$L$3,0))</f>
        <v>0</v>
      </c>
      <c r="AR88" s="92">
        <f t="shared" si="37"/>
        <v>0</v>
      </c>
      <c r="AS88" s="89">
        <f t="shared" si="64"/>
        <v>126</v>
      </c>
      <c r="AT88" s="90">
        <f>IF($K88&gt;'Wage Ceilings '!$C$7+SUMIF('Wage Ceilings '!$B$8:'Wage Ceilings '!$B$11,"&lt;="&amp;$K$17,'Wage Ceilings '!$D$8:'Wage Ceilings '!$D$11),'Wage Ceilings '!$C$7+SUMIF('Wage Ceilings '!$B$8:'Wage Ceilings '!$B$11,"&lt;="&amp;$K$17,'Wage Ceilings '!$D$8:'Wage Ceilings '!$D$11),$K88)</f>
        <v>0</v>
      </c>
      <c r="AU88" s="91" cm="1">
        <f t="array" ref="AU88">INDEX(Appendix!$G$4:$K$8,_xlfn.IFS(AS88&lt;55,1,AS88&lt;60,2,AS88&lt;65,3,AS88&lt;70,4,TRUE,5),MATCH(YEAR($F$17),Appendix!$G$3:$L$3,0))</f>
        <v>0</v>
      </c>
      <c r="AV88" s="92">
        <f t="shared" si="38"/>
        <v>0</v>
      </c>
      <c r="AW88" s="89" t="str">
        <f t="shared" si="50"/>
        <v>NA</v>
      </c>
      <c r="AX88" s="92">
        <f>IF(L88&gt;=('Wage Ceilings '!$C$3-SUM(Z88,AD88,AH88,AL88,AP88,AT88,BB88,BF88,BJ88,BN88,BR88,BV88)),('Wage Ceilings '!$C$3-SUM(Z88,AD88,AH88,AL88,AP88,AT88,BB88,BF88,BJ88,BN88,BR88,BV88)),L88)</f>
        <v>0</v>
      </c>
      <c r="AY88" s="91" cm="1">
        <f t="array" ref="AY88">INDEX(Appendix!$G$4:$K$8,_xlfn.IFS(AW88&lt;55,1,AW88&lt;60,2,AW88&lt;65,3,AW88&lt;70,4,TRUE,5),MATCH(YEAR($F$17),Appendix!$G$3:$L$3,0))</f>
        <v>0</v>
      </c>
      <c r="AZ88" s="92">
        <f t="shared" si="39"/>
        <v>0</v>
      </c>
      <c r="BA88" s="89">
        <f t="shared" si="51"/>
        <v>126</v>
      </c>
      <c r="BB88" s="90">
        <f>IF($M88&gt;'Wage Ceilings '!$C$7+SUMIF('Wage Ceilings '!$B$8:'Wage Ceilings '!$B$11,"&lt;="&amp;$M$17,'Wage Ceilings '!$D$8:'Wage Ceilings '!$D$11),'Wage Ceilings '!$C$7+SUMIF('Wage Ceilings '!$B$8:'Wage Ceilings '!$B$11,"&lt;="&amp;$M$17,'Wage Ceilings '!$D$8:'Wage Ceilings '!$D$11),$M88)</f>
        <v>0</v>
      </c>
      <c r="BC88" s="91" cm="1">
        <f t="array" ref="BC88">INDEX(Appendix!$G$4:$K$8,_xlfn.IFS(BA88&lt;55,1,BA88&lt;60,2,BA88&lt;65,3,BA88&lt;70,4,TRUE,5),MATCH(YEAR($F$17),Appendix!$G$3:$L$3,0))</f>
        <v>0</v>
      </c>
      <c r="BD88" s="92">
        <f t="shared" si="52"/>
        <v>0</v>
      </c>
      <c r="BE88" s="89">
        <f t="shared" si="53"/>
        <v>126</v>
      </c>
      <c r="BF88" s="90">
        <f>IF($N88&gt;'Wage Ceilings '!$C$7+SUMIF('Wage Ceilings '!$B$8:'Wage Ceilings '!$B$11,"&lt;="&amp;$N$17,'Wage Ceilings '!$D$8:'Wage Ceilings '!$D$11),'Wage Ceilings '!$C$7+SUMIF('Wage Ceilings '!$B$8:'Wage Ceilings '!$B$11,"&lt;="&amp;$N$17,'Wage Ceilings '!$D$8:'Wage Ceilings '!$D$11),$N88)</f>
        <v>0</v>
      </c>
      <c r="BG88" s="91" cm="1">
        <f t="array" ref="BG88">INDEX(Appendix!$G$4:$K$8,_xlfn.IFS(BE88&lt;55,1,BE88&lt;60,2,BE88&lt;65,3,BE88&lt;70,4,TRUE,5),MATCH(YEAR($F$17),Appendix!$G$3:$L$3,0))</f>
        <v>0</v>
      </c>
      <c r="BH88" s="92">
        <f t="shared" si="40"/>
        <v>0</v>
      </c>
      <c r="BI88" s="89">
        <f t="shared" si="54"/>
        <v>126</v>
      </c>
      <c r="BJ88" s="90">
        <f>IF($O88&gt;'Wage Ceilings '!$C$7+SUMIF('Wage Ceilings '!$B$8:'Wage Ceilings '!$B$11,"&lt;="&amp;$O$17,'Wage Ceilings '!$D$8:'Wage Ceilings '!$D$11),'Wage Ceilings '!$C$7+SUMIF('Wage Ceilings '!$B$8:'Wage Ceilings '!$B$11,"&lt;="&amp;$O$17,'Wage Ceilings '!$D$8:'Wage Ceilings '!$D$11),$O88)</f>
        <v>0</v>
      </c>
      <c r="BK88" s="91" cm="1">
        <f t="array" ref="BK88">INDEX(Appendix!$G$4:$K$8,_xlfn.IFS(BI88&lt;55,1,BI88&lt;60,2,BI88&lt;65,3,BI88&lt;70,4,TRUE,5),MATCH(YEAR($F$17),Appendix!$G$3:$L$3,0))</f>
        <v>0</v>
      </c>
      <c r="BL88" s="92">
        <f t="shared" si="41"/>
        <v>0</v>
      </c>
      <c r="BM88" s="89">
        <f t="shared" si="55"/>
        <v>126</v>
      </c>
      <c r="BN88" s="90">
        <f>IF($P88&gt;'Wage Ceilings '!$C$7+SUMIF('Wage Ceilings '!$B$8:'Wage Ceilings '!$B$11,"&lt;="&amp;$P$17,'Wage Ceilings '!$D$8:'Wage Ceilings '!$D$11),'Wage Ceilings '!$C$7+SUMIF('Wage Ceilings '!$B$8:'Wage Ceilings '!$B$11,"&lt;="&amp;$P$17,'Wage Ceilings '!$D$8:'Wage Ceilings '!$D$11),$P88)</f>
        <v>0</v>
      </c>
      <c r="BO88" s="91" cm="1">
        <f t="array" ref="BO88">INDEX(Appendix!$G$4:$K$8,_xlfn.IFS(BM88&lt;55,1,BM88&lt;60,2,BM88&lt;65,3,BM88&lt;70,4,TRUE,5),MATCH(YEAR($F$17),Appendix!$G$3:$L$3,0))</f>
        <v>0</v>
      </c>
      <c r="BP88" s="92">
        <f t="shared" si="42"/>
        <v>0</v>
      </c>
      <c r="BQ88" s="89">
        <f t="shared" si="56"/>
        <v>126</v>
      </c>
      <c r="BR88" s="90">
        <f>IF($Q88&gt;'Wage Ceilings '!$C$7+SUMIF('Wage Ceilings '!$B$8:'Wage Ceilings '!$B$11,"&lt;="&amp;$Q$17,'Wage Ceilings '!$D$8:'Wage Ceilings '!$D$11),'Wage Ceilings '!$C$7+SUMIF('Wage Ceilings '!$B$8:'Wage Ceilings '!$B$11,"&lt;="&amp;$Q$17,'Wage Ceilings '!$D$8:'Wage Ceilings '!$D$11),$Q88)</f>
        <v>0</v>
      </c>
      <c r="BS88" s="91" cm="1">
        <f t="array" ref="BS88">INDEX(Appendix!$G$4:$K$8,_xlfn.IFS(BQ88&lt;55,1,BQ88&lt;60,2,BQ88&lt;65,3,BQ88&lt;70,4,TRUE,5),MATCH(YEAR($F$17),Appendix!$G$3:$L$3,0))</f>
        <v>0</v>
      </c>
      <c r="BT88" s="92">
        <f t="shared" si="43"/>
        <v>0</v>
      </c>
      <c r="BU88" s="89">
        <f t="shared" si="57"/>
        <v>126</v>
      </c>
      <c r="BV88" s="90">
        <f>IF($R88&gt;'Wage Ceilings '!$C$7+SUMIF('Wage Ceilings '!$B$8:'Wage Ceilings '!$B$11,"&lt;="&amp;$R$17,'Wage Ceilings '!$D$8:'Wage Ceilings '!$D$11),'Wage Ceilings '!$C$7+SUMIF('Wage Ceilings '!$B$8:'Wage Ceilings '!$B$11,"&lt;="&amp;$R$17,'Wage Ceilings '!$D$8:'Wage Ceilings '!$D$11),$R88)</f>
        <v>0</v>
      </c>
      <c r="BW88" s="91" cm="1">
        <f t="array" ref="BW88">INDEX(Appendix!$G$4:$K$8,_xlfn.IFS(BU88&lt;55,1,BU88&lt;60,2,BU88&lt;65,3,BU88&lt;70,4,TRUE,5),MATCH(YEAR($F$17),Appendix!$G$3:$L$3,0))</f>
        <v>0</v>
      </c>
      <c r="BX88" s="92">
        <f t="shared" si="44"/>
        <v>0</v>
      </c>
      <c r="BY88" s="89" t="str">
        <f t="shared" si="58"/>
        <v>NA</v>
      </c>
      <c r="BZ88" s="92">
        <f>IF(S88&gt;=('Wage Ceilings '!$C$3-SUM(Z88,AD88,AH88,AL88,AP88,AX88,AT88,BB88,BF88,BJ88,BN88,BR88,BV88)),('Wage Ceilings '!$C$3-SUM(Z88,AD88,AH88,AL88,AP88,AX88,AT88,BB88,BF88,BJ88,BN88,BR88,BV88)),S88)</f>
        <v>0</v>
      </c>
      <c r="CA88" s="91" cm="1">
        <f t="array" ref="CA88">INDEX(Appendix!$G$4:$K$8,_xlfn.IFS(BY88&lt;55,1,BY88&lt;60,2,BY88&lt;65,3,BY88&lt;70,4,TRUE,5),MATCH(YEAR($F$17),Appendix!$G$3:$L$3,0))</f>
        <v>0</v>
      </c>
      <c r="CB88" s="92">
        <f t="shared" si="65"/>
        <v>0</v>
      </c>
      <c r="CC88" s="99"/>
    </row>
    <row r="89" spans="1:81" x14ac:dyDescent="0.2">
      <c r="A89" s="64" t="s">
        <v>137</v>
      </c>
      <c r="B89" s="65"/>
      <c r="C89" s="65"/>
      <c r="D89" s="66"/>
      <c r="E89" s="66"/>
      <c r="F89" s="67"/>
      <c r="G89" s="67"/>
      <c r="H89" s="67"/>
      <c r="I89" s="67"/>
      <c r="J89" s="67"/>
      <c r="K89" s="67"/>
      <c r="L89" s="67"/>
      <c r="M89" s="67"/>
      <c r="N89" s="67"/>
      <c r="O89" s="67"/>
      <c r="P89" s="67"/>
      <c r="Q89" s="67"/>
      <c r="R89" s="67"/>
      <c r="S89" s="67"/>
      <c r="T89" s="57">
        <f t="shared" si="59"/>
        <v>0</v>
      </c>
      <c r="U89" s="57">
        <f t="shared" si="60"/>
        <v>0</v>
      </c>
      <c r="V89" s="58">
        <f t="shared" si="61"/>
        <v>0</v>
      </c>
      <c r="W89" s="58">
        <f t="shared" si="62"/>
        <v>0</v>
      </c>
      <c r="X89" s="58">
        <f t="shared" si="63"/>
        <v>0</v>
      </c>
      <c r="Y89" s="89">
        <f t="shared" si="45"/>
        <v>125</v>
      </c>
      <c r="Z89" s="90">
        <f>IF($F89&gt;'Wage Ceilings '!$C$7+SUMIF('Wage Ceilings '!$B$8:'Wage Ceilings '!$B$11,"&lt;="&amp;$F$17,'Wage Ceilings '!$D$8:'Wage Ceilings '!$D$11),'Wage Ceilings '!$C$7+SUMIF('Wage Ceilings '!$B$8:'Wage Ceilings '!$B$11,"&lt;="&amp;$F$17,'Wage Ceilings '!$D$8:'Wage Ceilings '!$D$11),$F89)</f>
        <v>0</v>
      </c>
      <c r="AA89" s="91" cm="1">
        <f t="array" ref="AA89">INDEX(Appendix!$G$4:$K$8,_xlfn.IFS(Y89&lt;55,1,Y89&lt;60,2,Y89&lt;65,3,Y89&lt;70,4,TRUE,5),MATCH(YEAR($F$17),Appendix!$G$3:$L$3,0))</f>
        <v>0</v>
      </c>
      <c r="AB89" s="92">
        <f t="shared" si="33"/>
        <v>0</v>
      </c>
      <c r="AC89" s="89">
        <f t="shared" si="46"/>
        <v>126</v>
      </c>
      <c r="AD89" s="90">
        <f>IF($G89&gt;'Wage Ceilings '!$C$7+SUMIF('Wage Ceilings '!$B$8:'Wage Ceilings '!$B$11,"&lt;="&amp;$G$17,'Wage Ceilings '!$D$8:'Wage Ceilings '!$D$11),'Wage Ceilings '!$C$7+SUMIF('Wage Ceilings '!$B$8:'Wage Ceilings '!$B$11,"&lt;="&amp;$G$17,'Wage Ceilings '!$D$8:'Wage Ceilings '!$D$11),$G89)</f>
        <v>0</v>
      </c>
      <c r="AE89" s="91" cm="1">
        <f t="array" ref="AE89">INDEX(Appendix!$G$4:$K$8,_xlfn.IFS(AC89&lt;55,1,AC89&lt;60,2,AC89&lt;65,3,AC89&lt;70,4,TRUE,5),MATCH(YEAR($F$17),Appendix!$G$3:$L$3,0))</f>
        <v>0</v>
      </c>
      <c r="AF89" s="92">
        <f t="shared" si="34"/>
        <v>0</v>
      </c>
      <c r="AG89" s="89">
        <f t="shared" si="47"/>
        <v>126</v>
      </c>
      <c r="AH89" s="90">
        <f>IF($H89&gt;'Wage Ceilings '!$C$7+SUMIF('Wage Ceilings '!$B$8:'Wage Ceilings '!$B$11,"&lt;="&amp;$H$17,'Wage Ceilings '!$D$8:'Wage Ceilings '!$D$11),'Wage Ceilings '!$C$7+SUMIF('Wage Ceilings '!$B$8:'Wage Ceilings '!$B$11,"&lt;="&amp;$H$17,'Wage Ceilings '!$D$8:'Wage Ceilings '!$D$11),$H89)</f>
        <v>0</v>
      </c>
      <c r="AI89" s="91" cm="1">
        <f t="array" ref="AI89">INDEX(Appendix!$G$4:$K$8,_xlfn.IFS(AG89&lt;55,1,AG89&lt;60,2,AG89&lt;65,3,AG89&lt;70,4,TRUE,5),MATCH(YEAR($F$17),Appendix!$G$3:$L$3,0))</f>
        <v>0</v>
      </c>
      <c r="AJ89" s="92">
        <f t="shared" si="35"/>
        <v>0</v>
      </c>
      <c r="AK89" s="89">
        <f t="shared" si="48"/>
        <v>126</v>
      </c>
      <c r="AL89" s="90">
        <f>IF($I89&gt;'Wage Ceilings '!$C$7+SUMIF('Wage Ceilings '!$B$8:'Wage Ceilings '!$B$11,"&lt;="&amp;$I$17,'Wage Ceilings '!$D$8:'Wage Ceilings '!$D$11),'Wage Ceilings '!$C$7+SUMIF('Wage Ceilings '!$B$8:'Wage Ceilings '!$B$11,"&lt;="&amp;$I$17,'Wage Ceilings '!$D$8:'Wage Ceilings '!$D$11),$I89)</f>
        <v>0</v>
      </c>
      <c r="AM89" s="91" cm="1">
        <f t="array" ref="AM89">INDEX(Appendix!$G$4:$K$8,_xlfn.IFS(AK89&lt;55,1,AK89&lt;60,2,AK89&lt;65,3,AK89&lt;70,4,TRUE,5),MATCH(YEAR($F$17),Appendix!$G$3:$L$3,0))</f>
        <v>0</v>
      </c>
      <c r="AN89" s="92">
        <f t="shared" si="36"/>
        <v>0</v>
      </c>
      <c r="AO89" s="89">
        <f t="shared" si="49"/>
        <v>126</v>
      </c>
      <c r="AP89" s="90">
        <f>IF($J89&gt;'Wage Ceilings '!$C$7+SUMIF('Wage Ceilings '!$B$8:'Wage Ceilings '!$B$11,"&lt;="&amp;$J$17,'Wage Ceilings '!$D$8:'Wage Ceilings '!$D$11),'Wage Ceilings '!$C$7+SUMIF('Wage Ceilings '!$B$8:'Wage Ceilings '!$B$11,"&lt;="&amp;$J$17,'Wage Ceilings '!$D$8:'Wage Ceilings '!$D$11),$J89)</f>
        <v>0</v>
      </c>
      <c r="AQ89" s="91" cm="1">
        <f t="array" ref="AQ89">INDEX(Appendix!$G$4:$K$8,_xlfn.IFS(AO89&lt;55,1,AO89&lt;60,2,AO89&lt;65,3,AO89&lt;70,4,TRUE,5),MATCH(YEAR($F$17),Appendix!$G$3:$L$3,0))</f>
        <v>0</v>
      </c>
      <c r="AR89" s="92">
        <f t="shared" si="37"/>
        <v>0</v>
      </c>
      <c r="AS89" s="89">
        <f t="shared" si="64"/>
        <v>126</v>
      </c>
      <c r="AT89" s="90">
        <f>IF($K89&gt;'Wage Ceilings '!$C$7+SUMIF('Wage Ceilings '!$B$8:'Wage Ceilings '!$B$11,"&lt;="&amp;$K$17,'Wage Ceilings '!$D$8:'Wage Ceilings '!$D$11),'Wage Ceilings '!$C$7+SUMIF('Wage Ceilings '!$B$8:'Wage Ceilings '!$B$11,"&lt;="&amp;$K$17,'Wage Ceilings '!$D$8:'Wage Ceilings '!$D$11),$K89)</f>
        <v>0</v>
      </c>
      <c r="AU89" s="91" cm="1">
        <f t="array" ref="AU89">INDEX(Appendix!$G$4:$K$8,_xlfn.IFS(AS89&lt;55,1,AS89&lt;60,2,AS89&lt;65,3,AS89&lt;70,4,TRUE,5),MATCH(YEAR($F$17),Appendix!$G$3:$L$3,0))</f>
        <v>0</v>
      </c>
      <c r="AV89" s="92">
        <f t="shared" si="38"/>
        <v>0</v>
      </c>
      <c r="AW89" s="89" t="str">
        <f t="shared" si="50"/>
        <v>NA</v>
      </c>
      <c r="AX89" s="92">
        <f>IF(L89&gt;=('Wage Ceilings '!$C$3-SUM(Z89,AD89,AH89,AL89,AP89,AT89,BB89,BF89,BJ89,BN89,BR89,BV89)),('Wage Ceilings '!$C$3-SUM(Z89,AD89,AH89,AL89,AP89,AT89,BB89,BF89,BJ89,BN89,BR89,BV89)),L89)</f>
        <v>0</v>
      </c>
      <c r="AY89" s="91" cm="1">
        <f t="array" ref="AY89">INDEX(Appendix!$G$4:$K$8,_xlfn.IFS(AW89&lt;55,1,AW89&lt;60,2,AW89&lt;65,3,AW89&lt;70,4,TRUE,5),MATCH(YEAR($F$17),Appendix!$G$3:$L$3,0))</f>
        <v>0</v>
      </c>
      <c r="AZ89" s="92">
        <f t="shared" si="39"/>
        <v>0</v>
      </c>
      <c r="BA89" s="89">
        <f t="shared" si="51"/>
        <v>126</v>
      </c>
      <c r="BB89" s="90">
        <f>IF($M89&gt;'Wage Ceilings '!$C$7+SUMIF('Wage Ceilings '!$B$8:'Wage Ceilings '!$B$11,"&lt;="&amp;$M$17,'Wage Ceilings '!$D$8:'Wage Ceilings '!$D$11),'Wage Ceilings '!$C$7+SUMIF('Wage Ceilings '!$B$8:'Wage Ceilings '!$B$11,"&lt;="&amp;$M$17,'Wage Ceilings '!$D$8:'Wage Ceilings '!$D$11),$M89)</f>
        <v>0</v>
      </c>
      <c r="BC89" s="91" cm="1">
        <f t="array" ref="BC89">INDEX(Appendix!$G$4:$K$8,_xlfn.IFS(BA89&lt;55,1,BA89&lt;60,2,BA89&lt;65,3,BA89&lt;70,4,TRUE,5),MATCH(YEAR($F$17),Appendix!$G$3:$L$3,0))</f>
        <v>0</v>
      </c>
      <c r="BD89" s="92">
        <f t="shared" si="52"/>
        <v>0</v>
      </c>
      <c r="BE89" s="89">
        <f t="shared" si="53"/>
        <v>126</v>
      </c>
      <c r="BF89" s="90">
        <f>IF($N89&gt;'Wage Ceilings '!$C$7+SUMIF('Wage Ceilings '!$B$8:'Wage Ceilings '!$B$11,"&lt;="&amp;$N$17,'Wage Ceilings '!$D$8:'Wage Ceilings '!$D$11),'Wage Ceilings '!$C$7+SUMIF('Wage Ceilings '!$B$8:'Wage Ceilings '!$B$11,"&lt;="&amp;$N$17,'Wage Ceilings '!$D$8:'Wage Ceilings '!$D$11),$N89)</f>
        <v>0</v>
      </c>
      <c r="BG89" s="91" cm="1">
        <f t="array" ref="BG89">INDEX(Appendix!$G$4:$K$8,_xlfn.IFS(BE89&lt;55,1,BE89&lt;60,2,BE89&lt;65,3,BE89&lt;70,4,TRUE,5),MATCH(YEAR($F$17),Appendix!$G$3:$L$3,0))</f>
        <v>0</v>
      </c>
      <c r="BH89" s="92">
        <f t="shared" si="40"/>
        <v>0</v>
      </c>
      <c r="BI89" s="89">
        <f t="shared" si="54"/>
        <v>126</v>
      </c>
      <c r="BJ89" s="90">
        <f>IF($O89&gt;'Wage Ceilings '!$C$7+SUMIF('Wage Ceilings '!$B$8:'Wage Ceilings '!$B$11,"&lt;="&amp;$O$17,'Wage Ceilings '!$D$8:'Wage Ceilings '!$D$11),'Wage Ceilings '!$C$7+SUMIF('Wage Ceilings '!$B$8:'Wage Ceilings '!$B$11,"&lt;="&amp;$O$17,'Wage Ceilings '!$D$8:'Wage Ceilings '!$D$11),$O89)</f>
        <v>0</v>
      </c>
      <c r="BK89" s="91" cm="1">
        <f t="array" ref="BK89">INDEX(Appendix!$G$4:$K$8,_xlfn.IFS(BI89&lt;55,1,BI89&lt;60,2,BI89&lt;65,3,BI89&lt;70,4,TRUE,5),MATCH(YEAR($F$17),Appendix!$G$3:$L$3,0))</f>
        <v>0</v>
      </c>
      <c r="BL89" s="92">
        <f t="shared" si="41"/>
        <v>0</v>
      </c>
      <c r="BM89" s="89">
        <f t="shared" si="55"/>
        <v>126</v>
      </c>
      <c r="BN89" s="90">
        <f>IF($P89&gt;'Wage Ceilings '!$C$7+SUMIF('Wage Ceilings '!$B$8:'Wage Ceilings '!$B$11,"&lt;="&amp;$P$17,'Wage Ceilings '!$D$8:'Wage Ceilings '!$D$11),'Wage Ceilings '!$C$7+SUMIF('Wage Ceilings '!$B$8:'Wage Ceilings '!$B$11,"&lt;="&amp;$P$17,'Wage Ceilings '!$D$8:'Wage Ceilings '!$D$11),$P89)</f>
        <v>0</v>
      </c>
      <c r="BO89" s="91" cm="1">
        <f t="array" ref="BO89">INDEX(Appendix!$G$4:$K$8,_xlfn.IFS(BM89&lt;55,1,BM89&lt;60,2,BM89&lt;65,3,BM89&lt;70,4,TRUE,5),MATCH(YEAR($F$17),Appendix!$G$3:$L$3,0))</f>
        <v>0</v>
      </c>
      <c r="BP89" s="92">
        <f t="shared" si="42"/>
        <v>0</v>
      </c>
      <c r="BQ89" s="89">
        <f t="shared" si="56"/>
        <v>126</v>
      </c>
      <c r="BR89" s="90">
        <f>IF($Q89&gt;'Wage Ceilings '!$C$7+SUMIF('Wage Ceilings '!$B$8:'Wage Ceilings '!$B$11,"&lt;="&amp;$Q$17,'Wage Ceilings '!$D$8:'Wage Ceilings '!$D$11),'Wage Ceilings '!$C$7+SUMIF('Wage Ceilings '!$B$8:'Wage Ceilings '!$B$11,"&lt;="&amp;$Q$17,'Wage Ceilings '!$D$8:'Wage Ceilings '!$D$11),$Q89)</f>
        <v>0</v>
      </c>
      <c r="BS89" s="91" cm="1">
        <f t="array" ref="BS89">INDEX(Appendix!$G$4:$K$8,_xlfn.IFS(BQ89&lt;55,1,BQ89&lt;60,2,BQ89&lt;65,3,BQ89&lt;70,4,TRUE,5),MATCH(YEAR($F$17),Appendix!$G$3:$L$3,0))</f>
        <v>0</v>
      </c>
      <c r="BT89" s="92">
        <f t="shared" si="43"/>
        <v>0</v>
      </c>
      <c r="BU89" s="89">
        <f t="shared" si="57"/>
        <v>126</v>
      </c>
      <c r="BV89" s="90">
        <f>IF($R89&gt;'Wage Ceilings '!$C$7+SUMIF('Wage Ceilings '!$B$8:'Wage Ceilings '!$B$11,"&lt;="&amp;$R$17,'Wage Ceilings '!$D$8:'Wage Ceilings '!$D$11),'Wage Ceilings '!$C$7+SUMIF('Wage Ceilings '!$B$8:'Wage Ceilings '!$B$11,"&lt;="&amp;$R$17,'Wage Ceilings '!$D$8:'Wage Ceilings '!$D$11),$R89)</f>
        <v>0</v>
      </c>
      <c r="BW89" s="91" cm="1">
        <f t="array" ref="BW89">INDEX(Appendix!$G$4:$K$8,_xlfn.IFS(BU89&lt;55,1,BU89&lt;60,2,BU89&lt;65,3,BU89&lt;70,4,TRUE,5),MATCH(YEAR($F$17),Appendix!$G$3:$L$3,0))</f>
        <v>0</v>
      </c>
      <c r="BX89" s="92">
        <f t="shared" si="44"/>
        <v>0</v>
      </c>
      <c r="BY89" s="89" t="str">
        <f t="shared" si="58"/>
        <v>NA</v>
      </c>
      <c r="BZ89" s="92">
        <f>IF(S89&gt;=('Wage Ceilings '!$C$3-SUM(Z89,AD89,AH89,AL89,AP89,AX89,AT89,BB89,BF89,BJ89,BN89,BR89,BV89)),('Wage Ceilings '!$C$3-SUM(Z89,AD89,AH89,AL89,AP89,AX89,AT89,BB89,BF89,BJ89,BN89,BR89,BV89)),S89)</f>
        <v>0</v>
      </c>
      <c r="CA89" s="91" cm="1">
        <f t="array" ref="CA89">INDEX(Appendix!$G$4:$K$8,_xlfn.IFS(BY89&lt;55,1,BY89&lt;60,2,BY89&lt;65,3,BY89&lt;70,4,TRUE,5),MATCH(YEAR($F$17),Appendix!$G$3:$L$3,0))</f>
        <v>0</v>
      </c>
      <c r="CB89" s="92">
        <f t="shared" si="65"/>
        <v>0</v>
      </c>
      <c r="CC89" s="99"/>
    </row>
    <row r="90" spans="1:81" x14ac:dyDescent="0.2">
      <c r="A90" s="64" t="s">
        <v>138</v>
      </c>
      <c r="B90" s="65"/>
      <c r="C90" s="65"/>
      <c r="D90" s="66"/>
      <c r="E90" s="66"/>
      <c r="F90" s="67"/>
      <c r="G90" s="67"/>
      <c r="H90" s="67"/>
      <c r="I90" s="67"/>
      <c r="J90" s="67"/>
      <c r="K90" s="67"/>
      <c r="L90" s="67"/>
      <c r="M90" s="67"/>
      <c r="N90" s="67"/>
      <c r="O90" s="67"/>
      <c r="P90" s="67"/>
      <c r="Q90" s="67"/>
      <c r="R90" s="67"/>
      <c r="S90" s="67"/>
      <c r="T90" s="57">
        <f t="shared" si="59"/>
        <v>0</v>
      </c>
      <c r="U90" s="57">
        <f t="shared" si="60"/>
        <v>0</v>
      </c>
      <c r="V90" s="58">
        <f t="shared" si="61"/>
        <v>0</v>
      </c>
      <c r="W90" s="58">
        <f t="shared" si="62"/>
        <v>0</v>
      </c>
      <c r="X90" s="58">
        <f t="shared" si="63"/>
        <v>0</v>
      </c>
      <c r="Y90" s="89">
        <f t="shared" si="45"/>
        <v>125</v>
      </c>
      <c r="Z90" s="90">
        <f>IF($F90&gt;'Wage Ceilings '!$C$7+SUMIF('Wage Ceilings '!$B$8:'Wage Ceilings '!$B$11,"&lt;="&amp;$F$17,'Wage Ceilings '!$D$8:'Wage Ceilings '!$D$11),'Wage Ceilings '!$C$7+SUMIF('Wage Ceilings '!$B$8:'Wage Ceilings '!$B$11,"&lt;="&amp;$F$17,'Wage Ceilings '!$D$8:'Wage Ceilings '!$D$11),$F90)</f>
        <v>0</v>
      </c>
      <c r="AA90" s="91" cm="1">
        <f t="array" ref="AA90">INDEX(Appendix!$G$4:$K$8,_xlfn.IFS(Y90&lt;55,1,Y90&lt;60,2,Y90&lt;65,3,Y90&lt;70,4,TRUE,5),MATCH(YEAR($F$17),Appendix!$G$3:$L$3,0))</f>
        <v>0</v>
      </c>
      <c r="AB90" s="92">
        <f t="shared" si="33"/>
        <v>0</v>
      </c>
      <c r="AC90" s="89">
        <f t="shared" si="46"/>
        <v>126</v>
      </c>
      <c r="AD90" s="90">
        <f>IF($G90&gt;'Wage Ceilings '!$C$7+SUMIF('Wage Ceilings '!$B$8:'Wage Ceilings '!$B$11,"&lt;="&amp;$G$17,'Wage Ceilings '!$D$8:'Wage Ceilings '!$D$11),'Wage Ceilings '!$C$7+SUMIF('Wage Ceilings '!$B$8:'Wage Ceilings '!$B$11,"&lt;="&amp;$G$17,'Wage Ceilings '!$D$8:'Wage Ceilings '!$D$11),$G90)</f>
        <v>0</v>
      </c>
      <c r="AE90" s="91" cm="1">
        <f t="array" ref="AE90">INDEX(Appendix!$G$4:$K$8,_xlfn.IFS(AC90&lt;55,1,AC90&lt;60,2,AC90&lt;65,3,AC90&lt;70,4,TRUE,5),MATCH(YEAR($F$17),Appendix!$G$3:$L$3,0))</f>
        <v>0</v>
      </c>
      <c r="AF90" s="92">
        <f t="shared" si="34"/>
        <v>0</v>
      </c>
      <c r="AG90" s="89">
        <f t="shared" si="47"/>
        <v>126</v>
      </c>
      <c r="AH90" s="90">
        <f>IF($H90&gt;'Wage Ceilings '!$C$7+SUMIF('Wage Ceilings '!$B$8:'Wage Ceilings '!$B$11,"&lt;="&amp;$H$17,'Wage Ceilings '!$D$8:'Wage Ceilings '!$D$11),'Wage Ceilings '!$C$7+SUMIF('Wage Ceilings '!$B$8:'Wage Ceilings '!$B$11,"&lt;="&amp;$H$17,'Wage Ceilings '!$D$8:'Wage Ceilings '!$D$11),$H90)</f>
        <v>0</v>
      </c>
      <c r="AI90" s="91" cm="1">
        <f t="array" ref="AI90">INDEX(Appendix!$G$4:$K$8,_xlfn.IFS(AG90&lt;55,1,AG90&lt;60,2,AG90&lt;65,3,AG90&lt;70,4,TRUE,5),MATCH(YEAR($F$17),Appendix!$G$3:$L$3,0))</f>
        <v>0</v>
      </c>
      <c r="AJ90" s="92">
        <f t="shared" si="35"/>
        <v>0</v>
      </c>
      <c r="AK90" s="89">
        <f t="shared" si="48"/>
        <v>126</v>
      </c>
      <c r="AL90" s="90">
        <f>IF($I90&gt;'Wage Ceilings '!$C$7+SUMIF('Wage Ceilings '!$B$8:'Wage Ceilings '!$B$11,"&lt;="&amp;$I$17,'Wage Ceilings '!$D$8:'Wage Ceilings '!$D$11),'Wage Ceilings '!$C$7+SUMIF('Wage Ceilings '!$B$8:'Wage Ceilings '!$B$11,"&lt;="&amp;$I$17,'Wage Ceilings '!$D$8:'Wage Ceilings '!$D$11),$I90)</f>
        <v>0</v>
      </c>
      <c r="AM90" s="91" cm="1">
        <f t="array" ref="AM90">INDEX(Appendix!$G$4:$K$8,_xlfn.IFS(AK90&lt;55,1,AK90&lt;60,2,AK90&lt;65,3,AK90&lt;70,4,TRUE,5),MATCH(YEAR($F$17),Appendix!$G$3:$L$3,0))</f>
        <v>0</v>
      </c>
      <c r="AN90" s="92">
        <f t="shared" si="36"/>
        <v>0</v>
      </c>
      <c r="AO90" s="89">
        <f t="shared" si="49"/>
        <v>126</v>
      </c>
      <c r="AP90" s="90">
        <f>IF($J90&gt;'Wage Ceilings '!$C$7+SUMIF('Wage Ceilings '!$B$8:'Wage Ceilings '!$B$11,"&lt;="&amp;$J$17,'Wage Ceilings '!$D$8:'Wage Ceilings '!$D$11),'Wage Ceilings '!$C$7+SUMIF('Wage Ceilings '!$B$8:'Wage Ceilings '!$B$11,"&lt;="&amp;$J$17,'Wage Ceilings '!$D$8:'Wage Ceilings '!$D$11),$J90)</f>
        <v>0</v>
      </c>
      <c r="AQ90" s="91" cm="1">
        <f t="array" ref="AQ90">INDEX(Appendix!$G$4:$K$8,_xlfn.IFS(AO90&lt;55,1,AO90&lt;60,2,AO90&lt;65,3,AO90&lt;70,4,TRUE,5),MATCH(YEAR($F$17),Appendix!$G$3:$L$3,0))</f>
        <v>0</v>
      </c>
      <c r="AR90" s="92">
        <f t="shared" si="37"/>
        <v>0</v>
      </c>
      <c r="AS90" s="89">
        <f t="shared" si="64"/>
        <v>126</v>
      </c>
      <c r="AT90" s="90">
        <f>IF($K90&gt;'Wage Ceilings '!$C$7+SUMIF('Wage Ceilings '!$B$8:'Wage Ceilings '!$B$11,"&lt;="&amp;$K$17,'Wage Ceilings '!$D$8:'Wage Ceilings '!$D$11),'Wage Ceilings '!$C$7+SUMIF('Wage Ceilings '!$B$8:'Wage Ceilings '!$B$11,"&lt;="&amp;$K$17,'Wage Ceilings '!$D$8:'Wage Ceilings '!$D$11),$K90)</f>
        <v>0</v>
      </c>
      <c r="AU90" s="91" cm="1">
        <f t="array" ref="AU90">INDEX(Appendix!$G$4:$K$8,_xlfn.IFS(AS90&lt;55,1,AS90&lt;60,2,AS90&lt;65,3,AS90&lt;70,4,TRUE,5),MATCH(YEAR($F$17),Appendix!$G$3:$L$3,0))</f>
        <v>0</v>
      </c>
      <c r="AV90" s="92">
        <f t="shared" si="38"/>
        <v>0</v>
      </c>
      <c r="AW90" s="89" t="str">
        <f t="shared" si="50"/>
        <v>NA</v>
      </c>
      <c r="AX90" s="92">
        <f>IF(L90&gt;=('Wage Ceilings '!$C$3-SUM(Z90,AD90,AH90,AL90,AP90,AT90,BB90,BF90,BJ90,BN90,BR90,BV90)),('Wage Ceilings '!$C$3-SUM(Z90,AD90,AH90,AL90,AP90,AT90,BB90,BF90,BJ90,BN90,BR90,BV90)),L90)</f>
        <v>0</v>
      </c>
      <c r="AY90" s="91" cm="1">
        <f t="array" ref="AY90">INDEX(Appendix!$G$4:$K$8,_xlfn.IFS(AW90&lt;55,1,AW90&lt;60,2,AW90&lt;65,3,AW90&lt;70,4,TRUE,5),MATCH(YEAR($F$17),Appendix!$G$3:$L$3,0))</f>
        <v>0</v>
      </c>
      <c r="AZ90" s="92">
        <f t="shared" si="39"/>
        <v>0</v>
      </c>
      <c r="BA90" s="89">
        <f t="shared" si="51"/>
        <v>126</v>
      </c>
      <c r="BB90" s="90">
        <f>IF($M90&gt;'Wage Ceilings '!$C$7+SUMIF('Wage Ceilings '!$B$8:'Wage Ceilings '!$B$11,"&lt;="&amp;$M$17,'Wage Ceilings '!$D$8:'Wage Ceilings '!$D$11),'Wage Ceilings '!$C$7+SUMIF('Wage Ceilings '!$B$8:'Wage Ceilings '!$B$11,"&lt;="&amp;$M$17,'Wage Ceilings '!$D$8:'Wage Ceilings '!$D$11),$M90)</f>
        <v>0</v>
      </c>
      <c r="BC90" s="91" cm="1">
        <f t="array" ref="BC90">INDEX(Appendix!$G$4:$K$8,_xlfn.IFS(BA90&lt;55,1,BA90&lt;60,2,BA90&lt;65,3,BA90&lt;70,4,TRUE,5),MATCH(YEAR($F$17),Appendix!$G$3:$L$3,0))</f>
        <v>0</v>
      </c>
      <c r="BD90" s="92">
        <f t="shared" si="52"/>
        <v>0</v>
      </c>
      <c r="BE90" s="89">
        <f t="shared" si="53"/>
        <v>126</v>
      </c>
      <c r="BF90" s="90">
        <f>IF($N90&gt;'Wage Ceilings '!$C$7+SUMIF('Wage Ceilings '!$B$8:'Wage Ceilings '!$B$11,"&lt;="&amp;$N$17,'Wage Ceilings '!$D$8:'Wage Ceilings '!$D$11),'Wage Ceilings '!$C$7+SUMIF('Wage Ceilings '!$B$8:'Wage Ceilings '!$B$11,"&lt;="&amp;$N$17,'Wage Ceilings '!$D$8:'Wage Ceilings '!$D$11),$N90)</f>
        <v>0</v>
      </c>
      <c r="BG90" s="91" cm="1">
        <f t="array" ref="BG90">INDEX(Appendix!$G$4:$K$8,_xlfn.IFS(BE90&lt;55,1,BE90&lt;60,2,BE90&lt;65,3,BE90&lt;70,4,TRUE,5),MATCH(YEAR($F$17),Appendix!$G$3:$L$3,0))</f>
        <v>0</v>
      </c>
      <c r="BH90" s="92">
        <f t="shared" si="40"/>
        <v>0</v>
      </c>
      <c r="BI90" s="89">
        <f t="shared" si="54"/>
        <v>126</v>
      </c>
      <c r="BJ90" s="90">
        <f>IF($O90&gt;'Wage Ceilings '!$C$7+SUMIF('Wage Ceilings '!$B$8:'Wage Ceilings '!$B$11,"&lt;="&amp;$O$17,'Wage Ceilings '!$D$8:'Wage Ceilings '!$D$11),'Wage Ceilings '!$C$7+SUMIF('Wage Ceilings '!$B$8:'Wage Ceilings '!$B$11,"&lt;="&amp;$O$17,'Wage Ceilings '!$D$8:'Wage Ceilings '!$D$11),$O90)</f>
        <v>0</v>
      </c>
      <c r="BK90" s="91" cm="1">
        <f t="array" ref="BK90">INDEX(Appendix!$G$4:$K$8,_xlfn.IFS(BI90&lt;55,1,BI90&lt;60,2,BI90&lt;65,3,BI90&lt;70,4,TRUE,5),MATCH(YEAR($F$17),Appendix!$G$3:$L$3,0))</f>
        <v>0</v>
      </c>
      <c r="BL90" s="92">
        <f t="shared" si="41"/>
        <v>0</v>
      </c>
      <c r="BM90" s="89">
        <f t="shared" si="55"/>
        <v>126</v>
      </c>
      <c r="BN90" s="90">
        <f>IF($P90&gt;'Wage Ceilings '!$C$7+SUMIF('Wage Ceilings '!$B$8:'Wage Ceilings '!$B$11,"&lt;="&amp;$P$17,'Wage Ceilings '!$D$8:'Wage Ceilings '!$D$11),'Wage Ceilings '!$C$7+SUMIF('Wage Ceilings '!$B$8:'Wage Ceilings '!$B$11,"&lt;="&amp;$P$17,'Wage Ceilings '!$D$8:'Wage Ceilings '!$D$11),$P90)</f>
        <v>0</v>
      </c>
      <c r="BO90" s="91" cm="1">
        <f t="array" ref="BO90">INDEX(Appendix!$G$4:$K$8,_xlfn.IFS(BM90&lt;55,1,BM90&lt;60,2,BM90&lt;65,3,BM90&lt;70,4,TRUE,5),MATCH(YEAR($F$17),Appendix!$G$3:$L$3,0))</f>
        <v>0</v>
      </c>
      <c r="BP90" s="92">
        <f t="shared" si="42"/>
        <v>0</v>
      </c>
      <c r="BQ90" s="89">
        <f t="shared" si="56"/>
        <v>126</v>
      </c>
      <c r="BR90" s="90">
        <f>IF($Q90&gt;'Wage Ceilings '!$C$7+SUMIF('Wage Ceilings '!$B$8:'Wage Ceilings '!$B$11,"&lt;="&amp;$Q$17,'Wage Ceilings '!$D$8:'Wage Ceilings '!$D$11),'Wage Ceilings '!$C$7+SUMIF('Wage Ceilings '!$B$8:'Wage Ceilings '!$B$11,"&lt;="&amp;$Q$17,'Wage Ceilings '!$D$8:'Wage Ceilings '!$D$11),$Q90)</f>
        <v>0</v>
      </c>
      <c r="BS90" s="91" cm="1">
        <f t="array" ref="BS90">INDEX(Appendix!$G$4:$K$8,_xlfn.IFS(BQ90&lt;55,1,BQ90&lt;60,2,BQ90&lt;65,3,BQ90&lt;70,4,TRUE,5),MATCH(YEAR($F$17),Appendix!$G$3:$L$3,0))</f>
        <v>0</v>
      </c>
      <c r="BT90" s="92">
        <f t="shared" si="43"/>
        <v>0</v>
      </c>
      <c r="BU90" s="89">
        <f t="shared" si="57"/>
        <v>126</v>
      </c>
      <c r="BV90" s="90">
        <f>IF($R90&gt;'Wage Ceilings '!$C$7+SUMIF('Wage Ceilings '!$B$8:'Wage Ceilings '!$B$11,"&lt;="&amp;$R$17,'Wage Ceilings '!$D$8:'Wage Ceilings '!$D$11),'Wage Ceilings '!$C$7+SUMIF('Wage Ceilings '!$B$8:'Wage Ceilings '!$B$11,"&lt;="&amp;$R$17,'Wage Ceilings '!$D$8:'Wage Ceilings '!$D$11),$R90)</f>
        <v>0</v>
      </c>
      <c r="BW90" s="91" cm="1">
        <f t="array" ref="BW90">INDEX(Appendix!$G$4:$K$8,_xlfn.IFS(BU90&lt;55,1,BU90&lt;60,2,BU90&lt;65,3,BU90&lt;70,4,TRUE,5),MATCH(YEAR($F$17),Appendix!$G$3:$L$3,0))</f>
        <v>0</v>
      </c>
      <c r="BX90" s="92">
        <f t="shared" si="44"/>
        <v>0</v>
      </c>
      <c r="BY90" s="89" t="str">
        <f t="shared" si="58"/>
        <v>NA</v>
      </c>
      <c r="BZ90" s="92">
        <f>IF(S90&gt;=('Wage Ceilings '!$C$3-SUM(Z90,AD90,AH90,AL90,AP90,AX90,AT90,BB90,BF90,BJ90,BN90,BR90,BV90)),('Wage Ceilings '!$C$3-SUM(Z90,AD90,AH90,AL90,AP90,AX90,AT90,BB90,BF90,BJ90,BN90,BR90,BV90)),S90)</f>
        <v>0</v>
      </c>
      <c r="CA90" s="91" cm="1">
        <f t="array" ref="CA90">INDEX(Appendix!$G$4:$K$8,_xlfn.IFS(BY90&lt;55,1,BY90&lt;60,2,BY90&lt;65,3,BY90&lt;70,4,TRUE,5),MATCH(YEAR($F$17),Appendix!$G$3:$L$3,0))</f>
        <v>0</v>
      </c>
      <c r="CB90" s="92">
        <f t="shared" si="65"/>
        <v>0</v>
      </c>
      <c r="CC90" s="99"/>
    </row>
    <row r="91" spans="1:81" x14ac:dyDescent="0.2">
      <c r="A91" s="64" t="s">
        <v>139</v>
      </c>
      <c r="B91" s="65"/>
      <c r="C91" s="65"/>
      <c r="D91" s="66"/>
      <c r="E91" s="66"/>
      <c r="F91" s="67"/>
      <c r="G91" s="67"/>
      <c r="H91" s="67"/>
      <c r="I91" s="67"/>
      <c r="J91" s="67"/>
      <c r="K91" s="67"/>
      <c r="L91" s="67"/>
      <c r="M91" s="67"/>
      <c r="N91" s="67"/>
      <c r="O91" s="67"/>
      <c r="P91" s="67"/>
      <c r="Q91" s="67"/>
      <c r="R91" s="67"/>
      <c r="S91" s="67"/>
      <c r="T91" s="57">
        <f t="shared" si="59"/>
        <v>0</v>
      </c>
      <c r="U91" s="57">
        <f t="shared" si="60"/>
        <v>0</v>
      </c>
      <c r="V91" s="58">
        <f t="shared" si="61"/>
        <v>0</v>
      </c>
      <c r="W91" s="58">
        <f t="shared" si="62"/>
        <v>0</v>
      </c>
      <c r="X91" s="58">
        <f t="shared" si="63"/>
        <v>0</v>
      </c>
      <c r="Y91" s="89">
        <f t="shared" si="45"/>
        <v>125</v>
      </c>
      <c r="Z91" s="90">
        <f>IF($F91&gt;'Wage Ceilings '!$C$7+SUMIF('Wage Ceilings '!$B$8:'Wage Ceilings '!$B$11,"&lt;="&amp;$F$17,'Wage Ceilings '!$D$8:'Wage Ceilings '!$D$11),'Wage Ceilings '!$C$7+SUMIF('Wage Ceilings '!$B$8:'Wage Ceilings '!$B$11,"&lt;="&amp;$F$17,'Wage Ceilings '!$D$8:'Wage Ceilings '!$D$11),$F91)</f>
        <v>0</v>
      </c>
      <c r="AA91" s="91" cm="1">
        <f t="array" ref="AA91">INDEX(Appendix!$G$4:$K$8,_xlfn.IFS(Y91&lt;55,1,Y91&lt;60,2,Y91&lt;65,3,Y91&lt;70,4,TRUE,5),MATCH(YEAR($F$17),Appendix!$G$3:$L$3,0))</f>
        <v>0</v>
      </c>
      <c r="AB91" s="92">
        <f t="shared" si="33"/>
        <v>0</v>
      </c>
      <c r="AC91" s="89">
        <f t="shared" si="46"/>
        <v>126</v>
      </c>
      <c r="AD91" s="90">
        <f>IF($G91&gt;'Wage Ceilings '!$C$7+SUMIF('Wage Ceilings '!$B$8:'Wage Ceilings '!$B$11,"&lt;="&amp;$G$17,'Wage Ceilings '!$D$8:'Wage Ceilings '!$D$11),'Wage Ceilings '!$C$7+SUMIF('Wage Ceilings '!$B$8:'Wage Ceilings '!$B$11,"&lt;="&amp;$G$17,'Wage Ceilings '!$D$8:'Wage Ceilings '!$D$11),$G91)</f>
        <v>0</v>
      </c>
      <c r="AE91" s="91" cm="1">
        <f t="array" ref="AE91">INDEX(Appendix!$G$4:$K$8,_xlfn.IFS(AC91&lt;55,1,AC91&lt;60,2,AC91&lt;65,3,AC91&lt;70,4,TRUE,5),MATCH(YEAR($F$17),Appendix!$G$3:$L$3,0))</f>
        <v>0</v>
      </c>
      <c r="AF91" s="92">
        <f t="shared" si="34"/>
        <v>0</v>
      </c>
      <c r="AG91" s="89">
        <f t="shared" si="47"/>
        <v>126</v>
      </c>
      <c r="AH91" s="90">
        <f>IF($H91&gt;'Wage Ceilings '!$C$7+SUMIF('Wage Ceilings '!$B$8:'Wage Ceilings '!$B$11,"&lt;="&amp;$H$17,'Wage Ceilings '!$D$8:'Wage Ceilings '!$D$11),'Wage Ceilings '!$C$7+SUMIF('Wage Ceilings '!$B$8:'Wage Ceilings '!$B$11,"&lt;="&amp;$H$17,'Wage Ceilings '!$D$8:'Wage Ceilings '!$D$11),$H91)</f>
        <v>0</v>
      </c>
      <c r="AI91" s="91" cm="1">
        <f t="array" ref="AI91">INDEX(Appendix!$G$4:$K$8,_xlfn.IFS(AG91&lt;55,1,AG91&lt;60,2,AG91&lt;65,3,AG91&lt;70,4,TRUE,5),MATCH(YEAR($F$17),Appendix!$G$3:$L$3,0))</f>
        <v>0</v>
      </c>
      <c r="AJ91" s="92">
        <f t="shared" si="35"/>
        <v>0</v>
      </c>
      <c r="AK91" s="89">
        <f t="shared" si="48"/>
        <v>126</v>
      </c>
      <c r="AL91" s="90">
        <f>IF($I91&gt;'Wage Ceilings '!$C$7+SUMIF('Wage Ceilings '!$B$8:'Wage Ceilings '!$B$11,"&lt;="&amp;$I$17,'Wage Ceilings '!$D$8:'Wage Ceilings '!$D$11),'Wage Ceilings '!$C$7+SUMIF('Wage Ceilings '!$B$8:'Wage Ceilings '!$B$11,"&lt;="&amp;$I$17,'Wage Ceilings '!$D$8:'Wage Ceilings '!$D$11),$I91)</f>
        <v>0</v>
      </c>
      <c r="AM91" s="91" cm="1">
        <f t="array" ref="AM91">INDEX(Appendix!$G$4:$K$8,_xlfn.IFS(AK91&lt;55,1,AK91&lt;60,2,AK91&lt;65,3,AK91&lt;70,4,TRUE,5),MATCH(YEAR($F$17),Appendix!$G$3:$L$3,0))</f>
        <v>0</v>
      </c>
      <c r="AN91" s="92">
        <f t="shared" si="36"/>
        <v>0</v>
      </c>
      <c r="AO91" s="89">
        <f t="shared" si="49"/>
        <v>126</v>
      </c>
      <c r="AP91" s="90">
        <f>IF($J91&gt;'Wage Ceilings '!$C$7+SUMIF('Wage Ceilings '!$B$8:'Wage Ceilings '!$B$11,"&lt;="&amp;$J$17,'Wage Ceilings '!$D$8:'Wage Ceilings '!$D$11),'Wage Ceilings '!$C$7+SUMIF('Wage Ceilings '!$B$8:'Wage Ceilings '!$B$11,"&lt;="&amp;$J$17,'Wage Ceilings '!$D$8:'Wage Ceilings '!$D$11),$J91)</f>
        <v>0</v>
      </c>
      <c r="AQ91" s="91" cm="1">
        <f t="array" ref="AQ91">INDEX(Appendix!$G$4:$K$8,_xlfn.IFS(AO91&lt;55,1,AO91&lt;60,2,AO91&lt;65,3,AO91&lt;70,4,TRUE,5),MATCH(YEAR($F$17),Appendix!$G$3:$L$3,0))</f>
        <v>0</v>
      </c>
      <c r="AR91" s="92">
        <f t="shared" si="37"/>
        <v>0</v>
      </c>
      <c r="AS91" s="89">
        <f t="shared" si="64"/>
        <v>126</v>
      </c>
      <c r="AT91" s="90">
        <f>IF($K91&gt;'Wage Ceilings '!$C$7+SUMIF('Wage Ceilings '!$B$8:'Wage Ceilings '!$B$11,"&lt;="&amp;$K$17,'Wage Ceilings '!$D$8:'Wage Ceilings '!$D$11),'Wage Ceilings '!$C$7+SUMIF('Wage Ceilings '!$B$8:'Wage Ceilings '!$B$11,"&lt;="&amp;$K$17,'Wage Ceilings '!$D$8:'Wage Ceilings '!$D$11),$K91)</f>
        <v>0</v>
      </c>
      <c r="AU91" s="91" cm="1">
        <f t="array" ref="AU91">INDEX(Appendix!$G$4:$K$8,_xlfn.IFS(AS91&lt;55,1,AS91&lt;60,2,AS91&lt;65,3,AS91&lt;70,4,TRUE,5),MATCH(YEAR($F$17),Appendix!$G$3:$L$3,0))</f>
        <v>0</v>
      </c>
      <c r="AV91" s="92">
        <f t="shared" si="38"/>
        <v>0</v>
      </c>
      <c r="AW91" s="89" t="str">
        <f t="shared" si="50"/>
        <v>NA</v>
      </c>
      <c r="AX91" s="92">
        <f>IF(L91&gt;=('Wage Ceilings '!$C$3-SUM(Z91,AD91,AH91,AL91,AP91,AT91,BB91,BF91,BJ91,BN91,BR91,BV91)),('Wage Ceilings '!$C$3-SUM(Z91,AD91,AH91,AL91,AP91,AT91,BB91,BF91,BJ91,BN91,BR91,BV91)),L91)</f>
        <v>0</v>
      </c>
      <c r="AY91" s="91" cm="1">
        <f t="array" ref="AY91">INDEX(Appendix!$G$4:$K$8,_xlfn.IFS(AW91&lt;55,1,AW91&lt;60,2,AW91&lt;65,3,AW91&lt;70,4,TRUE,5),MATCH(YEAR($F$17),Appendix!$G$3:$L$3,0))</f>
        <v>0</v>
      </c>
      <c r="AZ91" s="92">
        <f t="shared" si="39"/>
        <v>0</v>
      </c>
      <c r="BA91" s="89">
        <f t="shared" si="51"/>
        <v>126</v>
      </c>
      <c r="BB91" s="90">
        <f>IF($M91&gt;'Wage Ceilings '!$C$7+SUMIF('Wage Ceilings '!$B$8:'Wage Ceilings '!$B$11,"&lt;="&amp;$M$17,'Wage Ceilings '!$D$8:'Wage Ceilings '!$D$11),'Wage Ceilings '!$C$7+SUMIF('Wage Ceilings '!$B$8:'Wage Ceilings '!$B$11,"&lt;="&amp;$M$17,'Wage Ceilings '!$D$8:'Wage Ceilings '!$D$11),$M91)</f>
        <v>0</v>
      </c>
      <c r="BC91" s="91" cm="1">
        <f t="array" ref="BC91">INDEX(Appendix!$G$4:$K$8,_xlfn.IFS(BA91&lt;55,1,BA91&lt;60,2,BA91&lt;65,3,BA91&lt;70,4,TRUE,5),MATCH(YEAR($F$17),Appendix!$G$3:$L$3,0))</f>
        <v>0</v>
      </c>
      <c r="BD91" s="92">
        <f t="shared" si="52"/>
        <v>0</v>
      </c>
      <c r="BE91" s="89">
        <f t="shared" si="53"/>
        <v>126</v>
      </c>
      <c r="BF91" s="90">
        <f>IF($N91&gt;'Wage Ceilings '!$C$7+SUMIF('Wage Ceilings '!$B$8:'Wage Ceilings '!$B$11,"&lt;="&amp;$N$17,'Wage Ceilings '!$D$8:'Wage Ceilings '!$D$11),'Wage Ceilings '!$C$7+SUMIF('Wage Ceilings '!$B$8:'Wage Ceilings '!$B$11,"&lt;="&amp;$N$17,'Wage Ceilings '!$D$8:'Wage Ceilings '!$D$11),$N91)</f>
        <v>0</v>
      </c>
      <c r="BG91" s="91" cm="1">
        <f t="array" ref="BG91">INDEX(Appendix!$G$4:$K$8,_xlfn.IFS(BE91&lt;55,1,BE91&lt;60,2,BE91&lt;65,3,BE91&lt;70,4,TRUE,5),MATCH(YEAR($F$17),Appendix!$G$3:$L$3,0))</f>
        <v>0</v>
      </c>
      <c r="BH91" s="92">
        <f t="shared" si="40"/>
        <v>0</v>
      </c>
      <c r="BI91" s="89">
        <f t="shared" si="54"/>
        <v>126</v>
      </c>
      <c r="BJ91" s="90">
        <f>IF($O91&gt;'Wage Ceilings '!$C$7+SUMIF('Wage Ceilings '!$B$8:'Wage Ceilings '!$B$11,"&lt;="&amp;$O$17,'Wage Ceilings '!$D$8:'Wage Ceilings '!$D$11),'Wage Ceilings '!$C$7+SUMIF('Wage Ceilings '!$B$8:'Wage Ceilings '!$B$11,"&lt;="&amp;$O$17,'Wage Ceilings '!$D$8:'Wage Ceilings '!$D$11),$O91)</f>
        <v>0</v>
      </c>
      <c r="BK91" s="91" cm="1">
        <f t="array" ref="BK91">INDEX(Appendix!$G$4:$K$8,_xlfn.IFS(BI91&lt;55,1,BI91&lt;60,2,BI91&lt;65,3,BI91&lt;70,4,TRUE,5),MATCH(YEAR($F$17),Appendix!$G$3:$L$3,0))</f>
        <v>0</v>
      </c>
      <c r="BL91" s="92">
        <f t="shared" si="41"/>
        <v>0</v>
      </c>
      <c r="BM91" s="89">
        <f t="shared" si="55"/>
        <v>126</v>
      </c>
      <c r="BN91" s="90">
        <f>IF($P91&gt;'Wage Ceilings '!$C$7+SUMIF('Wage Ceilings '!$B$8:'Wage Ceilings '!$B$11,"&lt;="&amp;$P$17,'Wage Ceilings '!$D$8:'Wage Ceilings '!$D$11),'Wage Ceilings '!$C$7+SUMIF('Wage Ceilings '!$B$8:'Wage Ceilings '!$B$11,"&lt;="&amp;$P$17,'Wage Ceilings '!$D$8:'Wage Ceilings '!$D$11),$P91)</f>
        <v>0</v>
      </c>
      <c r="BO91" s="91" cm="1">
        <f t="array" ref="BO91">INDEX(Appendix!$G$4:$K$8,_xlfn.IFS(BM91&lt;55,1,BM91&lt;60,2,BM91&lt;65,3,BM91&lt;70,4,TRUE,5),MATCH(YEAR($F$17),Appendix!$G$3:$L$3,0))</f>
        <v>0</v>
      </c>
      <c r="BP91" s="92">
        <f t="shared" si="42"/>
        <v>0</v>
      </c>
      <c r="BQ91" s="89">
        <f t="shared" si="56"/>
        <v>126</v>
      </c>
      <c r="BR91" s="90">
        <f>IF($Q91&gt;'Wage Ceilings '!$C$7+SUMIF('Wage Ceilings '!$B$8:'Wage Ceilings '!$B$11,"&lt;="&amp;$Q$17,'Wage Ceilings '!$D$8:'Wage Ceilings '!$D$11),'Wage Ceilings '!$C$7+SUMIF('Wage Ceilings '!$B$8:'Wage Ceilings '!$B$11,"&lt;="&amp;$Q$17,'Wage Ceilings '!$D$8:'Wage Ceilings '!$D$11),$Q91)</f>
        <v>0</v>
      </c>
      <c r="BS91" s="91" cm="1">
        <f t="array" ref="BS91">INDEX(Appendix!$G$4:$K$8,_xlfn.IFS(BQ91&lt;55,1,BQ91&lt;60,2,BQ91&lt;65,3,BQ91&lt;70,4,TRUE,5),MATCH(YEAR($F$17),Appendix!$G$3:$L$3,0))</f>
        <v>0</v>
      </c>
      <c r="BT91" s="92">
        <f t="shared" si="43"/>
        <v>0</v>
      </c>
      <c r="BU91" s="89">
        <f t="shared" si="57"/>
        <v>126</v>
      </c>
      <c r="BV91" s="90">
        <f>IF($R91&gt;'Wage Ceilings '!$C$7+SUMIF('Wage Ceilings '!$B$8:'Wage Ceilings '!$B$11,"&lt;="&amp;$R$17,'Wage Ceilings '!$D$8:'Wage Ceilings '!$D$11),'Wage Ceilings '!$C$7+SUMIF('Wage Ceilings '!$B$8:'Wage Ceilings '!$B$11,"&lt;="&amp;$R$17,'Wage Ceilings '!$D$8:'Wage Ceilings '!$D$11),$R91)</f>
        <v>0</v>
      </c>
      <c r="BW91" s="91" cm="1">
        <f t="array" ref="BW91">INDEX(Appendix!$G$4:$K$8,_xlfn.IFS(BU91&lt;55,1,BU91&lt;60,2,BU91&lt;65,3,BU91&lt;70,4,TRUE,5),MATCH(YEAR($F$17),Appendix!$G$3:$L$3,0))</f>
        <v>0</v>
      </c>
      <c r="BX91" s="92">
        <f t="shared" si="44"/>
        <v>0</v>
      </c>
      <c r="BY91" s="89" t="str">
        <f t="shared" si="58"/>
        <v>NA</v>
      </c>
      <c r="BZ91" s="92">
        <f>IF(S91&gt;=('Wage Ceilings '!$C$3-SUM(Z91,AD91,AH91,AL91,AP91,AX91,AT91,BB91,BF91,BJ91,BN91,BR91,BV91)),('Wage Ceilings '!$C$3-SUM(Z91,AD91,AH91,AL91,AP91,AX91,AT91,BB91,BF91,BJ91,BN91,BR91,BV91)),S91)</f>
        <v>0</v>
      </c>
      <c r="CA91" s="91" cm="1">
        <f t="array" ref="CA91">INDEX(Appendix!$G$4:$K$8,_xlfn.IFS(BY91&lt;55,1,BY91&lt;60,2,BY91&lt;65,3,BY91&lt;70,4,TRUE,5),MATCH(YEAR($F$17),Appendix!$G$3:$L$3,0))</f>
        <v>0</v>
      </c>
      <c r="CB91" s="92">
        <f t="shared" si="65"/>
        <v>0</v>
      </c>
      <c r="CC91" s="99"/>
    </row>
    <row r="92" spans="1:81" x14ac:dyDescent="0.2">
      <c r="A92" s="64" t="s">
        <v>140</v>
      </c>
      <c r="B92" s="65"/>
      <c r="C92" s="65"/>
      <c r="D92" s="66"/>
      <c r="E92" s="66"/>
      <c r="F92" s="67"/>
      <c r="G92" s="67"/>
      <c r="H92" s="67"/>
      <c r="I92" s="67"/>
      <c r="J92" s="67"/>
      <c r="K92" s="67"/>
      <c r="L92" s="67"/>
      <c r="M92" s="67"/>
      <c r="N92" s="67"/>
      <c r="O92" s="67"/>
      <c r="P92" s="67"/>
      <c r="Q92" s="67"/>
      <c r="R92" s="67"/>
      <c r="S92" s="67"/>
      <c r="T92" s="57">
        <f t="shared" si="59"/>
        <v>0</v>
      </c>
      <c r="U92" s="57">
        <f t="shared" si="60"/>
        <v>0</v>
      </c>
      <c r="V92" s="58">
        <f t="shared" si="61"/>
        <v>0</v>
      </c>
      <c r="W92" s="58">
        <f t="shared" si="62"/>
        <v>0</v>
      </c>
      <c r="X92" s="58">
        <f t="shared" si="63"/>
        <v>0</v>
      </c>
      <c r="Y92" s="89">
        <f t="shared" si="45"/>
        <v>125</v>
      </c>
      <c r="Z92" s="90">
        <f>IF($F92&gt;'Wage Ceilings '!$C$7+SUMIF('Wage Ceilings '!$B$8:'Wage Ceilings '!$B$11,"&lt;="&amp;$F$17,'Wage Ceilings '!$D$8:'Wage Ceilings '!$D$11),'Wage Ceilings '!$C$7+SUMIF('Wage Ceilings '!$B$8:'Wage Ceilings '!$B$11,"&lt;="&amp;$F$17,'Wage Ceilings '!$D$8:'Wage Ceilings '!$D$11),$F92)</f>
        <v>0</v>
      </c>
      <c r="AA92" s="91" cm="1">
        <f t="array" ref="AA92">INDEX(Appendix!$G$4:$K$8,_xlfn.IFS(Y92&lt;55,1,Y92&lt;60,2,Y92&lt;65,3,Y92&lt;70,4,TRUE,5),MATCH(YEAR($F$17),Appendix!$G$3:$L$3,0))</f>
        <v>0</v>
      </c>
      <c r="AB92" s="92">
        <f t="shared" si="33"/>
        <v>0</v>
      </c>
      <c r="AC92" s="89">
        <f t="shared" si="46"/>
        <v>126</v>
      </c>
      <c r="AD92" s="90">
        <f>IF($G92&gt;'Wage Ceilings '!$C$7+SUMIF('Wage Ceilings '!$B$8:'Wage Ceilings '!$B$11,"&lt;="&amp;$G$17,'Wage Ceilings '!$D$8:'Wage Ceilings '!$D$11),'Wage Ceilings '!$C$7+SUMIF('Wage Ceilings '!$B$8:'Wage Ceilings '!$B$11,"&lt;="&amp;$G$17,'Wage Ceilings '!$D$8:'Wage Ceilings '!$D$11),$G92)</f>
        <v>0</v>
      </c>
      <c r="AE92" s="91" cm="1">
        <f t="array" ref="AE92">INDEX(Appendix!$G$4:$K$8,_xlfn.IFS(AC92&lt;55,1,AC92&lt;60,2,AC92&lt;65,3,AC92&lt;70,4,TRUE,5),MATCH(YEAR($F$17),Appendix!$G$3:$L$3,0))</f>
        <v>0</v>
      </c>
      <c r="AF92" s="92">
        <f t="shared" si="34"/>
        <v>0</v>
      </c>
      <c r="AG92" s="89">
        <f t="shared" si="47"/>
        <v>126</v>
      </c>
      <c r="AH92" s="90">
        <f>IF($H92&gt;'Wage Ceilings '!$C$7+SUMIF('Wage Ceilings '!$B$8:'Wage Ceilings '!$B$11,"&lt;="&amp;$H$17,'Wage Ceilings '!$D$8:'Wage Ceilings '!$D$11),'Wage Ceilings '!$C$7+SUMIF('Wage Ceilings '!$B$8:'Wage Ceilings '!$B$11,"&lt;="&amp;$H$17,'Wage Ceilings '!$D$8:'Wage Ceilings '!$D$11),$H92)</f>
        <v>0</v>
      </c>
      <c r="AI92" s="91" cm="1">
        <f t="array" ref="AI92">INDEX(Appendix!$G$4:$K$8,_xlfn.IFS(AG92&lt;55,1,AG92&lt;60,2,AG92&lt;65,3,AG92&lt;70,4,TRUE,5),MATCH(YEAR($F$17),Appendix!$G$3:$L$3,0))</f>
        <v>0</v>
      </c>
      <c r="AJ92" s="92">
        <f t="shared" si="35"/>
        <v>0</v>
      </c>
      <c r="AK92" s="89">
        <f t="shared" si="48"/>
        <v>126</v>
      </c>
      <c r="AL92" s="90">
        <f>IF($I92&gt;'Wage Ceilings '!$C$7+SUMIF('Wage Ceilings '!$B$8:'Wage Ceilings '!$B$11,"&lt;="&amp;$I$17,'Wage Ceilings '!$D$8:'Wage Ceilings '!$D$11),'Wage Ceilings '!$C$7+SUMIF('Wage Ceilings '!$B$8:'Wage Ceilings '!$B$11,"&lt;="&amp;$I$17,'Wage Ceilings '!$D$8:'Wage Ceilings '!$D$11),$I92)</f>
        <v>0</v>
      </c>
      <c r="AM92" s="91" cm="1">
        <f t="array" ref="AM92">INDEX(Appendix!$G$4:$K$8,_xlfn.IFS(AK92&lt;55,1,AK92&lt;60,2,AK92&lt;65,3,AK92&lt;70,4,TRUE,5),MATCH(YEAR($F$17),Appendix!$G$3:$L$3,0))</f>
        <v>0</v>
      </c>
      <c r="AN92" s="92">
        <f t="shared" si="36"/>
        <v>0</v>
      </c>
      <c r="AO92" s="89">
        <f t="shared" si="49"/>
        <v>126</v>
      </c>
      <c r="AP92" s="90">
        <f>IF($J92&gt;'Wage Ceilings '!$C$7+SUMIF('Wage Ceilings '!$B$8:'Wage Ceilings '!$B$11,"&lt;="&amp;$J$17,'Wage Ceilings '!$D$8:'Wage Ceilings '!$D$11),'Wage Ceilings '!$C$7+SUMIF('Wage Ceilings '!$B$8:'Wage Ceilings '!$B$11,"&lt;="&amp;$J$17,'Wage Ceilings '!$D$8:'Wage Ceilings '!$D$11),$J92)</f>
        <v>0</v>
      </c>
      <c r="AQ92" s="91" cm="1">
        <f t="array" ref="AQ92">INDEX(Appendix!$G$4:$K$8,_xlfn.IFS(AO92&lt;55,1,AO92&lt;60,2,AO92&lt;65,3,AO92&lt;70,4,TRUE,5),MATCH(YEAR($F$17),Appendix!$G$3:$L$3,0))</f>
        <v>0</v>
      </c>
      <c r="AR92" s="92">
        <f t="shared" si="37"/>
        <v>0</v>
      </c>
      <c r="AS92" s="89">
        <f t="shared" si="64"/>
        <v>126</v>
      </c>
      <c r="AT92" s="90">
        <f>IF($K92&gt;'Wage Ceilings '!$C$7+SUMIF('Wage Ceilings '!$B$8:'Wage Ceilings '!$B$11,"&lt;="&amp;$K$17,'Wage Ceilings '!$D$8:'Wage Ceilings '!$D$11),'Wage Ceilings '!$C$7+SUMIF('Wage Ceilings '!$B$8:'Wage Ceilings '!$B$11,"&lt;="&amp;$K$17,'Wage Ceilings '!$D$8:'Wage Ceilings '!$D$11),$K92)</f>
        <v>0</v>
      </c>
      <c r="AU92" s="91" cm="1">
        <f t="array" ref="AU92">INDEX(Appendix!$G$4:$K$8,_xlfn.IFS(AS92&lt;55,1,AS92&lt;60,2,AS92&lt;65,3,AS92&lt;70,4,TRUE,5),MATCH(YEAR($F$17),Appendix!$G$3:$L$3,0))</f>
        <v>0</v>
      </c>
      <c r="AV92" s="92">
        <f t="shared" si="38"/>
        <v>0</v>
      </c>
      <c r="AW92" s="89" t="str">
        <f t="shared" si="50"/>
        <v>NA</v>
      </c>
      <c r="AX92" s="92">
        <f>IF(L92&gt;=('Wage Ceilings '!$C$3-SUM(Z92,AD92,AH92,AL92,AP92,AT92,BB92,BF92,BJ92,BN92,BR92,BV92)),('Wage Ceilings '!$C$3-SUM(Z92,AD92,AH92,AL92,AP92,AT92,BB92,BF92,BJ92,BN92,BR92,BV92)),L92)</f>
        <v>0</v>
      </c>
      <c r="AY92" s="91" cm="1">
        <f t="array" ref="AY92">INDEX(Appendix!$G$4:$K$8,_xlfn.IFS(AW92&lt;55,1,AW92&lt;60,2,AW92&lt;65,3,AW92&lt;70,4,TRUE,5),MATCH(YEAR($F$17),Appendix!$G$3:$L$3,0))</f>
        <v>0</v>
      </c>
      <c r="AZ92" s="92">
        <f t="shared" si="39"/>
        <v>0</v>
      </c>
      <c r="BA92" s="89">
        <f t="shared" si="51"/>
        <v>126</v>
      </c>
      <c r="BB92" s="90">
        <f>IF($M92&gt;'Wage Ceilings '!$C$7+SUMIF('Wage Ceilings '!$B$8:'Wage Ceilings '!$B$11,"&lt;="&amp;$M$17,'Wage Ceilings '!$D$8:'Wage Ceilings '!$D$11),'Wage Ceilings '!$C$7+SUMIF('Wage Ceilings '!$B$8:'Wage Ceilings '!$B$11,"&lt;="&amp;$M$17,'Wage Ceilings '!$D$8:'Wage Ceilings '!$D$11),$M92)</f>
        <v>0</v>
      </c>
      <c r="BC92" s="91" cm="1">
        <f t="array" ref="BC92">INDEX(Appendix!$G$4:$K$8,_xlfn.IFS(BA92&lt;55,1,BA92&lt;60,2,BA92&lt;65,3,BA92&lt;70,4,TRUE,5),MATCH(YEAR($F$17),Appendix!$G$3:$L$3,0))</f>
        <v>0</v>
      </c>
      <c r="BD92" s="92">
        <f t="shared" si="52"/>
        <v>0</v>
      </c>
      <c r="BE92" s="89">
        <f t="shared" si="53"/>
        <v>126</v>
      </c>
      <c r="BF92" s="90">
        <f>IF($N92&gt;'Wage Ceilings '!$C$7+SUMIF('Wage Ceilings '!$B$8:'Wage Ceilings '!$B$11,"&lt;="&amp;$N$17,'Wage Ceilings '!$D$8:'Wage Ceilings '!$D$11),'Wage Ceilings '!$C$7+SUMIF('Wage Ceilings '!$B$8:'Wage Ceilings '!$B$11,"&lt;="&amp;$N$17,'Wage Ceilings '!$D$8:'Wage Ceilings '!$D$11),$N92)</f>
        <v>0</v>
      </c>
      <c r="BG92" s="91" cm="1">
        <f t="array" ref="BG92">INDEX(Appendix!$G$4:$K$8,_xlfn.IFS(BE92&lt;55,1,BE92&lt;60,2,BE92&lt;65,3,BE92&lt;70,4,TRUE,5),MATCH(YEAR($F$17),Appendix!$G$3:$L$3,0))</f>
        <v>0</v>
      </c>
      <c r="BH92" s="92">
        <f t="shared" si="40"/>
        <v>0</v>
      </c>
      <c r="BI92" s="89">
        <f t="shared" si="54"/>
        <v>126</v>
      </c>
      <c r="BJ92" s="90">
        <f>IF($O92&gt;'Wage Ceilings '!$C$7+SUMIF('Wage Ceilings '!$B$8:'Wage Ceilings '!$B$11,"&lt;="&amp;$O$17,'Wage Ceilings '!$D$8:'Wage Ceilings '!$D$11),'Wage Ceilings '!$C$7+SUMIF('Wage Ceilings '!$B$8:'Wage Ceilings '!$B$11,"&lt;="&amp;$O$17,'Wage Ceilings '!$D$8:'Wage Ceilings '!$D$11),$O92)</f>
        <v>0</v>
      </c>
      <c r="BK92" s="91" cm="1">
        <f t="array" ref="BK92">INDEX(Appendix!$G$4:$K$8,_xlfn.IFS(BI92&lt;55,1,BI92&lt;60,2,BI92&lt;65,3,BI92&lt;70,4,TRUE,5),MATCH(YEAR($F$17),Appendix!$G$3:$L$3,0))</f>
        <v>0</v>
      </c>
      <c r="BL92" s="92">
        <f t="shared" si="41"/>
        <v>0</v>
      </c>
      <c r="BM92" s="89">
        <f t="shared" si="55"/>
        <v>126</v>
      </c>
      <c r="BN92" s="90">
        <f>IF($P92&gt;'Wage Ceilings '!$C$7+SUMIF('Wage Ceilings '!$B$8:'Wage Ceilings '!$B$11,"&lt;="&amp;$P$17,'Wage Ceilings '!$D$8:'Wage Ceilings '!$D$11),'Wage Ceilings '!$C$7+SUMIF('Wage Ceilings '!$B$8:'Wage Ceilings '!$B$11,"&lt;="&amp;$P$17,'Wage Ceilings '!$D$8:'Wage Ceilings '!$D$11),$P92)</f>
        <v>0</v>
      </c>
      <c r="BO92" s="91" cm="1">
        <f t="array" ref="BO92">INDEX(Appendix!$G$4:$K$8,_xlfn.IFS(BM92&lt;55,1,BM92&lt;60,2,BM92&lt;65,3,BM92&lt;70,4,TRUE,5),MATCH(YEAR($F$17),Appendix!$G$3:$L$3,0))</f>
        <v>0</v>
      </c>
      <c r="BP92" s="92">
        <f t="shared" si="42"/>
        <v>0</v>
      </c>
      <c r="BQ92" s="89">
        <f t="shared" si="56"/>
        <v>126</v>
      </c>
      <c r="BR92" s="90">
        <f>IF($Q92&gt;'Wage Ceilings '!$C$7+SUMIF('Wage Ceilings '!$B$8:'Wage Ceilings '!$B$11,"&lt;="&amp;$Q$17,'Wage Ceilings '!$D$8:'Wage Ceilings '!$D$11),'Wage Ceilings '!$C$7+SUMIF('Wage Ceilings '!$B$8:'Wage Ceilings '!$B$11,"&lt;="&amp;$Q$17,'Wage Ceilings '!$D$8:'Wage Ceilings '!$D$11),$Q92)</f>
        <v>0</v>
      </c>
      <c r="BS92" s="91" cm="1">
        <f t="array" ref="BS92">INDEX(Appendix!$G$4:$K$8,_xlfn.IFS(BQ92&lt;55,1,BQ92&lt;60,2,BQ92&lt;65,3,BQ92&lt;70,4,TRUE,5),MATCH(YEAR($F$17),Appendix!$G$3:$L$3,0))</f>
        <v>0</v>
      </c>
      <c r="BT92" s="92">
        <f t="shared" si="43"/>
        <v>0</v>
      </c>
      <c r="BU92" s="89">
        <f t="shared" si="57"/>
        <v>126</v>
      </c>
      <c r="BV92" s="90">
        <f>IF($R92&gt;'Wage Ceilings '!$C$7+SUMIF('Wage Ceilings '!$B$8:'Wage Ceilings '!$B$11,"&lt;="&amp;$R$17,'Wage Ceilings '!$D$8:'Wage Ceilings '!$D$11),'Wage Ceilings '!$C$7+SUMIF('Wage Ceilings '!$B$8:'Wage Ceilings '!$B$11,"&lt;="&amp;$R$17,'Wage Ceilings '!$D$8:'Wage Ceilings '!$D$11),$R92)</f>
        <v>0</v>
      </c>
      <c r="BW92" s="91" cm="1">
        <f t="array" ref="BW92">INDEX(Appendix!$G$4:$K$8,_xlfn.IFS(BU92&lt;55,1,BU92&lt;60,2,BU92&lt;65,3,BU92&lt;70,4,TRUE,5),MATCH(YEAR($F$17),Appendix!$G$3:$L$3,0))</f>
        <v>0</v>
      </c>
      <c r="BX92" s="92">
        <f t="shared" si="44"/>
        <v>0</v>
      </c>
      <c r="BY92" s="89" t="str">
        <f t="shared" si="58"/>
        <v>NA</v>
      </c>
      <c r="BZ92" s="92">
        <f>IF(S92&gt;=('Wage Ceilings '!$C$3-SUM(Z92,AD92,AH92,AL92,AP92,AX92,AT92,BB92,BF92,BJ92,BN92,BR92,BV92)),('Wage Ceilings '!$C$3-SUM(Z92,AD92,AH92,AL92,AP92,AX92,AT92,BB92,BF92,BJ92,BN92,BR92,BV92)),S92)</f>
        <v>0</v>
      </c>
      <c r="CA92" s="91" cm="1">
        <f t="array" ref="CA92">INDEX(Appendix!$G$4:$K$8,_xlfn.IFS(BY92&lt;55,1,BY92&lt;60,2,BY92&lt;65,3,BY92&lt;70,4,TRUE,5),MATCH(YEAR($F$17),Appendix!$G$3:$L$3,0))</f>
        <v>0</v>
      </c>
      <c r="CB92" s="92">
        <f t="shared" si="65"/>
        <v>0</v>
      </c>
      <c r="CC92" s="99"/>
    </row>
    <row r="93" spans="1:81" x14ac:dyDescent="0.2">
      <c r="A93" s="64" t="s">
        <v>141</v>
      </c>
      <c r="B93" s="65"/>
      <c r="C93" s="65"/>
      <c r="D93" s="66"/>
      <c r="E93" s="66"/>
      <c r="F93" s="67"/>
      <c r="G93" s="67"/>
      <c r="H93" s="67"/>
      <c r="I93" s="67"/>
      <c r="J93" s="67"/>
      <c r="K93" s="67"/>
      <c r="L93" s="67"/>
      <c r="M93" s="67"/>
      <c r="N93" s="67"/>
      <c r="O93" s="67"/>
      <c r="P93" s="67"/>
      <c r="Q93" s="67"/>
      <c r="R93" s="67"/>
      <c r="S93" s="67"/>
      <c r="T93" s="57">
        <f t="shared" si="59"/>
        <v>0</v>
      </c>
      <c r="U93" s="57">
        <f t="shared" si="60"/>
        <v>0</v>
      </c>
      <c r="V93" s="58">
        <f t="shared" si="61"/>
        <v>0</v>
      </c>
      <c r="W93" s="58">
        <f t="shared" si="62"/>
        <v>0</v>
      </c>
      <c r="X93" s="58">
        <f t="shared" si="63"/>
        <v>0</v>
      </c>
      <c r="Y93" s="89">
        <f t="shared" si="45"/>
        <v>125</v>
      </c>
      <c r="Z93" s="90">
        <f>IF($F93&gt;'Wage Ceilings '!$C$7+SUMIF('Wage Ceilings '!$B$8:'Wage Ceilings '!$B$11,"&lt;="&amp;$F$17,'Wage Ceilings '!$D$8:'Wage Ceilings '!$D$11),'Wage Ceilings '!$C$7+SUMIF('Wage Ceilings '!$B$8:'Wage Ceilings '!$B$11,"&lt;="&amp;$F$17,'Wage Ceilings '!$D$8:'Wage Ceilings '!$D$11),$F93)</f>
        <v>0</v>
      </c>
      <c r="AA93" s="91" cm="1">
        <f t="array" ref="AA93">INDEX(Appendix!$G$4:$K$8,_xlfn.IFS(Y93&lt;55,1,Y93&lt;60,2,Y93&lt;65,3,Y93&lt;70,4,TRUE,5),MATCH(YEAR($F$17),Appendix!$G$3:$L$3,0))</f>
        <v>0</v>
      </c>
      <c r="AB93" s="92">
        <f t="shared" si="33"/>
        <v>0</v>
      </c>
      <c r="AC93" s="89">
        <f t="shared" si="46"/>
        <v>126</v>
      </c>
      <c r="AD93" s="90">
        <f>IF($G93&gt;'Wage Ceilings '!$C$7+SUMIF('Wage Ceilings '!$B$8:'Wage Ceilings '!$B$11,"&lt;="&amp;$G$17,'Wage Ceilings '!$D$8:'Wage Ceilings '!$D$11),'Wage Ceilings '!$C$7+SUMIF('Wage Ceilings '!$B$8:'Wage Ceilings '!$B$11,"&lt;="&amp;$G$17,'Wage Ceilings '!$D$8:'Wage Ceilings '!$D$11),$G93)</f>
        <v>0</v>
      </c>
      <c r="AE93" s="91" cm="1">
        <f t="array" ref="AE93">INDEX(Appendix!$G$4:$K$8,_xlfn.IFS(AC93&lt;55,1,AC93&lt;60,2,AC93&lt;65,3,AC93&lt;70,4,TRUE,5),MATCH(YEAR($F$17),Appendix!$G$3:$L$3,0))</f>
        <v>0</v>
      </c>
      <c r="AF93" s="92">
        <f t="shared" si="34"/>
        <v>0</v>
      </c>
      <c r="AG93" s="89">
        <f t="shared" si="47"/>
        <v>126</v>
      </c>
      <c r="AH93" s="90">
        <f>IF($H93&gt;'Wage Ceilings '!$C$7+SUMIF('Wage Ceilings '!$B$8:'Wage Ceilings '!$B$11,"&lt;="&amp;$H$17,'Wage Ceilings '!$D$8:'Wage Ceilings '!$D$11),'Wage Ceilings '!$C$7+SUMIF('Wage Ceilings '!$B$8:'Wage Ceilings '!$B$11,"&lt;="&amp;$H$17,'Wage Ceilings '!$D$8:'Wage Ceilings '!$D$11),$H93)</f>
        <v>0</v>
      </c>
      <c r="AI93" s="91" cm="1">
        <f t="array" ref="AI93">INDEX(Appendix!$G$4:$K$8,_xlfn.IFS(AG93&lt;55,1,AG93&lt;60,2,AG93&lt;65,3,AG93&lt;70,4,TRUE,5),MATCH(YEAR($F$17),Appendix!$G$3:$L$3,0))</f>
        <v>0</v>
      </c>
      <c r="AJ93" s="92">
        <f t="shared" si="35"/>
        <v>0</v>
      </c>
      <c r="AK93" s="89">
        <f t="shared" si="48"/>
        <v>126</v>
      </c>
      <c r="AL93" s="90">
        <f>IF($I93&gt;'Wage Ceilings '!$C$7+SUMIF('Wage Ceilings '!$B$8:'Wage Ceilings '!$B$11,"&lt;="&amp;$I$17,'Wage Ceilings '!$D$8:'Wage Ceilings '!$D$11),'Wage Ceilings '!$C$7+SUMIF('Wage Ceilings '!$B$8:'Wage Ceilings '!$B$11,"&lt;="&amp;$I$17,'Wage Ceilings '!$D$8:'Wage Ceilings '!$D$11),$I93)</f>
        <v>0</v>
      </c>
      <c r="AM93" s="91" cm="1">
        <f t="array" ref="AM93">INDEX(Appendix!$G$4:$K$8,_xlfn.IFS(AK93&lt;55,1,AK93&lt;60,2,AK93&lt;65,3,AK93&lt;70,4,TRUE,5),MATCH(YEAR($F$17),Appendix!$G$3:$L$3,0))</f>
        <v>0</v>
      </c>
      <c r="AN93" s="92">
        <f t="shared" si="36"/>
        <v>0</v>
      </c>
      <c r="AO93" s="89">
        <f t="shared" si="49"/>
        <v>126</v>
      </c>
      <c r="AP93" s="90">
        <f>IF($J93&gt;'Wage Ceilings '!$C$7+SUMIF('Wage Ceilings '!$B$8:'Wage Ceilings '!$B$11,"&lt;="&amp;$J$17,'Wage Ceilings '!$D$8:'Wage Ceilings '!$D$11),'Wage Ceilings '!$C$7+SUMIF('Wage Ceilings '!$B$8:'Wage Ceilings '!$B$11,"&lt;="&amp;$J$17,'Wage Ceilings '!$D$8:'Wage Ceilings '!$D$11),$J93)</f>
        <v>0</v>
      </c>
      <c r="AQ93" s="91" cm="1">
        <f t="array" ref="AQ93">INDEX(Appendix!$G$4:$K$8,_xlfn.IFS(AO93&lt;55,1,AO93&lt;60,2,AO93&lt;65,3,AO93&lt;70,4,TRUE,5),MATCH(YEAR($F$17),Appendix!$G$3:$L$3,0))</f>
        <v>0</v>
      </c>
      <c r="AR93" s="92">
        <f t="shared" si="37"/>
        <v>0</v>
      </c>
      <c r="AS93" s="89">
        <f t="shared" si="64"/>
        <v>126</v>
      </c>
      <c r="AT93" s="90">
        <f>IF($K93&gt;'Wage Ceilings '!$C$7+SUMIF('Wage Ceilings '!$B$8:'Wage Ceilings '!$B$11,"&lt;="&amp;$K$17,'Wage Ceilings '!$D$8:'Wage Ceilings '!$D$11),'Wage Ceilings '!$C$7+SUMIF('Wage Ceilings '!$B$8:'Wage Ceilings '!$B$11,"&lt;="&amp;$K$17,'Wage Ceilings '!$D$8:'Wage Ceilings '!$D$11),$K93)</f>
        <v>0</v>
      </c>
      <c r="AU93" s="91" cm="1">
        <f t="array" ref="AU93">INDEX(Appendix!$G$4:$K$8,_xlfn.IFS(AS93&lt;55,1,AS93&lt;60,2,AS93&lt;65,3,AS93&lt;70,4,TRUE,5),MATCH(YEAR($F$17),Appendix!$G$3:$L$3,0))</f>
        <v>0</v>
      </c>
      <c r="AV93" s="92">
        <f t="shared" si="38"/>
        <v>0</v>
      </c>
      <c r="AW93" s="89" t="str">
        <f t="shared" si="50"/>
        <v>NA</v>
      </c>
      <c r="AX93" s="92">
        <f>IF(L93&gt;=('Wage Ceilings '!$C$3-SUM(Z93,AD93,AH93,AL93,AP93,AT93,BB93,BF93,BJ93,BN93,BR93,BV93)),('Wage Ceilings '!$C$3-SUM(Z93,AD93,AH93,AL93,AP93,AT93,BB93,BF93,BJ93,BN93,BR93,BV93)),L93)</f>
        <v>0</v>
      </c>
      <c r="AY93" s="91" cm="1">
        <f t="array" ref="AY93">INDEX(Appendix!$G$4:$K$8,_xlfn.IFS(AW93&lt;55,1,AW93&lt;60,2,AW93&lt;65,3,AW93&lt;70,4,TRUE,5),MATCH(YEAR($F$17),Appendix!$G$3:$L$3,0))</f>
        <v>0</v>
      </c>
      <c r="AZ93" s="92">
        <f t="shared" si="39"/>
        <v>0</v>
      </c>
      <c r="BA93" s="89">
        <f t="shared" si="51"/>
        <v>126</v>
      </c>
      <c r="BB93" s="90">
        <f>IF($M93&gt;'Wage Ceilings '!$C$7+SUMIF('Wage Ceilings '!$B$8:'Wage Ceilings '!$B$11,"&lt;="&amp;$M$17,'Wage Ceilings '!$D$8:'Wage Ceilings '!$D$11),'Wage Ceilings '!$C$7+SUMIF('Wage Ceilings '!$B$8:'Wage Ceilings '!$B$11,"&lt;="&amp;$M$17,'Wage Ceilings '!$D$8:'Wage Ceilings '!$D$11),$M93)</f>
        <v>0</v>
      </c>
      <c r="BC93" s="91" cm="1">
        <f t="array" ref="BC93">INDEX(Appendix!$G$4:$K$8,_xlfn.IFS(BA93&lt;55,1,BA93&lt;60,2,BA93&lt;65,3,BA93&lt;70,4,TRUE,5),MATCH(YEAR($F$17),Appendix!$G$3:$L$3,0))</f>
        <v>0</v>
      </c>
      <c r="BD93" s="92">
        <f t="shared" si="52"/>
        <v>0</v>
      </c>
      <c r="BE93" s="89">
        <f t="shared" si="53"/>
        <v>126</v>
      </c>
      <c r="BF93" s="90">
        <f>IF($N93&gt;'Wage Ceilings '!$C$7+SUMIF('Wage Ceilings '!$B$8:'Wage Ceilings '!$B$11,"&lt;="&amp;$N$17,'Wage Ceilings '!$D$8:'Wage Ceilings '!$D$11),'Wage Ceilings '!$C$7+SUMIF('Wage Ceilings '!$B$8:'Wage Ceilings '!$B$11,"&lt;="&amp;$N$17,'Wage Ceilings '!$D$8:'Wage Ceilings '!$D$11),$N93)</f>
        <v>0</v>
      </c>
      <c r="BG93" s="91" cm="1">
        <f t="array" ref="BG93">INDEX(Appendix!$G$4:$K$8,_xlfn.IFS(BE93&lt;55,1,BE93&lt;60,2,BE93&lt;65,3,BE93&lt;70,4,TRUE,5),MATCH(YEAR($F$17),Appendix!$G$3:$L$3,0))</f>
        <v>0</v>
      </c>
      <c r="BH93" s="92">
        <f t="shared" si="40"/>
        <v>0</v>
      </c>
      <c r="BI93" s="89">
        <f t="shared" si="54"/>
        <v>126</v>
      </c>
      <c r="BJ93" s="90">
        <f>IF($O93&gt;'Wage Ceilings '!$C$7+SUMIF('Wage Ceilings '!$B$8:'Wage Ceilings '!$B$11,"&lt;="&amp;$O$17,'Wage Ceilings '!$D$8:'Wage Ceilings '!$D$11),'Wage Ceilings '!$C$7+SUMIF('Wage Ceilings '!$B$8:'Wage Ceilings '!$B$11,"&lt;="&amp;$O$17,'Wage Ceilings '!$D$8:'Wage Ceilings '!$D$11),$O93)</f>
        <v>0</v>
      </c>
      <c r="BK93" s="91" cm="1">
        <f t="array" ref="BK93">INDEX(Appendix!$G$4:$K$8,_xlfn.IFS(BI93&lt;55,1,BI93&lt;60,2,BI93&lt;65,3,BI93&lt;70,4,TRUE,5),MATCH(YEAR($F$17),Appendix!$G$3:$L$3,0))</f>
        <v>0</v>
      </c>
      <c r="BL93" s="92">
        <f t="shared" si="41"/>
        <v>0</v>
      </c>
      <c r="BM93" s="89">
        <f t="shared" si="55"/>
        <v>126</v>
      </c>
      <c r="BN93" s="90">
        <f>IF($P93&gt;'Wage Ceilings '!$C$7+SUMIF('Wage Ceilings '!$B$8:'Wage Ceilings '!$B$11,"&lt;="&amp;$P$17,'Wage Ceilings '!$D$8:'Wage Ceilings '!$D$11),'Wage Ceilings '!$C$7+SUMIF('Wage Ceilings '!$B$8:'Wage Ceilings '!$B$11,"&lt;="&amp;$P$17,'Wage Ceilings '!$D$8:'Wage Ceilings '!$D$11),$P93)</f>
        <v>0</v>
      </c>
      <c r="BO93" s="91" cm="1">
        <f t="array" ref="BO93">INDEX(Appendix!$G$4:$K$8,_xlfn.IFS(BM93&lt;55,1,BM93&lt;60,2,BM93&lt;65,3,BM93&lt;70,4,TRUE,5),MATCH(YEAR($F$17),Appendix!$G$3:$L$3,0))</f>
        <v>0</v>
      </c>
      <c r="BP93" s="92">
        <f t="shared" si="42"/>
        <v>0</v>
      </c>
      <c r="BQ93" s="89">
        <f t="shared" si="56"/>
        <v>126</v>
      </c>
      <c r="BR93" s="90">
        <f>IF($Q93&gt;'Wage Ceilings '!$C$7+SUMIF('Wage Ceilings '!$B$8:'Wage Ceilings '!$B$11,"&lt;="&amp;$Q$17,'Wage Ceilings '!$D$8:'Wage Ceilings '!$D$11),'Wage Ceilings '!$C$7+SUMIF('Wage Ceilings '!$B$8:'Wage Ceilings '!$B$11,"&lt;="&amp;$Q$17,'Wage Ceilings '!$D$8:'Wage Ceilings '!$D$11),$Q93)</f>
        <v>0</v>
      </c>
      <c r="BS93" s="91" cm="1">
        <f t="array" ref="BS93">INDEX(Appendix!$G$4:$K$8,_xlfn.IFS(BQ93&lt;55,1,BQ93&lt;60,2,BQ93&lt;65,3,BQ93&lt;70,4,TRUE,5),MATCH(YEAR($F$17),Appendix!$G$3:$L$3,0))</f>
        <v>0</v>
      </c>
      <c r="BT93" s="92">
        <f t="shared" si="43"/>
        <v>0</v>
      </c>
      <c r="BU93" s="89">
        <f t="shared" si="57"/>
        <v>126</v>
      </c>
      <c r="BV93" s="90">
        <f>IF($R93&gt;'Wage Ceilings '!$C$7+SUMIF('Wage Ceilings '!$B$8:'Wage Ceilings '!$B$11,"&lt;="&amp;$R$17,'Wage Ceilings '!$D$8:'Wage Ceilings '!$D$11),'Wage Ceilings '!$C$7+SUMIF('Wage Ceilings '!$B$8:'Wage Ceilings '!$B$11,"&lt;="&amp;$R$17,'Wage Ceilings '!$D$8:'Wage Ceilings '!$D$11),$R93)</f>
        <v>0</v>
      </c>
      <c r="BW93" s="91" cm="1">
        <f t="array" ref="BW93">INDEX(Appendix!$G$4:$K$8,_xlfn.IFS(BU93&lt;55,1,BU93&lt;60,2,BU93&lt;65,3,BU93&lt;70,4,TRUE,5),MATCH(YEAR($F$17),Appendix!$G$3:$L$3,0))</f>
        <v>0</v>
      </c>
      <c r="BX93" s="92">
        <f t="shared" si="44"/>
        <v>0</v>
      </c>
      <c r="BY93" s="89" t="str">
        <f t="shared" si="58"/>
        <v>NA</v>
      </c>
      <c r="BZ93" s="92">
        <f>IF(S93&gt;=('Wage Ceilings '!$C$3-SUM(Z93,AD93,AH93,AL93,AP93,AX93,AT93,BB93,BF93,BJ93,BN93,BR93,BV93)),('Wage Ceilings '!$C$3-SUM(Z93,AD93,AH93,AL93,AP93,AX93,AT93,BB93,BF93,BJ93,BN93,BR93,BV93)),S93)</f>
        <v>0</v>
      </c>
      <c r="CA93" s="91" cm="1">
        <f t="array" ref="CA93">INDEX(Appendix!$G$4:$K$8,_xlfn.IFS(BY93&lt;55,1,BY93&lt;60,2,BY93&lt;65,3,BY93&lt;70,4,TRUE,5),MATCH(YEAR($F$17),Appendix!$G$3:$L$3,0))</f>
        <v>0</v>
      </c>
      <c r="CB93" s="92">
        <f t="shared" si="65"/>
        <v>0</v>
      </c>
      <c r="CC93" s="99"/>
    </row>
    <row r="94" spans="1:81" x14ac:dyDescent="0.2">
      <c r="A94" s="64" t="s">
        <v>142</v>
      </c>
      <c r="B94" s="65"/>
      <c r="C94" s="65"/>
      <c r="D94" s="66"/>
      <c r="E94" s="66"/>
      <c r="F94" s="67"/>
      <c r="G94" s="67"/>
      <c r="H94" s="67"/>
      <c r="I94" s="67"/>
      <c r="J94" s="67"/>
      <c r="K94" s="67"/>
      <c r="L94" s="67"/>
      <c r="M94" s="67"/>
      <c r="N94" s="67"/>
      <c r="O94" s="67"/>
      <c r="P94" s="67"/>
      <c r="Q94" s="67"/>
      <c r="R94" s="67"/>
      <c r="S94" s="67"/>
      <c r="T94" s="57">
        <f t="shared" si="59"/>
        <v>0</v>
      </c>
      <c r="U94" s="57">
        <f t="shared" si="60"/>
        <v>0</v>
      </c>
      <c r="V94" s="58">
        <f t="shared" si="61"/>
        <v>0</v>
      </c>
      <c r="W94" s="58">
        <f t="shared" si="62"/>
        <v>0</v>
      </c>
      <c r="X94" s="58">
        <f t="shared" si="63"/>
        <v>0</v>
      </c>
      <c r="Y94" s="89">
        <f t="shared" si="45"/>
        <v>125</v>
      </c>
      <c r="Z94" s="90">
        <f>IF($F94&gt;'Wage Ceilings '!$C$7+SUMIF('Wage Ceilings '!$B$8:'Wage Ceilings '!$B$11,"&lt;="&amp;$F$17,'Wage Ceilings '!$D$8:'Wage Ceilings '!$D$11),'Wage Ceilings '!$C$7+SUMIF('Wage Ceilings '!$B$8:'Wage Ceilings '!$B$11,"&lt;="&amp;$F$17,'Wage Ceilings '!$D$8:'Wage Ceilings '!$D$11),$F94)</f>
        <v>0</v>
      </c>
      <c r="AA94" s="91" cm="1">
        <f t="array" ref="AA94">INDEX(Appendix!$G$4:$K$8,_xlfn.IFS(Y94&lt;55,1,Y94&lt;60,2,Y94&lt;65,3,Y94&lt;70,4,TRUE,5),MATCH(YEAR($F$17),Appendix!$G$3:$L$3,0))</f>
        <v>0</v>
      </c>
      <c r="AB94" s="92">
        <f t="shared" si="33"/>
        <v>0</v>
      </c>
      <c r="AC94" s="89">
        <f t="shared" si="46"/>
        <v>126</v>
      </c>
      <c r="AD94" s="90">
        <f>IF($G94&gt;'Wage Ceilings '!$C$7+SUMIF('Wage Ceilings '!$B$8:'Wage Ceilings '!$B$11,"&lt;="&amp;$G$17,'Wage Ceilings '!$D$8:'Wage Ceilings '!$D$11),'Wage Ceilings '!$C$7+SUMIF('Wage Ceilings '!$B$8:'Wage Ceilings '!$B$11,"&lt;="&amp;$G$17,'Wage Ceilings '!$D$8:'Wage Ceilings '!$D$11),$G94)</f>
        <v>0</v>
      </c>
      <c r="AE94" s="91" cm="1">
        <f t="array" ref="AE94">INDEX(Appendix!$G$4:$K$8,_xlfn.IFS(AC94&lt;55,1,AC94&lt;60,2,AC94&lt;65,3,AC94&lt;70,4,TRUE,5),MATCH(YEAR($F$17),Appendix!$G$3:$L$3,0))</f>
        <v>0</v>
      </c>
      <c r="AF94" s="92">
        <f t="shared" si="34"/>
        <v>0</v>
      </c>
      <c r="AG94" s="89">
        <f t="shared" si="47"/>
        <v>126</v>
      </c>
      <c r="AH94" s="90">
        <f>IF($H94&gt;'Wage Ceilings '!$C$7+SUMIF('Wage Ceilings '!$B$8:'Wage Ceilings '!$B$11,"&lt;="&amp;$H$17,'Wage Ceilings '!$D$8:'Wage Ceilings '!$D$11),'Wage Ceilings '!$C$7+SUMIF('Wage Ceilings '!$B$8:'Wage Ceilings '!$B$11,"&lt;="&amp;$H$17,'Wage Ceilings '!$D$8:'Wage Ceilings '!$D$11),$H94)</f>
        <v>0</v>
      </c>
      <c r="AI94" s="91" cm="1">
        <f t="array" ref="AI94">INDEX(Appendix!$G$4:$K$8,_xlfn.IFS(AG94&lt;55,1,AG94&lt;60,2,AG94&lt;65,3,AG94&lt;70,4,TRUE,5),MATCH(YEAR($F$17),Appendix!$G$3:$L$3,0))</f>
        <v>0</v>
      </c>
      <c r="AJ94" s="92">
        <f t="shared" si="35"/>
        <v>0</v>
      </c>
      <c r="AK94" s="89">
        <f t="shared" si="48"/>
        <v>126</v>
      </c>
      <c r="AL94" s="90">
        <f>IF($I94&gt;'Wage Ceilings '!$C$7+SUMIF('Wage Ceilings '!$B$8:'Wage Ceilings '!$B$11,"&lt;="&amp;$I$17,'Wage Ceilings '!$D$8:'Wage Ceilings '!$D$11),'Wage Ceilings '!$C$7+SUMIF('Wage Ceilings '!$B$8:'Wage Ceilings '!$B$11,"&lt;="&amp;$I$17,'Wage Ceilings '!$D$8:'Wage Ceilings '!$D$11),$I94)</f>
        <v>0</v>
      </c>
      <c r="AM94" s="91" cm="1">
        <f t="array" ref="AM94">INDEX(Appendix!$G$4:$K$8,_xlfn.IFS(AK94&lt;55,1,AK94&lt;60,2,AK94&lt;65,3,AK94&lt;70,4,TRUE,5),MATCH(YEAR($F$17),Appendix!$G$3:$L$3,0))</f>
        <v>0</v>
      </c>
      <c r="AN94" s="92">
        <f t="shared" si="36"/>
        <v>0</v>
      </c>
      <c r="AO94" s="89">
        <f t="shared" si="49"/>
        <v>126</v>
      </c>
      <c r="AP94" s="90">
        <f>IF($J94&gt;'Wage Ceilings '!$C$7+SUMIF('Wage Ceilings '!$B$8:'Wage Ceilings '!$B$11,"&lt;="&amp;$J$17,'Wage Ceilings '!$D$8:'Wage Ceilings '!$D$11),'Wage Ceilings '!$C$7+SUMIF('Wage Ceilings '!$B$8:'Wage Ceilings '!$B$11,"&lt;="&amp;$J$17,'Wage Ceilings '!$D$8:'Wage Ceilings '!$D$11),$J94)</f>
        <v>0</v>
      </c>
      <c r="AQ94" s="91" cm="1">
        <f t="array" ref="AQ94">INDEX(Appendix!$G$4:$K$8,_xlfn.IFS(AO94&lt;55,1,AO94&lt;60,2,AO94&lt;65,3,AO94&lt;70,4,TRUE,5),MATCH(YEAR($F$17),Appendix!$G$3:$L$3,0))</f>
        <v>0</v>
      </c>
      <c r="AR94" s="92">
        <f t="shared" si="37"/>
        <v>0</v>
      </c>
      <c r="AS94" s="89">
        <f t="shared" si="64"/>
        <v>126</v>
      </c>
      <c r="AT94" s="90">
        <f>IF($K94&gt;'Wage Ceilings '!$C$7+SUMIF('Wage Ceilings '!$B$8:'Wage Ceilings '!$B$11,"&lt;="&amp;$K$17,'Wage Ceilings '!$D$8:'Wage Ceilings '!$D$11),'Wage Ceilings '!$C$7+SUMIF('Wage Ceilings '!$B$8:'Wage Ceilings '!$B$11,"&lt;="&amp;$K$17,'Wage Ceilings '!$D$8:'Wage Ceilings '!$D$11),$K94)</f>
        <v>0</v>
      </c>
      <c r="AU94" s="91" cm="1">
        <f t="array" ref="AU94">INDEX(Appendix!$G$4:$K$8,_xlfn.IFS(AS94&lt;55,1,AS94&lt;60,2,AS94&lt;65,3,AS94&lt;70,4,TRUE,5),MATCH(YEAR($F$17),Appendix!$G$3:$L$3,0))</f>
        <v>0</v>
      </c>
      <c r="AV94" s="92">
        <f t="shared" si="38"/>
        <v>0</v>
      </c>
      <c r="AW94" s="89" t="str">
        <f t="shared" si="50"/>
        <v>NA</v>
      </c>
      <c r="AX94" s="92">
        <f>IF(L94&gt;=('Wage Ceilings '!$C$3-SUM(Z94,AD94,AH94,AL94,AP94,AT94,BB94,BF94,BJ94,BN94,BR94,BV94)),('Wage Ceilings '!$C$3-SUM(Z94,AD94,AH94,AL94,AP94,AT94,BB94,BF94,BJ94,BN94,BR94,BV94)),L94)</f>
        <v>0</v>
      </c>
      <c r="AY94" s="91" cm="1">
        <f t="array" ref="AY94">INDEX(Appendix!$G$4:$K$8,_xlfn.IFS(AW94&lt;55,1,AW94&lt;60,2,AW94&lt;65,3,AW94&lt;70,4,TRUE,5),MATCH(YEAR($F$17),Appendix!$G$3:$L$3,0))</f>
        <v>0</v>
      </c>
      <c r="AZ94" s="92">
        <f t="shared" si="39"/>
        <v>0</v>
      </c>
      <c r="BA94" s="89">
        <f t="shared" si="51"/>
        <v>126</v>
      </c>
      <c r="BB94" s="90">
        <f>IF($M94&gt;'Wage Ceilings '!$C$7+SUMIF('Wage Ceilings '!$B$8:'Wage Ceilings '!$B$11,"&lt;="&amp;$M$17,'Wage Ceilings '!$D$8:'Wage Ceilings '!$D$11),'Wage Ceilings '!$C$7+SUMIF('Wage Ceilings '!$B$8:'Wage Ceilings '!$B$11,"&lt;="&amp;$M$17,'Wage Ceilings '!$D$8:'Wage Ceilings '!$D$11),$M94)</f>
        <v>0</v>
      </c>
      <c r="BC94" s="91" cm="1">
        <f t="array" ref="BC94">INDEX(Appendix!$G$4:$K$8,_xlfn.IFS(BA94&lt;55,1,BA94&lt;60,2,BA94&lt;65,3,BA94&lt;70,4,TRUE,5),MATCH(YEAR($F$17),Appendix!$G$3:$L$3,0))</f>
        <v>0</v>
      </c>
      <c r="BD94" s="92">
        <f t="shared" si="52"/>
        <v>0</v>
      </c>
      <c r="BE94" s="89">
        <f t="shared" si="53"/>
        <v>126</v>
      </c>
      <c r="BF94" s="90">
        <f>IF($N94&gt;'Wage Ceilings '!$C$7+SUMIF('Wage Ceilings '!$B$8:'Wage Ceilings '!$B$11,"&lt;="&amp;$N$17,'Wage Ceilings '!$D$8:'Wage Ceilings '!$D$11),'Wage Ceilings '!$C$7+SUMIF('Wage Ceilings '!$B$8:'Wage Ceilings '!$B$11,"&lt;="&amp;$N$17,'Wage Ceilings '!$D$8:'Wage Ceilings '!$D$11),$N94)</f>
        <v>0</v>
      </c>
      <c r="BG94" s="91" cm="1">
        <f t="array" ref="BG94">INDEX(Appendix!$G$4:$K$8,_xlfn.IFS(BE94&lt;55,1,BE94&lt;60,2,BE94&lt;65,3,BE94&lt;70,4,TRUE,5),MATCH(YEAR($F$17),Appendix!$G$3:$L$3,0))</f>
        <v>0</v>
      </c>
      <c r="BH94" s="92">
        <f t="shared" si="40"/>
        <v>0</v>
      </c>
      <c r="BI94" s="89">
        <f t="shared" si="54"/>
        <v>126</v>
      </c>
      <c r="BJ94" s="90">
        <f>IF($O94&gt;'Wage Ceilings '!$C$7+SUMIF('Wage Ceilings '!$B$8:'Wage Ceilings '!$B$11,"&lt;="&amp;$O$17,'Wage Ceilings '!$D$8:'Wage Ceilings '!$D$11),'Wage Ceilings '!$C$7+SUMIF('Wage Ceilings '!$B$8:'Wage Ceilings '!$B$11,"&lt;="&amp;$O$17,'Wage Ceilings '!$D$8:'Wage Ceilings '!$D$11),$O94)</f>
        <v>0</v>
      </c>
      <c r="BK94" s="91" cm="1">
        <f t="array" ref="BK94">INDEX(Appendix!$G$4:$K$8,_xlfn.IFS(BI94&lt;55,1,BI94&lt;60,2,BI94&lt;65,3,BI94&lt;70,4,TRUE,5),MATCH(YEAR($F$17),Appendix!$G$3:$L$3,0))</f>
        <v>0</v>
      </c>
      <c r="BL94" s="92">
        <f t="shared" si="41"/>
        <v>0</v>
      </c>
      <c r="BM94" s="89">
        <f t="shared" si="55"/>
        <v>126</v>
      </c>
      <c r="BN94" s="90">
        <f>IF($P94&gt;'Wage Ceilings '!$C$7+SUMIF('Wage Ceilings '!$B$8:'Wage Ceilings '!$B$11,"&lt;="&amp;$P$17,'Wage Ceilings '!$D$8:'Wage Ceilings '!$D$11),'Wage Ceilings '!$C$7+SUMIF('Wage Ceilings '!$B$8:'Wage Ceilings '!$B$11,"&lt;="&amp;$P$17,'Wage Ceilings '!$D$8:'Wage Ceilings '!$D$11),$P94)</f>
        <v>0</v>
      </c>
      <c r="BO94" s="91" cm="1">
        <f t="array" ref="BO94">INDEX(Appendix!$G$4:$K$8,_xlfn.IFS(BM94&lt;55,1,BM94&lt;60,2,BM94&lt;65,3,BM94&lt;70,4,TRUE,5),MATCH(YEAR($F$17),Appendix!$G$3:$L$3,0))</f>
        <v>0</v>
      </c>
      <c r="BP94" s="92">
        <f t="shared" si="42"/>
        <v>0</v>
      </c>
      <c r="BQ94" s="89">
        <f t="shared" si="56"/>
        <v>126</v>
      </c>
      <c r="BR94" s="90">
        <f>IF($Q94&gt;'Wage Ceilings '!$C$7+SUMIF('Wage Ceilings '!$B$8:'Wage Ceilings '!$B$11,"&lt;="&amp;$Q$17,'Wage Ceilings '!$D$8:'Wage Ceilings '!$D$11),'Wage Ceilings '!$C$7+SUMIF('Wage Ceilings '!$B$8:'Wage Ceilings '!$B$11,"&lt;="&amp;$Q$17,'Wage Ceilings '!$D$8:'Wage Ceilings '!$D$11),$Q94)</f>
        <v>0</v>
      </c>
      <c r="BS94" s="91" cm="1">
        <f t="array" ref="BS94">INDEX(Appendix!$G$4:$K$8,_xlfn.IFS(BQ94&lt;55,1,BQ94&lt;60,2,BQ94&lt;65,3,BQ94&lt;70,4,TRUE,5),MATCH(YEAR($F$17),Appendix!$G$3:$L$3,0))</f>
        <v>0</v>
      </c>
      <c r="BT94" s="92">
        <f t="shared" si="43"/>
        <v>0</v>
      </c>
      <c r="BU94" s="89">
        <f t="shared" si="57"/>
        <v>126</v>
      </c>
      <c r="BV94" s="90">
        <f>IF($R94&gt;'Wage Ceilings '!$C$7+SUMIF('Wage Ceilings '!$B$8:'Wage Ceilings '!$B$11,"&lt;="&amp;$R$17,'Wage Ceilings '!$D$8:'Wage Ceilings '!$D$11),'Wage Ceilings '!$C$7+SUMIF('Wage Ceilings '!$B$8:'Wage Ceilings '!$B$11,"&lt;="&amp;$R$17,'Wage Ceilings '!$D$8:'Wage Ceilings '!$D$11),$R94)</f>
        <v>0</v>
      </c>
      <c r="BW94" s="91" cm="1">
        <f t="array" ref="BW94">INDEX(Appendix!$G$4:$K$8,_xlfn.IFS(BU94&lt;55,1,BU94&lt;60,2,BU94&lt;65,3,BU94&lt;70,4,TRUE,5),MATCH(YEAR($F$17),Appendix!$G$3:$L$3,0))</f>
        <v>0</v>
      </c>
      <c r="BX94" s="92">
        <f t="shared" si="44"/>
        <v>0</v>
      </c>
      <c r="BY94" s="89" t="str">
        <f t="shared" si="58"/>
        <v>NA</v>
      </c>
      <c r="BZ94" s="92">
        <f>IF(S94&gt;=('Wage Ceilings '!$C$3-SUM(Z94,AD94,AH94,AL94,AP94,AX94,AT94,BB94,BF94,BJ94,BN94,BR94,BV94)),('Wage Ceilings '!$C$3-SUM(Z94,AD94,AH94,AL94,AP94,AX94,AT94,BB94,BF94,BJ94,BN94,BR94,BV94)),S94)</f>
        <v>0</v>
      </c>
      <c r="CA94" s="91" cm="1">
        <f t="array" ref="CA94">INDEX(Appendix!$G$4:$K$8,_xlfn.IFS(BY94&lt;55,1,BY94&lt;60,2,BY94&lt;65,3,BY94&lt;70,4,TRUE,5),MATCH(YEAR($F$17),Appendix!$G$3:$L$3,0))</f>
        <v>0</v>
      </c>
      <c r="CB94" s="92">
        <f t="shared" si="65"/>
        <v>0</v>
      </c>
      <c r="CC94" s="99"/>
    </row>
    <row r="95" spans="1:81" x14ac:dyDescent="0.2">
      <c r="A95" s="64" t="s">
        <v>143</v>
      </c>
      <c r="B95" s="65"/>
      <c r="C95" s="65"/>
      <c r="D95" s="66"/>
      <c r="E95" s="66"/>
      <c r="F95" s="67"/>
      <c r="G95" s="67"/>
      <c r="H95" s="67"/>
      <c r="I95" s="67"/>
      <c r="J95" s="67"/>
      <c r="K95" s="67"/>
      <c r="L95" s="67"/>
      <c r="M95" s="67"/>
      <c r="N95" s="67"/>
      <c r="O95" s="67"/>
      <c r="P95" s="67"/>
      <c r="Q95" s="67"/>
      <c r="R95" s="67"/>
      <c r="S95" s="67"/>
      <c r="T95" s="57">
        <f t="shared" si="59"/>
        <v>0</v>
      </c>
      <c r="U95" s="57">
        <f t="shared" si="60"/>
        <v>0</v>
      </c>
      <c r="V95" s="58">
        <f t="shared" si="61"/>
        <v>0</v>
      </c>
      <c r="W95" s="58">
        <f t="shared" si="62"/>
        <v>0</v>
      </c>
      <c r="X95" s="58">
        <f t="shared" si="63"/>
        <v>0</v>
      </c>
      <c r="Y95" s="89">
        <f t="shared" si="45"/>
        <v>125</v>
      </c>
      <c r="Z95" s="90">
        <f>IF($F95&gt;'Wage Ceilings '!$C$7+SUMIF('Wage Ceilings '!$B$8:'Wage Ceilings '!$B$11,"&lt;="&amp;$F$17,'Wage Ceilings '!$D$8:'Wage Ceilings '!$D$11),'Wage Ceilings '!$C$7+SUMIF('Wage Ceilings '!$B$8:'Wage Ceilings '!$B$11,"&lt;="&amp;$F$17,'Wage Ceilings '!$D$8:'Wage Ceilings '!$D$11),$F95)</f>
        <v>0</v>
      </c>
      <c r="AA95" s="91" cm="1">
        <f t="array" ref="AA95">INDEX(Appendix!$G$4:$K$8,_xlfn.IFS(Y95&lt;55,1,Y95&lt;60,2,Y95&lt;65,3,Y95&lt;70,4,TRUE,5),MATCH(YEAR($F$17),Appendix!$G$3:$L$3,0))</f>
        <v>0</v>
      </c>
      <c r="AB95" s="92">
        <f t="shared" si="33"/>
        <v>0</v>
      </c>
      <c r="AC95" s="89">
        <f t="shared" si="46"/>
        <v>126</v>
      </c>
      <c r="AD95" s="90">
        <f>IF($G95&gt;'Wage Ceilings '!$C$7+SUMIF('Wage Ceilings '!$B$8:'Wage Ceilings '!$B$11,"&lt;="&amp;$G$17,'Wage Ceilings '!$D$8:'Wage Ceilings '!$D$11),'Wage Ceilings '!$C$7+SUMIF('Wage Ceilings '!$B$8:'Wage Ceilings '!$B$11,"&lt;="&amp;$G$17,'Wage Ceilings '!$D$8:'Wage Ceilings '!$D$11),$G95)</f>
        <v>0</v>
      </c>
      <c r="AE95" s="91" cm="1">
        <f t="array" ref="AE95">INDEX(Appendix!$G$4:$K$8,_xlfn.IFS(AC95&lt;55,1,AC95&lt;60,2,AC95&lt;65,3,AC95&lt;70,4,TRUE,5),MATCH(YEAR($F$17),Appendix!$G$3:$L$3,0))</f>
        <v>0</v>
      </c>
      <c r="AF95" s="92">
        <f t="shared" si="34"/>
        <v>0</v>
      </c>
      <c r="AG95" s="89">
        <f t="shared" si="47"/>
        <v>126</v>
      </c>
      <c r="AH95" s="90">
        <f>IF($H95&gt;'Wage Ceilings '!$C$7+SUMIF('Wage Ceilings '!$B$8:'Wage Ceilings '!$B$11,"&lt;="&amp;$H$17,'Wage Ceilings '!$D$8:'Wage Ceilings '!$D$11),'Wage Ceilings '!$C$7+SUMIF('Wage Ceilings '!$B$8:'Wage Ceilings '!$B$11,"&lt;="&amp;$H$17,'Wage Ceilings '!$D$8:'Wage Ceilings '!$D$11),$H95)</f>
        <v>0</v>
      </c>
      <c r="AI95" s="91" cm="1">
        <f t="array" ref="AI95">INDEX(Appendix!$G$4:$K$8,_xlfn.IFS(AG95&lt;55,1,AG95&lt;60,2,AG95&lt;65,3,AG95&lt;70,4,TRUE,5),MATCH(YEAR($F$17),Appendix!$G$3:$L$3,0))</f>
        <v>0</v>
      </c>
      <c r="AJ95" s="92">
        <f t="shared" si="35"/>
        <v>0</v>
      </c>
      <c r="AK95" s="89">
        <f t="shared" si="48"/>
        <v>126</v>
      </c>
      <c r="AL95" s="90">
        <f>IF($I95&gt;'Wage Ceilings '!$C$7+SUMIF('Wage Ceilings '!$B$8:'Wage Ceilings '!$B$11,"&lt;="&amp;$I$17,'Wage Ceilings '!$D$8:'Wage Ceilings '!$D$11),'Wage Ceilings '!$C$7+SUMIF('Wage Ceilings '!$B$8:'Wage Ceilings '!$B$11,"&lt;="&amp;$I$17,'Wage Ceilings '!$D$8:'Wage Ceilings '!$D$11),$I95)</f>
        <v>0</v>
      </c>
      <c r="AM95" s="91" cm="1">
        <f t="array" ref="AM95">INDEX(Appendix!$G$4:$K$8,_xlfn.IFS(AK95&lt;55,1,AK95&lt;60,2,AK95&lt;65,3,AK95&lt;70,4,TRUE,5),MATCH(YEAR($F$17),Appendix!$G$3:$L$3,0))</f>
        <v>0</v>
      </c>
      <c r="AN95" s="92">
        <f t="shared" si="36"/>
        <v>0</v>
      </c>
      <c r="AO95" s="89">
        <f t="shared" si="49"/>
        <v>126</v>
      </c>
      <c r="AP95" s="90">
        <f>IF($J95&gt;'Wage Ceilings '!$C$7+SUMIF('Wage Ceilings '!$B$8:'Wage Ceilings '!$B$11,"&lt;="&amp;$J$17,'Wage Ceilings '!$D$8:'Wage Ceilings '!$D$11),'Wage Ceilings '!$C$7+SUMIF('Wage Ceilings '!$B$8:'Wage Ceilings '!$B$11,"&lt;="&amp;$J$17,'Wage Ceilings '!$D$8:'Wage Ceilings '!$D$11),$J95)</f>
        <v>0</v>
      </c>
      <c r="AQ95" s="91" cm="1">
        <f t="array" ref="AQ95">INDEX(Appendix!$G$4:$K$8,_xlfn.IFS(AO95&lt;55,1,AO95&lt;60,2,AO95&lt;65,3,AO95&lt;70,4,TRUE,5),MATCH(YEAR($F$17),Appendix!$G$3:$L$3,0))</f>
        <v>0</v>
      </c>
      <c r="AR95" s="92">
        <f t="shared" si="37"/>
        <v>0</v>
      </c>
      <c r="AS95" s="89">
        <f t="shared" si="64"/>
        <v>126</v>
      </c>
      <c r="AT95" s="90">
        <f>IF($K95&gt;'Wage Ceilings '!$C$7+SUMIF('Wage Ceilings '!$B$8:'Wage Ceilings '!$B$11,"&lt;="&amp;$K$17,'Wage Ceilings '!$D$8:'Wage Ceilings '!$D$11),'Wage Ceilings '!$C$7+SUMIF('Wage Ceilings '!$B$8:'Wage Ceilings '!$B$11,"&lt;="&amp;$K$17,'Wage Ceilings '!$D$8:'Wage Ceilings '!$D$11),$K95)</f>
        <v>0</v>
      </c>
      <c r="AU95" s="91" cm="1">
        <f t="array" ref="AU95">INDEX(Appendix!$G$4:$K$8,_xlfn.IFS(AS95&lt;55,1,AS95&lt;60,2,AS95&lt;65,3,AS95&lt;70,4,TRUE,5),MATCH(YEAR($F$17),Appendix!$G$3:$L$3,0))</f>
        <v>0</v>
      </c>
      <c r="AV95" s="92">
        <f t="shared" si="38"/>
        <v>0</v>
      </c>
      <c r="AW95" s="89" t="str">
        <f t="shared" si="50"/>
        <v>NA</v>
      </c>
      <c r="AX95" s="92">
        <f>IF(L95&gt;=('Wage Ceilings '!$C$3-SUM(Z95,AD95,AH95,AL95,AP95,AT95,BB95,BF95,BJ95,BN95,BR95,BV95)),('Wage Ceilings '!$C$3-SUM(Z95,AD95,AH95,AL95,AP95,AT95,BB95,BF95,BJ95,BN95,BR95,BV95)),L95)</f>
        <v>0</v>
      </c>
      <c r="AY95" s="91" cm="1">
        <f t="array" ref="AY95">INDEX(Appendix!$G$4:$K$8,_xlfn.IFS(AW95&lt;55,1,AW95&lt;60,2,AW95&lt;65,3,AW95&lt;70,4,TRUE,5),MATCH(YEAR($F$17),Appendix!$G$3:$L$3,0))</f>
        <v>0</v>
      </c>
      <c r="AZ95" s="92">
        <f t="shared" si="39"/>
        <v>0</v>
      </c>
      <c r="BA95" s="89">
        <f t="shared" si="51"/>
        <v>126</v>
      </c>
      <c r="BB95" s="90">
        <f>IF($M95&gt;'Wage Ceilings '!$C$7+SUMIF('Wage Ceilings '!$B$8:'Wage Ceilings '!$B$11,"&lt;="&amp;$M$17,'Wage Ceilings '!$D$8:'Wage Ceilings '!$D$11),'Wage Ceilings '!$C$7+SUMIF('Wage Ceilings '!$B$8:'Wage Ceilings '!$B$11,"&lt;="&amp;$M$17,'Wage Ceilings '!$D$8:'Wage Ceilings '!$D$11),$M95)</f>
        <v>0</v>
      </c>
      <c r="BC95" s="91" cm="1">
        <f t="array" ref="BC95">INDEX(Appendix!$G$4:$K$8,_xlfn.IFS(BA95&lt;55,1,BA95&lt;60,2,BA95&lt;65,3,BA95&lt;70,4,TRUE,5),MATCH(YEAR($F$17),Appendix!$G$3:$L$3,0))</f>
        <v>0</v>
      </c>
      <c r="BD95" s="92">
        <f t="shared" si="52"/>
        <v>0</v>
      </c>
      <c r="BE95" s="89">
        <f t="shared" si="53"/>
        <v>126</v>
      </c>
      <c r="BF95" s="90">
        <f>IF($N95&gt;'Wage Ceilings '!$C$7+SUMIF('Wage Ceilings '!$B$8:'Wage Ceilings '!$B$11,"&lt;="&amp;$N$17,'Wage Ceilings '!$D$8:'Wage Ceilings '!$D$11),'Wage Ceilings '!$C$7+SUMIF('Wage Ceilings '!$B$8:'Wage Ceilings '!$B$11,"&lt;="&amp;$N$17,'Wage Ceilings '!$D$8:'Wage Ceilings '!$D$11),$N95)</f>
        <v>0</v>
      </c>
      <c r="BG95" s="91" cm="1">
        <f t="array" ref="BG95">INDEX(Appendix!$G$4:$K$8,_xlfn.IFS(BE95&lt;55,1,BE95&lt;60,2,BE95&lt;65,3,BE95&lt;70,4,TRUE,5),MATCH(YEAR($F$17),Appendix!$G$3:$L$3,0))</f>
        <v>0</v>
      </c>
      <c r="BH95" s="92">
        <f t="shared" si="40"/>
        <v>0</v>
      </c>
      <c r="BI95" s="89">
        <f t="shared" si="54"/>
        <v>126</v>
      </c>
      <c r="BJ95" s="90">
        <f>IF($O95&gt;'Wage Ceilings '!$C$7+SUMIF('Wage Ceilings '!$B$8:'Wage Ceilings '!$B$11,"&lt;="&amp;$O$17,'Wage Ceilings '!$D$8:'Wage Ceilings '!$D$11),'Wage Ceilings '!$C$7+SUMIF('Wage Ceilings '!$B$8:'Wage Ceilings '!$B$11,"&lt;="&amp;$O$17,'Wage Ceilings '!$D$8:'Wage Ceilings '!$D$11),$O95)</f>
        <v>0</v>
      </c>
      <c r="BK95" s="91" cm="1">
        <f t="array" ref="BK95">INDEX(Appendix!$G$4:$K$8,_xlfn.IFS(BI95&lt;55,1,BI95&lt;60,2,BI95&lt;65,3,BI95&lt;70,4,TRUE,5),MATCH(YEAR($F$17),Appendix!$G$3:$L$3,0))</f>
        <v>0</v>
      </c>
      <c r="BL95" s="92">
        <f t="shared" si="41"/>
        <v>0</v>
      </c>
      <c r="BM95" s="89">
        <f t="shared" si="55"/>
        <v>126</v>
      </c>
      <c r="BN95" s="90">
        <f>IF($P95&gt;'Wage Ceilings '!$C$7+SUMIF('Wage Ceilings '!$B$8:'Wage Ceilings '!$B$11,"&lt;="&amp;$P$17,'Wage Ceilings '!$D$8:'Wage Ceilings '!$D$11),'Wage Ceilings '!$C$7+SUMIF('Wage Ceilings '!$B$8:'Wage Ceilings '!$B$11,"&lt;="&amp;$P$17,'Wage Ceilings '!$D$8:'Wage Ceilings '!$D$11),$P95)</f>
        <v>0</v>
      </c>
      <c r="BO95" s="91" cm="1">
        <f t="array" ref="BO95">INDEX(Appendix!$G$4:$K$8,_xlfn.IFS(BM95&lt;55,1,BM95&lt;60,2,BM95&lt;65,3,BM95&lt;70,4,TRUE,5),MATCH(YEAR($F$17),Appendix!$G$3:$L$3,0))</f>
        <v>0</v>
      </c>
      <c r="BP95" s="92">
        <f t="shared" si="42"/>
        <v>0</v>
      </c>
      <c r="BQ95" s="89">
        <f t="shared" si="56"/>
        <v>126</v>
      </c>
      <c r="BR95" s="90">
        <f>IF($Q95&gt;'Wage Ceilings '!$C$7+SUMIF('Wage Ceilings '!$B$8:'Wage Ceilings '!$B$11,"&lt;="&amp;$Q$17,'Wage Ceilings '!$D$8:'Wage Ceilings '!$D$11),'Wage Ceilings '!$C$7+SUMIF('Wage Ceilings '!$B$8:'Wage Ceilings '!$B$11,"&lt;="&amp;$Q$17,'Wage Ceilings '!$D$8:'Wage Ceilings '!$D$11),$Q95)</f>
        <v>0</v>
      </c>
      <c r="BS95" s="91" cm="1">
        <f t="array" ref="BS95">INDEX(Appendix!$G$4:$K$8,_xlfn.IFS(BQ95&lt;55,1,BQ95&lt;60,2,BQ95&lt;65,3,BQ95&lt;70,4,TRUE,5),MATCH(YEAR($F$17),Appendix!$G$3:$L$3,0))</f>
        <v>0</v>
      </c>
      <c r="BT95" s="92">
        <f t="shared" si="43"/>
        <v>0</v>
      </c>
      <c r="BU95" s="89">
        <f t="shared" si="57"/>
        <v>126</v>
      </c>
      <c r="BV95" s="90">
        <f>IF($R95&gt;'Wage Ceilings '!$C$7+SUMIF('Wage Ceilings '!$B$8:'Wage Ceilings '!$B$11,"&lt;="&amp;$R$17,'Wage Ceilings '!$D$8:'Wage Ceilings '!$D$11),'Wage Ceilings '!$C$7+SUMIF('Wage Ceilings '!$B$8:'Wage Ceilings '!$B$11,"&lt;="&amp;$R$17,'Wage Ceilings '!$D$8:'Wage Ceilings '!$D$11),$R95)</f>
        <v>0</v>
      </c>
      <c r="BW95" s="91" cm="1">
        <f t="array" ref="BW95">INDEX(Appendix!$G$4:$K$8,_xlfn.IFS(BU95&lt;55,1,BU95&lt;60,2,BU95&lt;65,3,BU95&lt;70,4,TRUE,5),MATCH(YEAR($F$17),Appendix!$G$3:$L$3,0))</f>
        <v>0</v>
      </c>
      <c r="BX95" s="92">
        <f t="shared" si="44"/>
        <v>0</v>
      </c>
      <c r="BY95" s="89" t="str">
        <f t="shared" si="58"/>
        <v>NA</v>
      </c>
      <c r="BZ95" s="92">
        <f>IF(S95&gt;=('Wage Ceilings '!$C$3-SUM(Z95,AD95,AH95,AL95,AP95,AX95,AT95,BB95,BF95,BJ95,BN95,BR95,BV95)),('Wage Ceilings '!$C$3-SUM(Z95,AD95,AH95,AL95,AP95,AX95,AT95,BB95,BF95,BJ95,BN95,BR95,BV95)),S95)</f>
        <v>0</v>
      </c>
      <c r="CA95" s="91" cm="1">
        <f t="array" ref="CA95">INDEX(Appendix!$G$4:$K$8,_xlfn.IFS(BY95&lt;55,1,BY95&lt;60,2,BY95&lt;65,3,BY95&lt;70,4,TRUE,5),MATCH(YEAR($F$17),Appendix!$G$3:$L$3,0))</f>
        <v>0</v>
      </c>
      <c r="CB95" s="92">
        <f t="shared" si="65"/>
        <v>0</v>
      </c>
      <c r="CC95" s="99"/>
    </row>
    <row r="96" spans="1:81" x14ac:dyDescent="0.2">
      <c r="A96" s="64" t="s">
        <v>144</v>
      </c>
      <c r="B96" s="65"/>
      <c r="C96" s="65"/>
      <c r="D96" s="66"/>
      <c r="E96" s="66"/>
      <c r="F96" s="67"/>
      <c r="G96" s="67"/>
      <c r="H96" s="67"/>
      <c r="I96" s="67"/>
      <c r="J96" s="67"/>
      <c r="K96" s="67"/>
      <c r="L96" s="67"/>
      <c r="M96" s="67"/>
      <c r="N96" s="67"/>
      <c r="O96" s="67"/>
      <c r="P96" s="67"/>
      <c r="Q96" s="67"/>
      <c r="R96" s="67"/>
      <c r="S96" s="67"/>
      <c r="T96" s="57">
        <f t="shared" si="59"/>
        <v>0</v>
      </c>
      <c r="U96" s="57">
        <f t="shared" si="60"/>
        <v>0</v>
      </c>
      <c r="V96" s="58">
        <f t="shared" si="61"/>
        <v>0</v>
      </c>
      <c r="W96" s="58">
        <f t="shared" si="62"/>
        <v>0</v>
      </c>
      <c r="X96" s="58">
        <f t="shared" si="63"/>
        <v>0</v>
      </c>
      <c r="Y96" s="89">
        <f t="shared" si="45"/>
        <v>125</v>
      </c>
      <c r="Z96" s="90">
        <f>IF($F96&gt;'Wage Ceilings '!$C$7+SUMIF('Wage Ceilings '!$B$8:'Wage Ceilings '!$B$11,"&lt;="&amp;$F$17,'Wage Ceilings '!$D$8:'Wage Ceilings '!$D$11),'Wage Ceilings '!$C$7+SUMIF('Wage Ceilings '!$B$8:'Wage Ceilings '!$B$11,"&lt;="&amp;$F$17,'Wage Ceilings '!$D$8:'Wage Ceilings '!$D$11),$F96)</f>
        <v>0</v>
      </c>
      <c r="AA96" s="91" cm="1">
        <f t="array" ref="AA96">INDEX(Appendix!$G$4:$K$8,_xlfn.IFS(Y96&lt;55,1,Y96&lt;60,2,Y96&lt;65,3,Y96&lt;70,4,TRUE,5),MATCH(YEAR($F$17),Appendix!$G$3:$L$3,0))</f>
        <v>0</v>
      </c>
      <c r="AB96" s="92">
        <f t="shared" si="33"/>
        <v>0</v>
      </c>
      <c r="AC96" s="89">
        <f t="shared" si="46"/>
        <v>126</v>
      </c>
      <c r="AD96" s="90">
        <f>IF($G96&gt;'Wage Ceilings '!$C$7+SUMIF('Wage Ceilings '!$B$8:'Wage Ceilings '!$B$11,"&lt;="&amp;$G$17,'Wage Ceilings '!$D$8:'Wage Ceilings '!$D$11),'Wage Ceilings '!$C$7+SUMIF('Wage Ceilings '!$B$8:'Wage Ceilings '!$B$11,"&lt;="&amp;$G$17,'Wage Ceilings '!$D$8:'Wage Ceilings '!$D$11),$G96)</f>
        <v>0</v>
      </c>
      <c r="AE96" s="91" cm="1">
        <f t="array" ref="AE96">INDEX(Appendix!$G$4:$K$8,_xlfn.IFS(AC96&lt;55,1,AC96&lt;60,2,AC96&lt;65,3,AC96&lt;70,4,TRUE,5),MATCH(YEAR($F$17),Appendix!$G$3:$L$3,0))</f>
        <v>0</v>
      </c>
      <c r="AF96" s="92">
        <f t="shared" si="34"/>
        <v>0</v>
      </c>
      <c r="AG96" s="89">
        <f t="shared" si="47"/>
        <v>126</v>
      </c>
      <c r="AH96" s="90">
        <f>IF($H96&gt;'Wage Ceilings '!$C$7+SUMIF('Wage Ceilings '!$B$8:'Wage Ceilings '!$B$11,"&lt;="&amp;$H$17,'Wage Ceilings '!$D$8:'Wage Ceilings '!$D$11),'Wage Ceilings '!$C$7+SUMIF('Wage Ceilings '!$B$8:'Wage Ceilings '!$B$11,"&lt;="&amp;$H$17,'Wage Ceilings '!$D$8:'Wage Ceilings '!$D$11),$H96)</f>
        <v>0</v>
      </c>
      <c r="AI96" s="91" cm="1">
        <f t="array" ref="AI96">INDEX(Appendix!$G$4:$K$8,_xlfn.IFS(AG96&lt;55,1,AG96&lt;60,2,AG96&lt;65,3,AG96&lt;70,4,TRUE,5),MATCH(YEAR($F$17),Appendix!$G$3:$L$3,0))</f>
        <v>0</v>
      </c>
      <c r="AJ96" s="92">
        <f t="shared" si="35"/>
        <v>0</v>
      </c>
      <c r="AK96" s="89">
        <f t="shared" si="48"/>
        <v>126</v>
      </c>
      <c r="AL96" s="90">
        <f>IF($I96&gt;'Wage Ceilings '!$C$7+SUMIF('Wage Ceilings '!$B$8:'Wage Ceilings '!$B$11,"&lt;="&amp;$I$17,'Wage Ceilings '!$D$8:'Wage Ceilings '!$D$11),'Wage Ceilings '!$C$7+SUMIF('Wage Ceilings '!$B$8:'Wage Ceilings '!$B$11,"&lt;="&amp;$I$17,'Wage Ceilings '!$D$8:'Wage Ceilings '!$D$11),$I96)</f>
        <v>0</v>
      </c>
      <c r="AM96" s="91" cm="1">
        <f t="array" ref="AM96">INDEX(Appendix!$G$4:$K$8,_xlfn.IFS(AK96&lt;55,1,AK96&lt;60,2,AK96&lt;65,3,AK96&lt;70,4,TRUE,5),MATCH(YEAR($F$17),Appendix!$G$3:$L$3,0))</f>
        <v>0</v>
      </c>
      <c r="AN96" s="92">
        <f t="shared" si="36"/>
        <v>0</v>
      </c>
      <c r="AO96" s="89">
        <f t="shared" si="49"/>
        <v>126</v>
      </c>
      <c r="AP96" s="90">
        <f>IF($J96&gt;'Wage Ceilings '!$C$7+SUMIF('Wage Ceilings '!$B$8:'Wage Ceilings '!$B$11,"&lt;="&amp;$J$17,'Wage Ceilings '!$D$8:'Wage Ceilings '!$D$11),'Wage Ceilings '!$C$7+SUMIF('Wage Ceilings '!$B$8:'Wage Ceilings '!$B$11,"&lt;="&amp;$J$17,'Wage Ceilings '!$D$8:'Wage Ceilings '!$D$11),$J96)</f>
        <v>0</v>
      </c>
      <c r="AQ96" s="91" cm="1">
        <f t="array" ref="AQ96">INDEX(Appendix!$G$4:$K$8,_xlfn.IFS(AO96&lt;55,1,AO96&lt;60,2,AO96&lt;65,3,AO96&lt;70,4,TRUE,5),MATCH(YEAR($F$17),Appendix!$G$3:$L$3,0))</f>
        <v>0</v>
      </c>
      <c r="AR96" s="92">
        <f t="shared" si="37"/>
        <v>0</v>
      </c>
      <c r="AS96" s="89">
        <f t="shared" si="64"/>
        <v>126</v>
      </c>
      <c r="AT96" s="90">
        <f>IF($K96&gt;'Wage Ceilings '!$C$7+SUMIF('Wage Ceilings '!$B$8:'Wage Ceilings '!$B$11,"&lt;="&amp;$K$17,'Wage Ceilings '!$D$8:'Wage Ceilings '!$D$11),'Wage Ceilings '!$C$7+SUMIF('Wage Ceilings '!$B$8:'Wage Ceilings '!$B$11,"&lt;="&amp;$K$17,'Wage Ceilings '!$D$8:'Wage Ceilings '!$D$11),$K96)</f>
        <v>0</v>
      </c>
      <c r="AU96" s="91" cm="1">
        <f t="array" ref="AU96">INDEX(Appendix!$G$4:$K$8,_xlfn.IFS(AS96&lt;55,1,AS96&lt;60,2,AS96&lt;65,3,AS96&lt;70,4,TRUE,5),MATCH(YEAR($F$17),Appendix!$G$3:$L$3,0))</f>
        <v>0</v>
      </c>
      <c r="AV96" s="92">
        <f t="shared" si="38"/>
        <v>0</v>
      </c>
      <c r="AW96" s="89" t="str">
        <f t="shared" si="50"/>
        <v>NA</v>
      </c>
      <c r="AX96" s="92">
        <f>IF(L96&gt;=('Wage Ceilings '!$C$3-SUM(Z96,AD96,AH96,AL96,AP96,AT96,BB96,BF96,BJ96,BN96,BR96,BV96)),('Wage Ceilings '!$C$3-SUM(Z96,AD96,AH96,AL96,AP96,AT96,BB96,BF96,BJ96,BN96,BR96,BV96)),L96)</f>
        <v>0</v>
      </c>
      <c r="AY96" s="91" cm="1">
        <f t="array" ref="AY96">INDEX(Appendix!$G$4:$K$8,_xlfn.IFS(AW96&lt;55,1,AW96&lt;60,2,AW96&lt;65,3,AW96&lt;70,4,TRUE,5),MATCH(YEAR($F$17),Appendix!$G$3:$L$3,0))</f>
        <v>0</v>
      </c>
      <c r="AZ96" s="92">
        <f t="shared" si="39"/>
        <v>0</v>
      </c>
      <c r="BA96" s="89">
        <f t="shared" si="51"/>
        <v>126</v>
      </c>
      <c r="BB96" s="90">
        <f>IF($M96&gt;'Wage Ceilings '!$C$7+SUMIF('Wage Ceilings '!$B$8:'Wage Ceilings '!$B$11,"&lt;="&amp;$M$17,'Wage Ceilings '!$D$8:'Wage Ceilings '!$D$11),'Wage Ceilings '!$C$7+SUMIF('Wage Ceilings '!$B$8:'Wage Ceilings '!$B$11,"&lt;="&amp;$M$17,'Wage Ceilings '!$D$8:'Wage Ceilings '!$D$11),$M96)</f>
        <v>0</v>
      </c>
      <c r="BC96" s="91" cm="1">
        <f t="array" ref="BC96">INDEX(Appendix!$G$4:$K$8,_xlfn.IFS(BA96&lt;55,1,BA96&lt;60,2,BA96&lt;65,3,BA96&lt;70,4,TRUE,5),MATCH(YEAR($F$17),Appendix!$G$3:$L$3,0))</f>
        <v>0</v>
      </c>
      <c r="BD96" s="92">
        <f t="shared" si="52"/>
        <v>0</v>
      </c>
      <c r="BE96" s="89">
        <f t="shared" si="53"/>
        <v>126</v>
      </c>
      <c r="BF96" s="90">
        <f>IF($N96&gt;'Wage Ceilings '!$C$7+SUMIF('Wage Ceilings '!$B$8:'Wage Ceilings '!$B$11,"&lt;="&amp;$N$17,'Wage Ceilings '!$D$8:'Wage Ceilings '!$D$11),'Wage Ceilings '!$C$7+SUMIF('Wage Ceilings '!$B$8:'Wage Ceilings '!$B$11,"&lt;="&amp;$N$17,'Wage Ceilings '!$D$8:'Wage Ceilings '!$D$11),$N96)</f>
        <v>0</v>
      </c>
      <c r="BG96" s="91" cm="1">
        <f t="array" ref="BG96">INDEX(Appendix!$G$4:$K$8,_xlfn.IFS(BE96&lt;55,1,BE96&lt;60,2,BE96&lt;65,3,BE96&lt;70,4,TRUE,5),MATCH(YEAR($F$17),Appendix!$G$3:$L$3,0))</f>
        <v>0</v>
      </c>
      <c r="BH96" s="92">
        <f t="shared" si="40"/>
        <v>0</v>
      </c>
      <c r="BI96" s="89">
        <f t="shared" si="54"/>
        <v>126</v>
      </c>
      <c r="BJ96" s="90">
        <f>IF($O96&gt;'Wage Ceilings '!$C$7+SUMIF('Wage Ceilings '!$B$8:'Wage Ceilings '!$B$11,"&lt;="&amp;$O$17,'Wage Ceilings '!$D$8:'Wage Ceilings '!$D$11),'Wage Ceilings '!$C$7+SUMIF('Wage Ceilings '!$B$8:'Wage Ceilings '!$B$11,"&lt;="&amp;$O$17,'Wage Ceilings '!$D$8:'Wage Ceilings '!$D$11),$O96)</f>
        <v>0</v>
      </c>
      <c r="BK96" s="91" cm="1">
        <f t="array" ref="BK96">INDEX(Appendix!$G$4:$K$8,_xlfn.IFS(BI96&lt;55,1,BI96&lt;60,2,BI96&lt;65,3,BI96&lt;70,4,TRUE,5),MATCH(YEAR($F$17),Appendix!$G$3:$L$3,0))</f>
        <v>0</v>
      </c>
      <c r="BL96" s="92">
        <f t="shared" si="41"/>
        <v>0</v>
      </c>
      <c r="BM96" s="89">
        <f t="shared" si="55"/>
        <v>126</v>
      </c>
      <c r="BN96" s="90">
        <f>IF($P96&gt;'Wage Ceilings '!$C$7+SUMIF('Wage Ceilings '!$B$8:'Wage Ceilings '!$B$11,"&lt;="&amp;$P$17,'Wage Ceilings '!$D$8:'Wage Ceilings '!$D$11),'Wage Ceilings '!$C$7+SUMIF('Wage Ceilings '!$B$8:'Wage Ceilings '!$B$11,"&lt;="&amp;$P$17,'Wage Ceilings '!$D$8:'Wage Ceilings '!$D$11),$P96)</f>
        <v>0</v>
      </c>
      <c r="BO96" s="91" cm="1">
        <f t="array" ref="BO96">INDEX(Appendix!$G$4:$K$8,_xlfn.IFS(BM96&lt;55,1,BM96&lt;60,2,BM96&lt;65,3,BM96&lt;70,4,TRUE,5),MATCH(YEAR($F$17),Appendix!$G$3:$L$3,0))</f>
        <v>0</v>
      </c>
      <c r="BP96" s="92">
        <f t="shared" si="42"/>
        <v>0</v>
      </c>
      <c r="BQ96" s="89">
        <f t="shared" si="56"/>
        <v>126</v>
      </c>
      <c r="BR96" s="90">
        <f>IF($Q96&gt;'Wage Ceilings '!$C$7+SUMIF('Wage Ceilings '!$B$8:'Wage Ceilings '!$B$11,"&lt;="&amp;$Q$17,'Wage Ceilings '!$D$8:'Wage Ceilings '!$D$11),'Wage Ceilings '!$C$7+SUMIF('Wage Ceilings '!$B$8:'Wage Ceilings '!$B$11,"&lt;="&amp;$Q$17,'Wage Ceilings '!$D$8:'Wage Ceilings '!$D$11),$Q96)</f>
        <v>0</v>
      </c>
      <c r="BS96" s="91" cm="1">
        <f t="array" ref="BS96">INDEX(Appendix!$G$4:$K$8,_xlfn.IFS(BQ96&lt;55,1,BQ96&lt;60,2,BQ96&lt;65,3,BQ96&lt;70,4,TRUE,5),MATCH(YEAR($F$17),Appendix!$G$3:$L$3,0))</f>
        <v>0</v>
      </c>
      <c r="BT96" s="92">
        <f t="shared" si="43"/>
        <v>0</v>
      </c>
      <c r="BU96" s="89">
        <f t="shared" si="57"/>
        <v>126</v>
      </c>
      <c r="BV96" s="90">
        <f>IF($R96&gt;'Wage Ceilings '!$C$7+SUMIF('Wage Ceilings '!$B$8:'Wage Ceilings '!$B$11,"&lt;="&amp;$R$17,'Wage Ceilings '!$D$8:'Wage Ceilings '!$D$11),'Wage Ceilings '!$C$7+SUMIF('Wage Ceilings '!$B$8:'Wage Ceilings '!$B$11,"&lt;="&amp;$R$17,'Wage Ceilings '!$D$8:'Wage Ceilings '!$D$11),$R96)</f>
        <v>0</v>
      </c>
      <c r="BW96" s="91" cm="1">
        <f t="array" ref="BW96">INDEX(Appendix!$G$4:$K$8,_xlfn.IFS(BU96&lt;55,1,BU96&lt;60,2,BU96&lt;65,3,BU96&lt;70,4,TRUE,5),MATCH(YEAR($F$17),Appendix!$G$3:$L$3,0))</f>
        <v>0</v>
      </c>
      <c r="BX96" s="92">
        <f t="shared" si="44"/>
        <v>0</v>
      </c>
      <c r="BY96" s="89" t="str">
        <f t="shared" si="58"/>
        <v>NA</v>
      </c>
      <c r="BZ96" s="92">
        <f>IF(S96&gt;=('Wage Ceilings '!$C$3-SUM(Z96,AD96,AH96,AL96,AP96,AX96,AT96,BB96,BF96,BJ96,BN96,BR96,BV96)),('Wage Ceilings '!$C$3-SUM(Z96,AD96,AH96,AL96,AP96,AX96,AT96,BB96,BF96,BJ96,BN96,BR96,BV96)),S96)</f>
        <v>0</v>
      </c>
      <c r="CA96" s="91" cm="1">
        <f t="array" ref="CA96">INDEX(Appendix!$G$4:$K$8,_xlfn.IFS(BY96&lt;55,1,BY96&lt;60,2,BY96&lt;65,3,BY96&lt;70,4,TRUE,5),MATCH(YEAR($F$17),Appendix!$G$3:$L$3,0))</f>
        <v>0</v>
      </c>
      <c r="CB96" s="92">
        <f t="shared" si="65"/>
        <v>0</v>
      </c>
      <c r="CC96" s="99"/>
    </row>
    <row r="97" spans="1:81" x14ac:dyDescent="0.2">
      <c r="A97" s="64" t="s">
        <v>145</v>
      </c>
      <c r="B97" s="65"/>
      <c r="C97" s="65"/>
      <c r="D97" s="66"/>
      <c r="E97" s="66"/>
      <c r="F97" s="67"/>
      <c r="G97" s="67"/>
      <c r="H97" s="67"/>
      <c r="I97" s="67"/>
      <c r="J97" s="67"/>
      <c r="K97" s="67"/>
      <c r="L97" s="67"/>
      <c r="M97" s="67"/>
      <c r="N97" s="67"/>
      <c r="O97" s="67"/>
      <c r="P97" s="67"/>
      <c r="Q97" s="67"/>
      <c r="R97" s="67"/>
      <c r="S97" s="67"/>
      <c r="T97" s="57">
        <f t="shared" si="59"/>
        <v>0</v>
      </c>
      <c r="U97" s="57">
        <f t="shared" si="60"/>
        <v>0</v>
      </c>
      <c r="V97" s="58">
        <f t="shared" si="61"/>
        <v>0</v>
      </c>
      <c r="W97" s="58">
        <f t="shared" si="62"/>
        <v>0</v>
      </c>
      <c r="X97" s="58">
        <f t="shared" si="63"/>
        <v>0</v>
      </c>
      <c r="Y97" s="89">
        <f t="shared" si="45"/>
        <v>125</v>
      </c>
      <c r="Z97" s="90">
        <f>IF($F97&gt;'Wage Ceilings '!$C$7+SUMIF('Wage Ceilings '!$B$8:'Wage Ceilings '!$B$11,"&lt;="&amp;$F$17,'Wage Ceilings '!$D$8:'Wage Ceilings '!$D$11),'Wage Ceilings '!$C$7+SUMIF('Wage Ceilings '!$B$8:'Wage Ceilings '!$B$11,"&lt;="&amp;$F$17,'Wage Ceilings '!$D$8:'Wage Ceilings '!$D$11),$F97)</f>
        <v>0</v>
      </c>
      <c r="AA97" s="91" cm="1">
        <f t="array" ref="AA97">INDEX(Appendix!$G$4:$K$8,_xlfn.IFS(Y97&lt;55,1,Y97&lt;60,2,Y97&lt;65,3,Y97&lt;70,4,TRUE,5),MATCH(YEAR($F$17),Appendix!$G$3:$L$3,0))</f>
        <v>0</v>
      </c>
      <c r="AB97" s="92">
        <f t="shared" si="33"/>
        <v>0</v>
      </c>
      <c r="AC97" s="89">
        <f t="shared" si="46"/>
        <v>126</v>
      </c>
      <c r="AD97" s="90">
        <f>IF($G97&gt;'Wage Ceilings '!$C$7+SUMIF('Wage Ceilings '!$B$8:'Wage Ceilings '!$B$11,"&lt;="&amp;$G$17,'Wage Ceilings '!$D$8:'Wage Ceilings '!$D$11),'Wage Ceilings '!$C$7+SUMIF('Wage Ceilings '!$B$8:'Wage Ceilings '!$B$11,"&lt;="&amp;$G$17,'Wage Ceilings '!$D$8:'Wage Ceilings '!$D$11),$G97)</f>
        <v>0</v>
      </c>
      <c r="AE97" s="91" cm="1">
        <f t="array" ref="AE97">INDEX(Appendix!$G$4:$K$8,_xlfn.IFS(AC97&lt;55,1,AC97&lt;60,2,AC97&lt;65,3,AC97&lt;70,4,TRUE,5),MATCH(YEAR($F$17),Appendix!$G$3:$L$3,0))</f>
        <v>0</v>
      </c>
      <c r="AF97" s="92">
        <f t="shared" si="34"/>
        <v>0</v>
      </c>
      <c r="AG97" s="89">
        <f t="shared" si="47"/>
        <v>126</v>
      </c>
      <c r="AH97" s="90">
        <f>IF($H97&gt;'Wage Ceilings '!$C$7+SUMIF('Wage Ceilings '!$B$8:'Wage Ceilings '!$B$11,"&lt;="&amp;$H$17,'Wage Ceilings '!$D$8:'Wage Ceilings '!$D$11),'Wage Ceilings '!$C$7+SUMIF('Wage Ceilings '!$B$8:'Wage Ceilings '!$B$11,"&lt;="&amp;$H$17,'Wage Ceilings '!$D$8:'Wage Ceilings '!$D$11),$H97)</f>
        <v>0</v>
      </c>
      <c r="AI97" s="91" cm="1">
        <f t="array" ref="AI97">INDEX(Appendix!$G$4:$K$8,_xlfn.IFS(AG97&lt;55,1,AG97&lt;60,2,AG97&lt;65,3,AG97&lt;70,4,TRUE,5),MATCH(YEAR($F$17),Appendix!$G$3:$L$3,0))</f>
        <v>0</v>
      </c>
      <c r="AJ97" s="92">
        <f t="shared" si="35"/>
        <v>0</v>
      </c>
      <c r="AK97" s="89">
        <f t="shared" si="48"/>
        <v>126</v>
      </c>
      <c r="AL97" s="90">
        <f>IF($I97&gt;'Wage Ceilings '!$C$7+SUMIF('Wage Ceilings '!$B$8:'Wage Ceilings '!$B$11,"&lt;="&amp;$I$17,'Wage Ceilings '!$D$8:'Wage Ceilings '!$D$11),'Wage Ceilings '!$C$7+SUMIF('Wage Ceilings '!$B$8:'Wage Ceilings '!$B$11,"&lt;="&amp;$I$17,'Wage Ceilings '!$D$8:'Wage Ceilings '!$D$11),$I97)</f>
        <v>0</v>
      </c>
      <c r="AM97" s="91" cm="1">
        <f t="array" ref="AM97">INDEX(Appendix!$G$4:$K$8,_xlfn.IFS(AK97&lt;55,1,AK97&lt;60,2,AK97&lt;65,3,AK97&lt;70,4,TRUE,5),MATCH(YEAR($F$17),Appendix!$G$3:$L$3,0))</f>
        <v>0</v>
      </c>
      <c r="AN97" s="92">
        <f t="shared" si="36"/>
        <v>0</v>
      </c>
      <c r="AO97" s="89">
        <f t="shared" si="49"/>
        <v>126</v>
      </c>
      <c r="AP97" s="90">
        <f>IF($J97&gt;'Wage Ceilings '!$C$7+SUMIF('Wage Ceilings '!$B$8:'Wage Ceilings '!$B$11,"&lt;="&amp;$J$17,'Wage Ceilings '!$D$8:'Wage Ceilings '!$D$11),'Wage Ceilings '!$C$7+SUMIF('Wage Ceilings '!$B$8:'Wage Ceilings '!$B$11,"&lt;="&amp;$J$17,'Wage Ceilings '!$D$8:'Wage Ceilings '!$D$11),$J97)</f>
        <v>0</v>
      </c>
      <c r="AQ97" s="91" cm="1">
        <f t="array" ref="AQ97">INDEX(Appendix!$G$4:$K$8,_xlfn.IFS(AO97&lt;55,1,AO97&lt;60,2,AO97&lt;65,3,AO97&lt;70,4,TRUE,5),MATCH(YEAR($F$17),Appendix!$G$3:$L$3,0))</f>
        <v>0</v>
      </c>
      <c r="AR97" s="92">
        <f t="shared" si="37"/>
        <v>0</v>
      </c>
      <c r="AS97" s="89">
        <f t="shared" si="64"/>
        <v>126</v>
      </c>
      <c r="AT97" s="90">
        <f>IF($K97&gt;'Wage Ceilings '!$C$7+SUMIF('Wage Ceilings '!$B$8:'Wage Ceilings '!$B$11,"&lt;="&amp;$K$17,'Wage Ceilings '!$D$8:'Wage Ceilings '!$D$11),'Wage Ceilings '!$C$7+SUMIF('Wage Ceilings '!$B$8:'Wage Ceilings '!$B$11,"&lt;="&amp;$K$17,'Wage Ceilings '!$D$8:'Wage Ceilings '!$D$11),$K97)</f>
        <v>0</v>
      </c>
      <c r="AU97" s="91" cm="1">
        <f t="array" ref="AU97">INDEX(Appendix!$G$4:$K$8,_xlfn.IFS(AS97&lt;55,1,AS97&lt;60,2,AS97&lt;65,3,AS97&lt;70,4,TRUE,5),MATCH(YEAR($F$17),Appendix!$G$3:$L$3,0))</f>
        <v>0</v>
      </c>
      <c r="AV97" s="92">
        <f t="shared" si="38"/>
        <v>0</v>
      </c>
      <c r="AW97" s="89" t="str">
        <f t="shared" si="50"/>
        <v>NA</v>
      </c>
      <c r="AX97" s="92">
        <f>IF(L97&gt;=('Wage Ceilings '!$C$3-SUM(Z97,AD97,AH97,AL97,AP97,AT97,BB97,BF97,BJ97,BN97,BR97,BV97)),('Wage Ceilings '!$C$3-SUM(Z97,AD97,AH97,AL97,AP97,AT97,BB97,BF97,BJ97,BN97,BR97,BV97)),L97)</f>
        <v>0</v>
      </c>
      <c r="AY97" s="91" cm="1">
        <f t="array" ref="AY97">INDEX(Appendix!$G$4:$K$8,_xlfn.IFS(AW97&lt;55,1,AW97&lt;60,2,AW97&lt;65,3,AW97&lt;70,4,TRUE,5),MATCH(YEAR($F$17),Appendix!$G$3:$L$3,0))</f>
        <v>0</v>
      </c>
      <c r="AZ97" s="92">
        <f t="shared" si="39"/>
        <v>0</v>
      </c>
      <c r="BA97" s="89">
        <f t="shared" si="51"/>
        <v>126</v>
      </c>
      <c r="BB97" s="90">
        <f>IF($M97&gt;'Wage Ceilings '!$C$7+SUMIF('Wage Ceilings '!$B$8:'Wage Ceilings '!$B$11,"&lt;="&amp;$M$17,'Wage Ceilings '!$D$8:'Wage Ceilings '!$D$11),'Wage Ceilings '!$C$7+SUMIF('Wage Ceilings '!$B$8:'Wage Ceilings '!$B$11,"&lt;="&amp;$M$17,'Wage Ceilings '!$D$8:'Wage Ceilings '!$D$11),$M97)</f>
        <v>0</v>
      </c>
      <c r="BC97" s="91" cm="1">
        <f t="array" ref="BC97">INDEX(Appendix!$G$4:$K$8,_xlfn.IFS(BA97&lt;55,1,BA97&lt;60,2,BA97&lt;65,3,BA97&lt;70,4,TRUE,5),MATCH(YEAR($F$17),Appendix!$G$3:$L$3,0))</f>
        <v>0</v>
      </c>
      <c r="BD97" s="92">
        <f t="shared" si="52"/>
        <v>0</v>
      </c>
      <c r="BE97" s="89">
        <f t="shared" si="53"/>
        <v>126</v>
      </c>
      <c r="BF97" s="90">
        <f>IF($N97&gt;'Wage Ceilings '!$C$7+SUMIF('Wage Ceilings '!$B$8:'Wage Ceilings '!$B$11,"&lt;="&amp;$N$17,'Wage Ceilings '!$D$8:'Wage Ceilings '!$D$11),'Wage Ceilings '!$C$7+SUMIF('Wage Ceilings '!$B$8:'Wage Ceilings '!$B$11,"&lt;="&amp;$N$17,'Wage Ceilings '!$D$8:'Wage Ceilings '!$D$11),$N97)</f>
        <v>0</v>
      </c>
      <c r="BG97" s="91" cm="1">
        <f t="array" ref="BG97">INDEX(Appendix!$G$4:$K$8,_xlfn.IFS(BE97&lt;55,1,BE97&lt;60,2,BE97&lt;65,3,BE97&lt;70,4,TRUE,5),MATCH(YEAR($F$17),Appendix!$G$3:$L$3,0))</f>
        <v>0</v>
      </c>
      <c r="BH97" s="92">
        <f t="shared" si="40"/>
        <v>0</v>
      </c>
      <c r="BI97" s="89">
        <f t="shared" si="54"/>
        <v>126</v>
      </c>
      <c r="BJ97" s="90">
        <f>IF($O97&gt;'Wage Ceilings '!$C$7+SUMIF('Wage Ceilings '!$B$8:'Wage Ceilings '!$B$11,"&lt;="&amp;$O$17,'Wage Ceilings '!$D$8:'Wage Ceilings '!$D$11),'Wage Ceilings '!$C$7+SUMIF('Wage Ceilings '!$B$8:'Wage Ceilings '!$B$11,"&lt;="&amp;$O$17,'Wage Ceilings '!$D$8:'Wage Ceilings '!$D$11),$O97)</f>
        <v>0</v>
      </c>
      <c r="BK97" s="91" cm="1">
        <f t="array" ref="BK97">INDEX(Appendix!$G$4:$K$8,_xlfn.IFS(BI97&lt;55,1,BI97&lt;60,2,BI97&lt;65,3,BI97&lt;70,4,TRUE,5),MATCH(YEAR($F$17),Appendix!$G$3:$L$3,0))</f>
        <v>0</v>
      </c>
      <c r="BL97" s="92">
        <f t="shared" si="41"/>
        <v>0</v>
      </c>
      <c r="BM97" s="89">
        <f t="shared" si="55"/>
        <v>126</v>
      </c>
      <c r="BN97" s="90">
        <f>IF($P97&gt;'Wage Ceilings '!$C$7+SUMIF('Wage Ceilings '!$B$8:'Wage Ceilings '!$B$11,"&lt;="&amp;$P$17,'Wage Ceilings '!$D$8:'Wage Ceilings '!$D$11),'Wage Ceilings '!$C$7+SUMIF('Wage Ceilings '!$B$8:'Wage Ceilings '!$B$11,"&lt;="&amp;$P$17,'Wage Ceilings '!$D$8:'Wage Ceilings '!$D$11),$P97)</f>
        <v>0</v>
      </c>
      <c r="BO97" s="91" cm="1">
        <f t="array" ref="BO97">INDEX(Appendix!$G$4:$K$8,_xlfn.IFS(BM97&lt;55,1,BM97&lt;60,2,BM97&lt;65,3,BM97&lt;70,4,TRUE,5),MATCH(YEAR($F$17),Appendix!$G$3:$L$3,0))</f>
        <v>0</v>
      </c>
      <c r="BP97" s="92">
        <f t="shared" si="42"/>
        <v>0</v>
      </c>
      <c r="BQ97" s="89">
        <f t="shared" si="56"/>
        <v>126</v>
      </c>
      <c r="BR97" s="90">
        <f>IF($Q97&gt;'Wage Ceilings '!$C$7+SUMIF('Wage Ceilings '!$B$8:'Wage Ceilings '!$B$11,"&lt;="&amp;$Q$17,'Wage Ceilings '!$D$8:'Wage Ceilings '!$D$11),'Wage Ceilings '!$C$7+SUMIF('Wage Ceilings '!$B$8:'Wage Ceilings '!$B$11,"&lt;="&amp;$Q$17,'Wage Ceilings '!$D$8:'Wage Ceilings '!$D$11),$Q97)</f>
        <v>0</v>
      </c>
      <c r="BS97" s="91" cm="1">
        <f t="array" ref="BS97">INDEX(Appendix!$G$4:$K$8,_xlfn.IFS(BQ97&lt;55,1,BQ97&lt;60,2,BQ97&lt;65,3,BQ97&lt;70,4,TRUE,5),MATCH(YEAR($F$17),Appendix!$G$3:$L$3,0))</f>
        <v>0</v>
      </c>
      <c r="BT97" s="92">
        <f t="shared" si="43"/>
        <v>0</v>
      </c>
      <c r="BU97" s="89">
        <f t="shared" si="57"/>
        <v>126</v>
      </c>
      <c r="BV97" s="90">
        <f>IF($R97&gt;'Wage Ceilings '!$C$7+SUMIF('Wage Ceilings '!$B$8:'Wage Ceilings '!$B$11,"&lt;="&amp;$R$17,'Wage Ceilings '!$D$8:'Wage Ceilings '!$D$11),'Wage Ceilings '!$C$7+SUMIF('Wage Ceilings '!$B$8:'Wage Ceilings '!$B$11,"&lt;="&amp;$R$17,'Wage Ceilings '!$D$8:'Wage Ceilings '!$D$11),$R97)</f>
        <v>0</v>
      </c>
      <c r="BW97" s="91" cm="1">
        <f t="array" ref="BW97">INDEX(Appendix!$G$4:$K$8,_xlfn.IFS(BU97&lt;55,1,BU97&lt;60,2,BU97&lt;65,3,BU97&lt;70,4,TRUE,5),MATCH(YEAR($F$17),Appendix!$G$3:$L$3,0))</f>
        <v>0</v>
      </c>
      <c r="BX97" s="92">
        <f t="shared" si="44"/>
        <v>0</v>
      </c>
      <c r="BY97" s="89" t="str">
        <f t="shared" si="58"/>
        <v>NA</v>
      </c>
      <c r="BZ97" s="92">
        <f>IF(S97&gt;=('Wage Ceilings '!$C$3-SUM(Z97,AD97,AH97,AL97,AP97,AX97,AT97,BB97,BF97,BJ97,BN97,BR97,BV97)),('Wage Ceilings '!$C$3-SUM(Z97,AD97,AH97,AL97,AP97,AX97,AT97,BB97,BF97,BJ97,BN97,BR97,BV97)),S97)</f>
        <v>0</v>
      </c>
      <c r="CA97" s="91" cm="1">
        <f t="array" ref="CA97">INDEX(Appendix!$G$4:$K$8,_xlfn.IFS(BY97&lt;55,1,BY97&lt;60,2,BY97&lt;65,3,BY97&lt;70,4,TRUE,5),MATCH(YEAR($F$17),Appendix!$G$3:$L$3,0))</f>
        <v>0</v>
      </c>
      <c r="CB97" s="92">
        <f t="shared" si="65"/>
        <v>0</v>
      </c>
      <c r="CC97" s="99"/>
    </row>
    <row r="98" spans="1:81" x14ac:dyDescent="0.2">
      <c r="A98" s="64" t="s">
        <v>146</v>
      </c>
      <c r="B98" s="65"/>
      <c r="C98" s="65"/>
      <c r="D98" s="66"/>
      <c r="E98" s="66"/>
      <c r="F98" s="67"/>
      <c r="G98" s="67"/>
      <c r="H98" s="67"/>
      <c r="I98" s="67"/>
      <c r="J98" s="67"/>
      <c r="K98" s="67"/>
      <c r="L98" s="67"/>
      <c r="M98" s="67"/>
      <c r="N98" s="67"/>
      <c r="O98" s="67"/>
      <c r="P98" s="67"/>
      <c r="Q98" s="67"/>
      <c r="R98" s="67"/>
      <c r="S98" s="67"/>
      <c r="T98" s="57">
        <f t="shared" si="59"/>
        <v>0</v>
      </c>
      <c r="U98" s="57">
        <f t="shared" si="60"/>
        <v>0</v>
      </c>
      <c r="V98" s="58">
        <f t="shared" si="61"/>
        <v>0</v>
      </c>
      <c r="W98" s="58">
        <f t="shared" si="62"/>
        <v>0</v>
      </c>
      <c r="X98" s="58">
        <f t="shared" si="63"/>
        <v>0</v>
      </c>
      <c r="Y98" s="89">
        <f t="shared" si="45"/>
        <v>125</v>
      </c>
      <c r="Z98" s="90">
        <f>IF($F98&gt;'Wage Ceilings '!$C$7+SUMIF('Wage Ceilings '!$B$8:'Wage Ceilings '!$B$11,"&lt;="&amp;$F$17,'Wage Ceilings '!$D$8:'Wage Ceilings '!$D$11),'Wage Ceilings '!$C$7+SUMIF('Wage Ceilings '!$B$8:'Wage Ceilings '!$B$11,"&lt;="&amp;$F$17,'Wage Ceilings '!$D$8:'Wage Ceilings '!$D$11),$F98)</f>
        <v>0</v>
      </c>
      <c r="AA98" s="91" cm="1">
        <f t="array" ref="AA98">INDEX(Appendix!$G$4:$K$8,_xlfn.IFS(Y98&lt;55,1,Y98&lt;60,2,Y98&lt;65,3,Y98&lt;70,4,TRUE,5),MATCH(YEAR($F$17),Appendix!$G$3:$L$3,0))</f>
        <v>0</v>
      </c>
      <c r="AB98" s="92">
        <f t="shared" si="33"/>
        <v>0</v>
      </c>
      <c r="AC98" s="89">
        <f t="shared" si="46"/>
        <v>126</v>
      </c>
      <c r="AD98" s="90">
        <f>IF($G98&gt;'Wage Ceilings '!$C$7+SUMIF('Wage Ceilings '!$B$8:'Wage Ceilings '!$B$11,"&lt;="&amp;$G$17,'Wage Ceilings '!$D$8:'Wage Ceilings '!$D$11),'Wage Ceilings '!$C$7+SUMIF('Wage Ceilings '!$B$8:'Wage Ceilings '!$B$11,"&lt;="&amp;$G$17,'Wage Ceilings '!$D$8:'Wage Ceilings '!$D$11),$G98)</f>
        <v>0</v>
      </c>
      <c r="AE98" s="91" cm="1">
        <f t="array" ref="AE98">INDEX(Appendix!$G$4:$K$8,_xlfn.IFS(AC98&lt;55,1,AC98&lt;60,2,AC98&lt;65,3,AC98&lt;70,4,TRUE,5),MATCH(YEAR($F$17),Appendix!$G$3:$L$3,0))</f>
        <v>0</v>
      </c>
      <c r="AF98" s="92">
        <f t="shared" si="34"/>
        <v>0</v>
      </c>
      <c r="AG98" s="89">
        <f t="shared" si="47"/>
        <v>126</v>
      </c>
      <c r="AH98" s="90">
        <f>IF($H98&gt;'Wage Ceilings '!$C$7+SUMIF('Wage Ceilings '!$B$8:'Wage Ceilings '!$B$11,"&lt;="&amp;$H$17,'Wage Ceilings '!$D$8:'Wage Ceilings '!$D$11),'Wage Ceilings '!$C$7+SUMIF('Wage Ceilings '!$B$8:'Wage Ceilings '!$B$11,"&lt;="&amp;$H$17,'Wage Ceilings '!$D$8:'Wage Ceilings '!$D$11),$H98)</f>
        <v>0</v>
      </c>
      <c r="AI98" s="91" cm="1">
        <f t="array" ref="AI98">INDEX(Appendix!$G$4:$K$8,_xlfn.IFS(AG98&lt;55,1,AG98&lt;60,2,AG98&lt;65,3,AG98&lt;70,4,TRUE,5),MATCH(YEAR($F$17),Appendix!$G$3:$L$3,0))</f>
        <v>0</v>
      </c>
      <c r="AJ98" s="92">
        <f t="shared" si="35"/>
        <v>0</v>
      </c>
      <c r="AK98" s="89">
        <f t="shared" si="48"/>
        <v>126</v>
      </c>
      <c r="AL98" s="90">
        <f>IF($I98&gt;'Wage Ceilings '!$C$7+SUMIF('Wage Ceilings '!$B$8:'Wage Ceilings '!$B$11,"&lt;="&amp;$I$17,'Wage Ceilings '!$D$8:'Wage Ceilings '!$D$11),'Wage Ceilings '!$C$7+SUMIF('Wage Ceilings '!$B$8:'Wage Ceilings '!$B$11,"&lt;="&amp;$I$17,'Wage Ceilings '!$D$8:'Wage Ceilings '!$D$11),$I98)</f>
        <v>0</v>
      </c>
      <c r="AM98" s="91" cm="1">
        <f t="array" ref="AM98">INDEX(Appendix!$G$4:$K$8,_xlfn.IFS(AK98&lt;55,1,AK98&lt;60,2,AK98&lt;65,3,AK98&lt;70,4,TRUE,5),MATCH(YEAR($F$17),Appendix!$G$3:$L$3,0))</f>
        <v>0</v>
      </c>
      <c r="AN98" s="92">
        <f t="shared" si="36"/>
        <v>0</v>
      </c>
      <c r="AO98" s="89">
        <f t="shared" si="49"/>
        <v>126</v>
      </c>
      <c r="AP98" s="90">
        <f>IF($J98&gt;'Wage Ceilings '!$C$7+SUMIF('Wage Ceilings '!$B$8:'Wage Ceilings '!$B$11,"&lt;="&amp;$J$17,'Wage Ceilings '!$D$8:'Wage Ceilings '!$D$11),'Wage Ceilings '!$C$7+SUMIF('Wage Ceilings '!$B$8:'Wage Ceilings '!$B$11,"&lt;="&amp;$J$17,'Wage Ceilings '!$D$8:'Wage Ceilings '!$D$11),$J98)</f>
        <v>0</v>
      </c>
      <c r="AQ98" s="91" cm="1">
        <f t="array" ref="AQ98">INDEX(Appendix!$G$4:$K$8,_xlfn.IFS(AO98&lt;55,1,AO98&lt;60,2,AO98&lt;65,3,AO98&lt;70,4,TRUE,5),MATCH(YEAR($F$17),Appendix!$G$3:$L$3,0))</f>
        <v>0</v>
      </c>
      <c r="AR98" s="92">
        <f t="shared" si="37"/>
        <v>0</v>
      </c>
      <c r="AS98" s="89">
        <f t="shared" si="64"/>
        <v>126</v>
      </c>
      <c r="AT98" s="90">
        <f>IF($K98&gt;'Wage Ceilings '!$C$7+SUMIF('Wage Ceilings '!$B$8:'Wage Ceilings '!$B$11,"&lt;="&amp;$K$17,'Wage Ceilings '!$D$8:'Wage Ceilings '!$D$11),'Wage Ceilings '!$C$7+SUMIF('Wage Ceilings '!$B$8:'Wage Ceilings '!$B$11,"&lt;="&amp;$K$17,'Wage Ceilings '!$D$8:'Wage Ceilings '!$D$11),$K98)</f>
        <v>0</v>
      </c>
      <c r="AU98" s="91" cm="1">
        <f t="array" ref="AU98">INDEX(Appendix!$G$4:$K$8,_xlfn.IFS(AS98&lt;55,1,AS98&lt;60,2,AS98&lt;65,3,AS98&lt;70,4,TRUE,5),MATCH(YEAR($F$17),Appendix!$G$3:$L$3,0))</f>
        <v>0</v>
      </c>
      <c r="AV98" s="92">
        <f t="shared" si="38"/>
        <v>0</v>
      </c>
      <c r="AW98" s="89" t="str">
        <f t="shared" si="50"/>
        <v>NA</v>
      </c>
      <c r="AX98" s="92">
        <f>IF(L98&gt;=('Wage Ceilings '!$C$3-SUM(Z98,AD98,AH98,AL98,AP98,AT98,BB98,BF98,BJ98,BN98,BR98,BV98)),('Wage Ceilings '!$C$3-SUM(Z98,AD98,AH98,AL98,AP98,AT98,BB98,BF98,BJ98,BN98,BR98,BV98)),L98)</f>
        <v>0</v>
      </c>
      <c r="AY98" s="91" cm="1">
        <f t="array" ref="AY98">INDEX(Appendix!$G$4:$K$8,_xlfn.IFS(AW98&lt;55,1,AW98&lt;60,2,AW98&lt;65,3,AW98&lt;70,4,TRUE,5),MATCH(YEAR($F$17),Appendix!$G$3:$L$3,0))</f>
        <v>0</v>
      </c>
      <c r="AZ98" s="92">
        <f t="shared" si="39"/>
        <v>0</v>
      </c>
      <c r="BA98" s="89">
        <f t="shared" si="51"/>
        <v>126</v>
      </c>
      <c r="BB98" s="90">
        <f>IF($M98&gt;'Wage Ceilings '!$C$7+SUMIF('Wage Ceilings '!$B$8:'Wage Ceilings '!$B$11,"&lt;="&amp;$M$17,'Wage Ceilings '!$D$8:'Wage Ceilings '!$D$11),'Wage Ceilings '!$C$7+SUMIF('Wage Ceilings '!$B$8:'Wage Ceilings '!$B$11,"&lt;="&amp;$M$17,'Wage Ceilings '!$D$8:'Wage Ceilings '!$D$11),$M98)</f>
        <v>0</v>
      </c>
      <c r="BC98" s="91" cm="1">
        <f t="array" ref="BC98">INDEX(Appendix!$G$4:$K$8,_xlfn.IFS(BA98&lt;55,1,BA98&lt;60,2,BA98&lt;65,3,BA98&lt;70,4,TRUE,5),MATCH(YEAR($F$17),Appendix!$G$3:$L$3,0))</f>
        <v>0</v>
      </c>
      <c r="BD98" s="92">
        <f t="shared" si="52"/>
        <v>0</v>
      </c>
      <c r="BE98" s="89">
        <f t="shared" si="53"/>
        <v>126</v>
      </c>
      <c r="BF98" s="90">
        <f>IF($N98&gt;'Wage Ceilings '!$C$7+SUMIF('Wage Ceilings '!$B$8:'Wage Ceilings '!$B$11,"&lt;="&amp;$N$17,'Wage Ceilings '!$D$8:'Wage Ceilings '!$D$11),'Wage Ceilings '!$C$7+SUMIF('Wage Ceilings '!$B$8:'Wage Ceilings '!$B$11,"&lt;="&amp;$N$17,'Wage Ceilings '!$D$8:'Wage Ceilings '!$D$11),$N98)</f>
        <v>0</v>
      </c>
      <c r="BG98" s="91" cm="1">
        <f t="array" ref="BG98">INDEX(Appendix!$G$4:$K$8,_xlfn.IFS(BE98&lt;55,1,BE98&lt;60,2,BE98&lt;65,3,BE98&lt;70,4,TRUE,5),MATCH(YEAR($F$17),Appendix!$G$3:$L$3,0))</f>
        <v>0</v>
      </c>
      <c r="BH98" s="92">
        <f t="shared" si="40"/>
        <v>0</v>
      </c>
      <c r="BI98" s="89">
        <f t="shared" si="54"/>
        <v>126</v>
      </c>
      <c r="BJ98" s="90">
        <f>IF($O98&gt;'Wage Ceilings '!$C$7+SUMIF('Wage Ceilings '!$B$8:'Wage Ceilings '!$B$11,"&lt;="&amp;$O$17,'Wage Ceilings '!$D$8:'Wage Ceilings '!$D$11),'Wage Ceilings '!$C$7+SUMIF('Wage Ceilings '!$B$8:'Wage Ceilings '!$B$11,"&lt;="&amp;$O$17,'Wage Ceilings '!$D$8:'Wage Ceilings '!$D$11),$O98)</f>
        <v>0</v>
      </c>
      <c r="BK98" s="91" cm="1">
        <f t="array" ref="BK98">INDEX(Appendix!$G$4:$K$8,_xlfn.IFS(BI98&lt;55,1,BI98&lt;60,2,BI98&lt;65,3,BI98&lt;70,4,TRUE,5),MATCH(YEAR($F$17),Appendix!$G$3:$L$3,0))</f>
        <v>0</v>
      </c>
      <c r="BL98" s="92">
        <f t="shared" si="41"/>
        <v>0</v>
      </c>
      <c r="BM98" s="89">
        <f t="shared" si="55"/>
        <v>126</v>
      </c>
      <c r="BN98" s="90">
        <f>IF($P98&gt;'Wage Ceilings '!$C$7+SUMIF('Wage Ceilings '!$B$8:'Wage Ceilings '!$B$11,"&lt;="&amp;$P$17,'Wage Ceilings '!$D$8:'Wage Ceilings '!$D$11),'Wage Ceilings '!$C$7+SUMIF('Wage Ceilings '!$B$8:'Wage Ceilings '!$B$11,"&lt;="&amp;$P$17,'Wage Ceilings '!$D$8:'Wage Ceilings '!$D$11),$P98)</f>
        <v>0</v>
      </c>
      <c r="BO98" s="91" cm="1">
        <f t="array" ref="BO98">INDEX(Appendix!$G$4:$K$8,_xlfn.IFS(BM98&lt;55,1,BM98&lt;60,2,BM98&lt;65,3,BM98&lt;70,4,TRUE,5),MATCH(YEAR($F$17),Appendix!$G$3:$L$3,0))</f>
        <v>0</v>
      </c>
      <c r="BP98" s="92">
        <f t="shared" si="42"/>
        <v>0</v>
      </c>
      <c r="BQ98" s="89">
        <f t="shared" si="56"/>
        <v>126</v>
      </c>
      <c r="BR98" s="90">
        <f>IF($Q98&gt;'Wage Ceilings '!$C$7+SUMIF('Wage Ceilings '!$B$8:'Wage Ceilings '!$B$11,"&lt;="&amp;$Q$17,'Wage Ceilings '!$D$8:'Wage Ceilings '!$D$11),'Wage Ceilings '!$C$7+SUMIF('Wage Ceilings '!$B$8:'Wage Ceilings '!$B$11,"&lt;="&amp;$Q$17,'Wage Ceilings '!$D$8:'Wage Ceilings '!$D$11),$Q98)</f>
        <v>0</v>
      </c>
      <c r="BS98" s="91" cm="1">
        <f t="array" ref="BS98">INDEX(Appendix!$G$4:$K$8,_xlfn.IFS(BQ98&lt;55,1,BQ98&lt;60,2,BQ98&lt;65,3,BQ98&lt;70,4,TRUE,5),MATCH(YEAR($F$17),Appendix!$G$3:$L$3,0))</f>
        <v>0</v>
      </c>
      <c r="BT98" s="92">
        <f t="shared" si="43"/>
        <v>0</v>
      </c>
      <c r="BU98" s="89">
        <f t="shared" si="57"/>
        <v>126</v>
      </c>
      <c r="BV98" s="90">
        <f>IF($R98&gt;'Wage Ceilings '!$C$7+SUMIF('Wage Ceilings '!$B$8:'Wage Ceilings '!$B$11,"&lt;="&amp;$R$17,'Wage Ceilings '!$D$8:'Wage Ceilings '!$D$11),'Wage Ceilings '!$C$7+SUMIF('Wage Ceilings '!$B$8:'Wage Ceilings '!$B$11,"&lt;="&amp;$R$17,'Wage Ceilings '!$D$8:'Wage Ceilings '!$D$11),$R98)</f>
        <v>0</v>
      </c>
      <c r="BW98" s="91" cm="1">
        <f t="array" ref="BW98">INDEX(Appendix!$G$4:$K$8,_xlfn.IFS(BU98&lt;55,1,BU98&lt;60,2,BU98&lt;65,3,BU98&lt;70,4,TRUE,5),MATCH(YEAR($F$17),Appendix!$G$3:$L$3,0))</f>
        <v>0</v>
      </c>
      <c r="BX98" s="92">
        <f t="shared" si="44"/>
        <v>0</v>
      </c>
      <c r="BY98" s="89" t="str">
        <f t="shared" si="58"/>
        <v>NA</v>
      </c>
      <c r="BZ98" s="92">
        <f>IF(S98&gt;=('Wage Ceilings '!$C$3-SUM(Z98,AD98,AH98,AL98,AP98,AX98,AT98,BB98,BF98,BJ98,BN98,BR98,BV98)),('Wage Ceilings '!$C$3-SUM(Z98,AD98,AH98,AL98,AP98,AX98,AT98,BB98,BF98,BJ98,BN98,BR98,BV98)),S98)</f>
        <v>0</v>
      </c>
      <c r="CA98" s="91" cm="1">
        <f t="array" ref="CA98">INDEX(Appendix!$G$4:$K$8,_xlfn.IFS(BY98&lt;55,1,BY98&lt;60,2,BY98&lt;65,3,BY98&lt;70,4,TRUE,5),MATCH(YEAR($F$17),Appendix!$G$3:$L$3,0))</f>
        <v>0</v>
      </c>
      <c r="CB98" s="92">
        <f t="shared" si="65"/>
        <v>0</v>
      </c>
      <c r="CC98" s="99"/>
    </row>
    <row r="99" spans="1:81" x14ac:dyDescent="0.2">
      <c r="A99" s="64" t="s">
        <v>147</v>
      </c>
      <c r="B99" s="65"/>
      <c r="C99" s="65"/>
      <c r="D99" s="66"/>
      <c r="E99" s="66"/>
      <c r="F99" s="67"/>
      <c r="G99" s="67"/>
      <c r="H99" s="67"/>
      <c r="I99" s="67"/>
      <c r="J99" s="67"/>
      <c r="K99" s="67"/>
      <c r="L99" s="67"/>
      <c r="M99" s="67"/>
      <c r="N99" s="67"/>
      <c r="O99" s="67"/>
      <c r="P99" s="67"/>
      <c r="Q99" s="67"/>
      <c r="R99" s="67"/>
      <c r="S99" s="67"/>
      <c r="T99" s="57">
        <f t="shared" si="59"/>
        <v>0</v>
      </c>
      <c r="U99" s="57">
        <f t="shared" si="60"/>
        <v>0</v>
      </c>
      <c r="V99" s="58">
        <f t="shared" si="61"/>
        <v>0</v>
      </c>
      <c r="W99" s="58">
        <f t="shared" si="62"/>
        <v>0</v>
      </c>
      <c r="X99" s="58">
        <f t="shared" si="63"/>
        <v>0</v>
      </c>
      <c r="Y99" s="89">
        <f t="shared" si="45"/>
        <v>125</v>
      </c>
      <c r="Z99" s="90">
        <f>IF($F99&gt;'Wage Ceilings '!$C$7+SUMIF('Wage Ceilings '!$B$8:'Wage Ceilings '!$B$11,"&lt;="&amp;$F$17,'Wage Ceilings '!$D$8:'Wage Ceilings '!$D$11),'Wage Ceilings '!$C$7+SUMIF('Wage Ceilings '!$B$8:'Wage Ceilings '!$B$11,"&lt;="&amp;$F$17,'Wage Ceilings '!$D$8:'Wage Ceilings '!$D$11),$F99)</f>
        <v>0</v>
      </c>
      <c r="AA99" s="91" cm="1">
        <f t="array" ref="AA99">INDEX(Appendix!$G$4:$K$8,_xlfn.IFS(Y99&lt;55,1,Y99&lt;60,2,Y99&lt;65,3,Y99&lt;70,4,TRUE,5),MATCH(YEAR($F$17),Appendix!$G$3:$L$3,0))</f>
        <v>0</v>
      </c>
      <c r="AB99" s="92">
        <f t="shared" si="33"/>
        <v>0</v>
      </c>
      <c r="AC99" s="89">
        <f t="shared" si="46"/>
        <v>126</v>
      </c>
      <c r="AD99" s="90">
        <f>IF($G99&gt;'Wage Ceilings '!$C$7+SUMIF('Wage Ceilings '!$B$8:'Wage Ceilings '!$B$11,"&lt;="&amp;$G$17,'Wage Ceilings '!$D$8:'Wage Ceilings '!$D$11),'Wage Ceilings '!$C$7+SUMIF('Wage Ceilings '!$B$8:'Wage Ceilings '!$B$11,"&lt;="&amp;$G$17,'Wage Ceilings '!$D$8:'Wage Ceilings '!$D$11),$G99)</f>
        <v>0</v>
      </c>
      <c r="AE99" s="91" cm="1">
        <f t="array" ref="AE99">INDEX(Appendix!$G$4:$K$8,_xlfn.IFS(AC99&lt;55,1,AC99&lt;60,2,AC99&lt;65,3,AC99&lt;70,4,TRUE,5),MATCH(YEAR($F$17),Appendix!$G$3:$L$3,0))</f>
        <v>0</v>
      </c>
      <c r="AF99" s="92">
        <f t="shared" si="34"/>
        <v>0</v>
      </c>
      <c r="AG99" s="89">
        <f t="shared" si="47"/>
        <v>126</v>
      </c>
      <c r="AH99" s="90">
        <f>IF($H99&gt;'Wage Ceilings '!$C$7+SUMIF('Wage Ceilings '!$B$8:'Wage Ceilings '!$B$11,"&lt;="&amp;$H$17,'Wage Ceilings '!$D$8:'Wage Ceilings '!$D$11),'Wage Ceilings '!$C$7+SUMIF('Wage Ceilings '!$B$8:'Wage Ceilings '!$B$11,"&lt;="&amp;$H$17,'Wage Ceilings '!$D$8:'Wage Ceilings '!$D$11),$H99)</f>
        <v>0</v>
      </c>
      <c r="AI99" s="91" cm="1">
        <f t="array" ref="AI99">INDEX(Appendix!$G$4:$K$8,_xlfn.IFS(AG99&lt;55,1,AG99&lt;60,2,AG99&lt;65,3,AG99&lt;70,4,TRUE,5),MATCH(YEAR($F$17),Appendix!$G$3:$L$3,0))</f>
        <v>0</v>
      </c>
      <c r="AJ99" s="92">
        <f t="shared" si="35"/>
        <v>0</v>
      </c>
      <c r="AK99" s="89">
        <f t="shared" si="48"/>
        <v>126</v>
      </c>
      <c r="AL99" s="90">
        <f>IF($I99&gt;'Wage Ceilings '!$C$7+SUMIF('Wage Ceilings '!$B$8:'Wage Ceilings '!$B$11,"&lt;="&amp;$I$17,'Wage Ceilings '!$D$8:'Wage Ceilings '!$D$11),'Wage Ceilings '!$C$7+SUMIF('Wage Ceilings '!$B$8:'Wage Ceilings '!$B$11,"&lt;="&amp;$I$17,'Wage Ceilings '!$D$8:'Wage Ceilings '!$D$11),$I99)</f>
        <v>0</v>
      </c>
      <c r="AM99" s="91" cm="1">
        <f t="array" ref="AM99">INDEX(Appendix!$G$4:$K$8,_xlfn.IFS(AK99&lt;55,1,AK99&lt;60,2,AK99&lt;65,3,AK99&lt;70,4,TRUE,5),MATCH(YEAR($F$17),Appendix!$G$3:$L$3,0))</f>
        <v>0</v>
      </c>
      <c r="AN99" s="92">
        <f t="shared" si="36"/>
        <v>0</v>
      </c>
      <c r="AO99" s="89">
        <f t="shared" si="49"/>
        <v>126</v>
      </c>
      <c r="AP99" s="90">
        <f>IF($J99&gt;'Wage Ceilings '!$C$7+SUMIF('Wage Ceilings '!$B$8:'Wage Ceilings '!$B$11,"&lt;="&amp;$J$17,'Wage Ceilings '!$D$8:'Wage Ceilings '!$D$11),'Wage Ceilings '!$C$7+SUMIF('Wage Ceilings '!$B$8:'Wage Ceilings '!$B$11,"&lt;="&amp;$J$17,'Wage Ceilings '!$D$8:'Wage Ceilings '!$D$11),$J99)</f>
        <v>0</v>
      </c>
      <c r="AQ99" s="91" cm="1">
        <f t="array" ref="AQ99">INDEX(Appendix!$G$4:$K$8,_xlfn.IFS(AO99&lt;55,1,AO99&lt;60,2,AO99&lt;65,3,AO99&lt;70,4,TRUE,5),MATCH(YEAR($F$17),Appendix!$G$3:$L$3,0))</f>
        <v>0</v>
      </c>
      <c r="AR99" s="92">
        <f t="shared" si="37"/>
        <v>0</v>
      </c>
      <c r="AS99" s="89">
        <f t="shared" si="64"/>
        <v>126</v>
      </c>
      <c r="AT99" s="90">
        <f>IF($K99&gt;'Wage Ceilings '!$C$7+SUMIF('Wage Ceilings '!$B$8:'Wage Ceilings '!$B$11,"&lt;="&amp;$K$17,'Wage Ceilings '!$D$8:'Wage Ceilings '!$D$11),'Wage Ceilings '!$C$7+SUMIF('Wage Ceilings '!$B$8:'Wage Ceilings '!$B$11,"&lt;="&amp;$K$17,'Wage Ceilings '!$D$8:'Wage Ceilings '!$D$11),$K99)</f>
        <v>0</v>
      </c>
      <c r="AU99" s="91" cm="1">
        <f t="array" ref="AU99">INDEX(Appendix!$G$4:$K$8,_xlfn.IFS(AS99&lt;55,1,AS99&lt;60,2,AS99&lt;65,3,AS99&lt;70,4,TRUE,5),MATCH(YEAR($F$17),Appendix!$G$3:$L$3,0))</f>
        <v>0</v>
      </c>
      <c r="AV99" s="92">
        <f t="shared" si="38"/>
        <v>0</v>
      </c>
      <c r="AW99" s="89" t="str">
        <f t="shared" si="50"/>
        <v>NA</v>
      </c>
      <c r="AX99" s="92">
        <f>IF(L99&gt;=('Wage Ceilings '!$C$3-SUM(Z99,AD99,AH99,AL99,AP99,AT99,BB99,BF99,BJ99,BN99,BR99,BV99)),('Wage Ceilings '!$C$3-SUM(Z99,AD99,AH99,AL99,AP99,AT99,BB99,BF99,BJ99,BN99,BR99,BV99)),L99)</f>
        <v>0</v>
      </c>
      <c r="AY99" s="91" cm="1">
        <f t="array" ref="AY99">INDEX(Appendix!$G$4:$K$8,_xlfn.IFS(AW99&lt;55,1,AW99&lt;60,2,AW99&lt;65,3,AW99&lt;70,4,TRUE,5),MATCH(YEAR($F$17),Appendix!$G$3:$L$3,0))</f>
        <v>0</v>
      </c>
      <c r="AZ99" s="92">
        <f t="shared" si="39"/>
        <v>0</v>
      </c>
      <c r="BA99" s="89">
        <f t="shared" si="51"/>
        <v>126</v>
      </c>
      <c r="BB99" s="90">
        <f>IF($M99&gt;'Wage Ceilings '!$C$7+SUMIF('Wage Ceilings '!$B$8:'Wage Ceilings '!$B$11,"&lt;="&amp;$M$17,'Wage Ceilings '!$D$8:'Wage Ceilings '!$D$11),'Wage Ceilings '!$C$7+SUMIF('Wage Ceilings '!$B$8:'Wage Ceilings '!$B$11,"&lt;="&amp;$M$17,'Wage Ceilings '!$D$8:'Wage Ceilings '!$D$11),$M99)</f>
        <v>0</v>
      </c>
      <c r="BC99" s="91" cm="1">
        <f t="array" ref="BC99">INDEX(Appendix!$G$4:$K$8,_xlfn.IFS(BA99&lt;55,1,BA99&lt;60,2,BA99&lt;65,3,BA99&lt;70,4,TRUE,5),MATCH(YEAR($F$17),Appendix!$G$3:$L$3,0))</f>
        <v>0</v>
      </c>
      <c r="BD99" s="92">
        <f t="shared" si="52"/>
        <v>0</v>
      </c>
      <c r="BE99" s="89">
        <f t="shared" si="53"/>
        <v>126</v>
      </c>
      <c r="BF99" s="90">
        <f>IF($N99&gt;'Wage Ceilings '!$C$7+SUMIF('Wage Ceilings '!$B$8:'Wage Ceilings '!$B$11,"&lt;="&amp;$N$17,'Wage Ceilings '!$D$8:'Wage Ceilings '!$D$11),'Wage Ceilings '!$C$7+SUMIF('Wage Ceilings '!$B$8:'Wage Ceilings '!$B$11,"&lt;="&amp;$N$17,'Wage Ceilings '!$D$8:'Wage Ceilings '!$D$11),$N99)</f>
        <v>0</v>
      </c>
      <c r="BG99" s="91" cm="1">
        <f t="array" ref="BG99">INDEX(Appendix!$G$4:$K$8,_xlfn.IFS(BE99&lt;55,1,BE99&lt;60,2,BE99&lt;65,3,BE99&lt;70,4,TRUE,5),MATCH(YEAR($F$17),Appendix!$G$3:$L$3,0))</f>
        <v>0</v>
      </c>
      <c r="BH99" s="92">
        <f t="shared" si="40"/>
        <v>0</v>
      </c>
      <c r="BI99" s="89">
        <f t="shared" si="54"/>
        <v>126</v>
      </c>
      <c r="BJ99" s="90">
        <f>IF($O99&gt;'Wage Ceilings '!$C$7+SUMIF('Wage Ceilings '!$B$8:'Wage Ceilings '!$B$11,"&lt;="&amp;$O$17,'Wage Ceilings '!$D$8:'Wage Ceilings '!$D$11),'Wage Ceilings '!$C$7+SUMIF('Wage Ceilings '!$B$8:'Wage Ceilings '!$B$11,"&lt;="&amp;$O$17,'Wage Ceilings '!$D$8:'Wage Ceilings '!$D$11),$O99)</f>
        <v>0</v>
      </c>
      <c r="BK99" s="91" cm="1">
        <f t="array" ref="BK99">INDEX(Appendix!$G$4:$K$8,_xlfn.IFS(BI99&lt;55,1,BI99&lt;60,2,BI99&lt;65,3,BI99&lt;70,4,TRUE,5),MATCH(YEAR($F$17),Appendix!$G$3:$L$3,0))</f>
        <v>0</v>
      </c>
      <c r="BL99" s="92">
        <f t="shared" si="41"/>
        <v>0</v>
      </c>
      <c r="BM99" s="89">
        <f t="shared" si="55"/>
        <v>126</v>
      </c>
      <c r="BN99" s="90">
        <f>IF($P99&gt;'Wage Ceilings '!$C$7+SUMIF('Wage Ceilings '!$B$8:'Wage Ceilings '!$B$11,"&lt;="&amp;$P$17,'Wage Ceilings '!$D$8:'Wage Ceilings '!$D$11),'Wage Ceilings '!$C$7+SUMIF('Wage Ceilings '!$B$8:'Wage Ceilings '!$B$11,"&lt;="&amp;$P$17,'Wage Ceilings '!$D$8:'Wage Ceilings '!$D$11),$P99)</f>
        <v>0</v>
      </c>
      <c r="BO99" s="91" cm="1">
        <f t="array" ref="BO99">INDEX(Appendix!$G$4:$K$8,_xlfn.IFS(BM99&lt;55,1,BM99&lt;60,2,BM99&lt;65,3,BM99&lt;70,4,TRUE,5),MATCH(YEAR($F$17),Appendix!$G$3:$L$3,0))</f>
        <v>0</v>
      </c>
      <c r="BP99" s="92">
        <f t="shared" si="42"/>
        <v>0</v>
      </c>
      <c r="BQ99" s="89">
        <f t="shared" si="56"/>
        <v>126</v>
      </c>
      <c r="BR99" s="90">
        <f>IF($Q99&gt;'Wage Ceilings '!$C$7+SUMIF('Wage Ceilings '!$B$8:'Wage Ceilings '!$B$11,"&lt;="&amp;$Q$17,'Wage Ceilings '!$D$8:'Wage Ceilings '!$D$11),'Wage Ceilings '!$C$7+SUMIF('Wage Ceilings '!$B$8:'Wage Ceilings '!$B$11,"&lt;="&amp;$Q$17,'Wage Ceilings '!$D$8:'Wage Ceilings '!$D$11),$Q99)</f>
        <v>0</v>
      </c>
      <c r="BS99" s="91" cm="1">
        <f t="array" ref="BS99">INDEX(Appendix!$G$4:$K$8,_xlfn.IFS(BQ99&lt;55,1,BQ99&lt;60,2,BQ99&lt;65,3,BQ99&lt;70,4,TRUE,5),MATCH(YEAR($F$17),Appendix!$G$3:$L$3,0))</f>
        <v>0</v>
      </c>
      <c r="BT99" s="92">
        <f t="shared" si="43"/>
        <v>0</v>
      </c>
      <c r="BU99" s="89">
        <f t="shared" si="57"/>
        <v>126</v>
      </c>
      <c r="BV99" s="90">
        <f>IF($R99&gt;'Wage Ceilings '!$C$7+SUMIF('Wage Ceilings '!$B$8:'Wage Ceilings '!$B$11,"&lt;="&amp;$R$17,'Wage Ceilings '!$D$8:'Wage Ceilings '!$D$11),'Wage Ceilings '!$C$7+SUMIF('Wage Ceilings '!$B$8:'Wage Ceilings '!$B$11,"&lt;="&amp;$R$17,'Wage Ceilings '!$D$8:'Wage Ceilings '!$D$11),$R99)</f>
        <v>0</v>
      </c>
      <c r="BW99" s="91" cm="1">
        <f t="array" ref="BW99">INDEX(Appendix!$G$4:$K$8,_xlfn.IFS(BU99&lt;55,1,BU99&lt;60,2,BU99&lt;65,3,BU99&lt;70,4,TRUE,5),MATCH(YEAR($F$17),Appendix!$G$3:$L$3,0))</f>
        <v>0</v>
      </c>
      <c r="BX99" s="92">
        <f t="shared" si="44"/>
        <v>0</v>
      </c>
      <c r="BY99" s="89" t="str">
        <f t="shared" si="58"/>
        <v>NA</v>
      </c>
      <c r="BZ99" s="92">
        <f>IF(S99&gt;=('Wage Ceilings '!$C$3-SUM(Z99,AD99,AH99,AL99,AP99,AX99,AT99,BB99,BF99,BJ99,BN99,BR99,BV99)),('Wage Ceilings '!$C$3-SUM(Z99,AD99,AH99,AL99,AP99,AX99,AT99,BB99,BF99,BJ99,BN99,BR99,BV99)),S99)</f>
        <v>0</v>
      </c>
      <c r="CA99" s="91" cm="1">
        <f t="array" ref="CA99">INDEX(Appendix!$G$4:$K$8,_xlfn.IFS(BY99&lt;55,1,BY99&lt;60,2,BY99&lt;65,3,BY99&lt;70,4,TRUE,5),MATCH(YEAR($F$17),Appendix!$G$3:$L$3,0))</f>
        <v>0</v>
      </c>
      <c r="CB99" s="92">
        <f t="shared" si="65"/>
        <v>0</v>
      </c>
      <c r="CC99" s="99"/>
    </row>
    <row r="100" spans="1:81" x14ac:dyDescent="0.2">
      <c r="A100" s="64" t="s">
        <v>148</v>
      </c>
      <c r="B100" s="65"/>
      <c r="C100" s="65"/>
      <c r="D100" s="66"/>
      <c r="E100" s="66"/>
      <c r="F100" s="67"/>
      <c r="G100" s="67"/>
      <c r="H100" s="67"/>
      <c r="I100" s="67"/>
      <c r="J100" s="67"/>
      <c r="K100" s="67"/>
      <c r="L100" s="67"/>
      <c r="M100" s="67"/>
      <c r="N100" s="67"/>
      <c r="O100" s="67"/>
      <c r="P100" s="67"/>
      <c r="Q100" s="67"/>
      <c r="R100" s="67"/>
      <c r="S100" s="67"/>
      <c r="T100" s="57">
        <f t="shared" si="59"/>
        <v>0</v>
      </c>
      <c r="U100" s="57">
        <f t="shared" si="60"/>
        <v>0</v>
      </c>
      <c r="V100" s="58">
        <f t="shared" si="61"/>
        <v>0</v>
      </c>
      <c r="W100" s="58">
        <f t="shared" si="62"/>
        <v>0</v>
      </c>
      <c r="X100" s="58">
        <f t="shared" si="63"/>
        <v>0</v>
      </c>
      <c r="Y100" s="89">
        <f t="shared" si="45"/>
        <v>125</v>
      </c>
      <c r="Z100" s="90">
        <f>IF($F100&gt;'Wage Ceilings '!$C$7+SUMIF('Wage Ceilings '!$B$8:'Wage Ceilings '!$B$11,"&lt;="&amp;$F$17,'Wage Ceilings '!$D$8:'Wage Ceilings '!$D$11),'Wage Ceilings '!$C$7+SUMIF('Wage Ceilings '!$B$8:'Wage Ceilings '!$B$11,"&lt;="&amp;$F$17,'Wage Ceilings '!$D$8:'Wage Ceilings '!$D$11),$F100)</f>
        <v>0</v>
      </c>
      <c r="AA100" s="91" cm="1">
        <f t="array" ref="AA100">INDEX(Appendix!$G$4:$K$8,_xlfn.IFS(Y100&lt;55,1,Y100&lt;60,2,Y100&lt;65,3,Y100&lt;70,4,TRUE,5),MATCH(YEAR($F$17),Appendix!$G$3:$L$3,0))</f>
        <v>0</v>
      </c>
      <c r="AB100" s="92">
        <f t="shared" si="33"/>
        <v>0</v>
      </c>
      <c r="AC100" s="89">
        <f t="shared" si="46"/>
        <v>126</v>
      </c>
      <c r="AD100" s="90">
        <f>IF($G100&gt;'Wage Ceilings '!$C$7+SUMIF('Wage Ceilings '!$B$8:'Wage Ceilings '!$B$11,"&lt;="&amp;$G$17,'Wage Ceilings '!$D$8:'Wage Ceilings '!$D$11),'Wage Ceilings '!$C$7+SUMIF('Wage Ceilings '!$B$8:'Wage Ceilings '!$B$11,"&lt;="&amp;$G$17,'Wage Ceilings '!$D$8:'Wage Ceilings '!$D$11),$G100)</f>
        <v>0</v>
      </c>
      <c r="AE100" s="91" cm="1">
        <f t="array" ref="AE100">INDEX(Appendix!$G$4:$K$8,_xlfn.IFS(AC100&lt;55,1,AC100&lt;60,2,AC100&lt;65,3,AC100&lt;70,4,TRUE,5),MATCH(YEAR($F$17),Appendix!$G$3:$L$3,0))</f>
        <v>0</v>
      </c>
      <c r="AF100" s="92">
        <f t="shared" si="34"/>
        <v>0</v>
      </c>
      <c r="AG100" s="89">
        <f t="shared" si="47"/>
        <v>126</v>
      </c>
      <c r="AH100" s="90">
        <f>IF($H100&gt;'Wage Ceilings '!$C$7+SUMIF('Wage Ceilings '!$B$8:'Wage Ceilings '!$B$11,"&lt;="&amp;$H$17,'Wage Ceilings '!$D$8:'Wage Ceilings '!$D$11),'Wage Ceilings '!$C$7+SUMIF('Wage Ceilings '!$B$8:'Wage Ceilings '!$B$11,"&lt;="&amp;$H$17,'Wage Ceilings '!$D$8:'Wage Ceilings '!$D$11),$H100)</f>
        <v>0</v>
      </c>
      <c r="AI100" s="91" cm="1">
        <f t="array" ref="AI100">INDEX(Appendix!$G$4:$K$8,_xlfn.IFS(AG100&lt;55,1,AG100&lt;60,2,AG100&lt;65,3,AG100&lt;70,4,TRUE,5),MATCH(YEAR($F$17),Appendix!$G$3:$L$3,0))</f>
        <v>0</v>
      </c>
      <c r="AJ100" s="92">
        <f t="shared" si="35"/>
        <v>0</v>
      </c>
      <c r="AK100" s="89">
        <f t="shared" si="48"/>
        <v>126</v>
      </c>
      <c r="AL100" s="90">
        <f>IF($I100&gt;'Wage Ceilings '!$C$7+SUMIF('Wage Ceilings '!$B$8:'Wage Ceilings '!$B$11,"&lt;="&amp;$I$17,'Wage Ceilings '!$D$8:'Wage Ceilings '!$D$11),'Wage Ceilings '!$C$7+SUMIF('Wage Ceilings '!$B$8:'Wage Ceilings '!$B$11,"&lt;="&amp;$I$17,'Wage Ceilings '!$D$8:'Wage Ceilings '!$D$11),$I100)</f>
        <v>0</v>
      </c>
      <c r="AM100" s="91" cm="1">
        <f t="array" ref="AM100">INDEX(Appendix!$G$4:$K$8,_xlfn.IFS(AK100&lt;55,1,AK100&lt;60,2,AK100&lt;65,3,AK100&lt;70,4,TRUE,5),MATCH(YEAR($F$17),Appendix!$G$3:$L$3,0))</f>
        <v>0</v>
      </c>
      <c r="AN100" s="92">
        <f t="shared" si="36"/>
        <v>0</v>
      </c>
      <c r="AO100" s="89">
        <f t="shared" si="49"/>
        <v>126</v>
      </c>
      <c r="AP100" s="90">
        <f>IF($J100&gt;'Wage Ceilings '!$C$7+SUMIF('Wage Ceilings '!$B$8:'Wage Ceilings '!$B$11,"&lt;="&amp;$J$17,'Wage Ceilings '!$D$8:'Wage Ceilings '!$D$11),'Wage Ceilings '!$C$7+SUMIF('Wage Ceilings '!$B$8:'Wage Ceilings '!$B$11,"&lt;="&amp;$J$17,'Wage Ceilings '!$D$8:'Wage Ceilings '!$D$11),$J100)</f>
        <v>0</v>
      </c>
      <c r="AQ100" s="91" cm="1">
        <f t="array" ref="AQ100">INDEX(Appendix!$G$4:$K$8,_xlfn.IFS(AO100&lt;55,1,AO100&lt;60,2,AO100&lt;65,3,AO100&lt;70,4,TRUE,5),MATCH(YEAR($F$17),Appendix!$G$3:$L$3,0))</f>
        <v>0</v>
      </c>
      <c r="AR100" s="92">
        <f t="shared" si="37"/>
        <v>0</v>
      </c>
      <c r="AS100" s="89">
        <f t="shared" si="64"/>
        <v>126</v>
      </c>
      <c r="AT100" s="90">
        <f>IF($K100&gt;'Wage Ceilings '!$C$7+SUMIF('Wage Ceilings '!$B$8:'Wage Ceilings '!$B$11,"&lt;="&amp;$K$17,'Wage Ceilings '!$D$8:'Wage Ceilings '!$D$11),'Wage Ceilings '!$C$7+SUMIF('Wage Ceilings '!$B$8:'Wage Ceilings '!$B$11,"&lt;="&amp;$K$17,'Wage Ceilings '!$D$8:'Wage Ceilings '!$D$11),$K100)</f>
        <v>0</v>
      </c>
      <c r="AU100" s="91" cm="1">
        <f t="array" ref="AU100">INDEX(Appendix!$G$4:$K$8,_xlfn.IFS(AS100&lt;55,1,AS100&lt;60,2,AS100&lt;65,3,AS100&lt;70,4,TRUE,5),MATCH(YEAR($F$17),Appendix!$G$3:$L$3,0))</f>
        <v>0</v>
      </c>
      <c r="AV100" s="92">
        <f t="shared" si="38"/>
        <v>0</v>
      </c>
      <c r="AW100" s="89" t="str">
        <f t="shared" si="50"/>
        <v>NA</v>
      </c>
      <c r="AX100" s="92">
        <f>IF(L100&gt;=('Wage Ceilings '!$C$3-SUM(Z100,AD100,AH100,AL100,AP100,AT100,BB100,BF100,BJ100,BN100,BR100,BV100)),('Wage Ceilings '!$C$3-SUM(Z100,AD100,AH100,AL100,AP100,AT100,BB100,BF100,BJ100,BN100,BR100,BV100)),L100)</f>
        <v>0</v>
      </c>
      <c r="AY100" s="91" cm="1">
        <f t="array" ref="AY100">INDEX(Appendix!$G$4:$K$8,_xlfn.IFS(AW100&lt;55,1,AW100&lt;60,2,AW100&lt;65,3,AW100&lt;70,4,TRUE,5),MATCH(YEAR($F$17),Appendix!$G$3:$L$3,0))</f>
        <v>0</v>
      </c>
      <c r="AZ100" s="92">
        <f t="shared" si="39"/>
        <v>0</v>
      </c>
      <c r="BA100" s="89">
        <f t="shared" si="51"/>
        <v>126</v>
      </c>
      <c r="BB100" s="90">
        <f>IF($M100&gt;'Wage Ceilings '!$C$7+SUMIF('Wage Ceilings '!$B$8:'Wage Ceilings '!$B$11,"&lt;="&amp;$M$17,'Wage Ceilings '!$D$8:'Wage Ceilings '!$D$11),'Wage Ceilings '!$C$7+SUMIF('Wage Ceilings '!$B$8:'Wage Ceilings '!$B$11,"&lt;="&amp;$M$17,'Wage Ceilings '!$D$8:'Wage Ceilings '!$D$11),$M100)</f>
        <v>0</v>
      </c>
      <c r="BC100" s="91" cm="1">
        <f t="array" ref="BC100">INDEX(Appendix!$G$4:$K$8,_xlfn.IFS(BA100&lt;55,1,BA100&lt;60,2,BA100&lt;65,3,BA100&lt;70,4,TRUE,5),MATCH(YEAR($F$17),Appendix!$G$3:$L$3,0))</f>
        <v>0</v>
      </c>
      <c r="BD100" s="92">
        <f t="shared" si="52"/>
        <v>0</v>
      </c>
      <c r="BE100" s="89">
        <f t="shared" si="53"/>
        <v>126</v>
      </c>
      <c r="BF100" s="90">
        <f>IF($N100&gt;'Wage Ceilings '!$C$7+SUMIF('Wage Ceilings '!$B$8:'Wage Ceilings '!$B$11,"&lt;="&amp;$N$17,'Wage Ceilings '!$D$8:'Wage Ceilings '!$D$11),'Wage Ceilings '!$C$7+SUMIF('Wage Ceilings '!$B$8:'Wage Ceilings '!$B$11,"&lt;="&amp;$N$17,'Wage Ceilings '!$D$8:'Wage Ceilings '!$D$11),$N100)</f>
        <v>0</v>
      </c>
      <c r="BG100" s="91" cm="1">
        <f t="array" ref="BG100">INDEX(Appendix!$G$4:$K$8,_xlfn.IFS(BE100&lt;55,1,BE100&lt;60,2,BE100&lt;65,3,BE100&lt;70,4,TRUE,5),MATCH(YEAR($F$17),Appendix!$G$3:$L$3,0))</f>
        <v>0</v>
      </c>
      <c r="BH100" s="92">
        <f t="shared" si="40"/>
        <v>0</v>
      </c>
      <c r="BI100" s="89">
        <f t="shared" si="54"/>
        <v>126</v>
      </c>
      <c r="BJ100" s="90">
        <f>IF($O100&gt;'Wage Ceilings '!$C$7+SUMIF('Wage Ceilings '!$B$8:'Wage Ceilings '!$B$11,"&lt;="&amp;$O$17,'Wage Ceilings '!$D$8:'Wage Ceilings '!$D$11),'Wage Ceilings '!$C$7+SUMIF('Wage Ceilings '!$B$8:'Wage Ceilings '!$B$11,"&lt;="&amp;$O$17,'Wage Ceilings '!$D$8:'Wage Ceilings '!$D$11),$O100)</f>
        <v>0</v>
      </c>
      <c r="BK100" s="91" cm="1">
        <f t="array" ref="BK100">INDEX(Appendix!$G$4:$K$8,_xlfn.IFS(BI100&lt;55,1,BI100&lt;60,2,BI100&lt;65,3,BI100&lt;70,4,TRUE,5),MATCH(YEAR($F$17),Appendix!$G$3:$L$3,0))</f>
        <v>0</v>
      </c>
      <c r="BL100" s="92">
        <f t="shared" si="41"/>
        <v>0</v>
      </c>
      <c r="BM100" s="89">
        <f t="shared" si="55"/>
        <v>126</v>
      </c>
      <c r="BN100" s="90">
        <f>IF($P100&gt;'Wage Ceilings '!$C$7+SUMIF('Wage Ceilings '!$B$8:'Wage Ceilings '!$B$11,"&lt;="&amp;$P$17,'Wage Ceilings '!$D$8:'Wage Ceilings '!$D$11),'Wage Ceilings '!$C$7+SUMIF('Wage Ceilings '!$B$8:'Wage Ceilings '!$B$11,"&lt;="&amp;$P$17,'Wage Ceilings '!$D$8:'Wage Ceilings '!$D$11),$P100)</f>
        <v>0</v>
      </c>
      <c r="BO100" s="91" cm="1">
        <f t="array" ref="BO100">INDEX(Appendix!$G$4:$K$8,_xlfn.IFS(BM100&lt;55,1,BM100&lt;60,2,BM100&lt;65,3,BM100&lt;70,4,TRUE,5),MATCH(YEAR($F$17),Appendix!$G$3:$L$3,0))</f>
        <v>0</v>
      </c>
      <c r="BP100" s="92">
        <f t="shared" si="42"/>
        <v>0</v>
      </c>
      <c r="BQ100" s="89">
        <f t="shared" si="56"/>
        <v>126</v>
      </c>
      <c r="BR100" s="90">
        <f>IF($Q100&gt;'Wage Ceilings '!$C$7+SUMIF('Wage Ceilings '!$B$8:'Wage Ceilings '!$B$11,"&lt;="&amp;$Q$17,'Wage Ceilings '!$D$8:'Wage Ceilings '!$D$11),'Wage Ceilings '!$C$7+SUMIF('Wage Ceilings '!$B$8:'Wage Ceilings '!$B$11,"&lt;="&amp;$Q$17,'Wage Ceilings '!$D$8:'Wage Ceilings '!$D$11),$Q100)</f>
        <v>0</v>
      </c>
      <c r="BS100" s="91" cm="1">
        <f t="array" ref="BS100">INDEX(Appendix!$G$4:$K$8,_xlfn.IFS(BQ100&lt;55,1,BQ100&lt;60,2,BQ100&lt;65,3,BQ100&lt;70,4,TRUE,5),MATCH(YEAR($F$17),Appendix!$G$3:$L$3,0))</f>
        <v>0</v>
      </c>
      <c r="BT100" s="92">
        <f t="shared" si="43"/>
        <v>0</v>
      </c>
      <c r="BU100" s="89">
        <f t="shared" si="57"/>
        <v>126</v>
      </c>
      <c r="BV100" s="90">
        <f>IF($R100&gt;'Wage Ceilings '!$C$7+SUMIF('Wage Ceilings '!$B$8:'Wage Ceilings '!$B$11,"&lt;="&amp;$R$17,'Wage Ceilings '!$D$8:'Wage Ceilings '!$D$11),'Wage Ceilings '!$C$7+SUMIF('Wage Ceilings '!$B$8:'Wage Ceilings '!$B$11,"&lt;="&amp;$R$17,'Wage Ceilings '!$D$8:'Wage Ceilings '!$D$11),$R100)</f>
        <v>0</v>
      </c>
      <c r="BW100" s="91" cm="1">
        <f t="array" ref="BW100">INDEX(Appendix!$G$4:$K$8,_xlfn.IFS(BU100&lt;55,1,BU100&lt;60,2,BU100&lt;65,3,BU100&lt;70,4,TRUE,5),MATCH(YEAR($F$17),Appendix!$G$3:$L$3,0))</f>
        <v>0</v>
      </c>
      <c r="BX100" s="92">
        <f t="shared" si="44"/>
        <v>0</v>
      </c>
      <c r="BY100" s="89" t="str">
        <f t="shared" si="58"/>
        <v>NA</v>
      </c>
      <c r="BZ100" s="92">
        <f>IF(S100&gt;=('Wage Ceilings '!$C$3-SUM(Z100,AD100,AH100,AL100,AP100,AX100,AT100,BB100,BF100,BJ100,BN100,BR100,BV100)),('Wage Ceilings '!$C$3-SUM(Z100,AD100,AH100,AL100,AP100,AX100,AT100,BB100,BF100,BJ100,BN100,BR100,BV100)),S100)</f>
        <v>0</v>
      </c>
      <c r="CA100" s="91" cm="1">
        <f t="array" ref="CA100">INDEX(Appendix!$G$4:$K$8,_xlfn.IFS(BY100&lt;55,1,BY100&lt;60,2,BY100&lt;65,3,BY100&lt;70,4,TRUE,5),MATCH(YEAR($F$17),Appendix!$G$3:$L$3,0))</f>
        <v>0</v>
      </c>
      <c r="CB100" s="92">
        <f t="shared" si="65"/>
        <v>0</v>
      </c>
      <c r="CC100" s="99"/>
    </row>
    <row r="101" spans="1:81" x14ac:dyDescent="0.2">
      <c r="A101" s="64" t="s">
        <v>149</v>
      </c>
      <c r="B101" s="65"/>
      <c r="C101" s="65"/>
      <c r="D101" s="66"/>
      <c r="E101" s="66"/>
      <c r="F101" s="67"/>
      <c r="G101" s="67"/>
      <c r="H101" s="67"/>
      <c r="I101" s="67"/>
      <c r="J101" s="67"/>
      <c r="K101" s="67"/>
      <c r="L101" s="67"/>
      <c r="M101" s="67"/>
      <c r="N101" s="67"/>
      <c r="O101" s="67"/>
      <c r="P101" s="67"/>
      <c r="Q101" s="67"/>
      <c r="R101" s="67"/>
      <c r="S101" s="67"/>
      <c r="T101" s="57">
        <f t="shared" si="59"/>
        <v>0</v>
      </c>
      <c r="U101" s="57">
        <f t="shared" si="60"/>
        <v>0</v>
      </c>
      <c r="V101" s="58">
        <f t="shared" si="61"/>
        <v>0</v>
      </c>
      <c r="W101" s="58">
        <f t="shared" si="62"/>
        <v>0</v>
      </c>
      <c r="X101" s="58">
        <f t="shared" si="63"/>
        <v>0</v>
      </c>
      <c r="Y101" s="89">
        <f t="shared" si="45"/>
        <v>125</v>
      </c>
      <c r="Z101" s="90">
        <f>IF($F101&gt;'Wage Ceilings '!$C$7+SUMIF('Wage Ceilings '!$B$8:'Wage Ceilings '!$B$11,"&lt;="&amp;$F$17,'Wage Ceilings '!$D$8:'Wage Ceilings '!$D$11),'Wage Ceilings '!$C$7+SUMIF('Wage Ceilings '!$B$8:'Wage Ceilings '!$B$11,"&lt;="&amp;$F$17,'Wage Ceilings '!$D$8:'Wage Ceilings '!$D$11),$F101)</f>
        <v>0</v>
      </c>
      <c r="AA101" s="91" cm="1">
        <f t="array" ref="AA101">INDEX(Appendix!$G$4:$K$8,_xlfn.IFS(Y101&lt;55,1,Y101&lt;60,2,Y101&lt;65,3,Y101&lt;70,4,TRUE,5),MATCH(YEAR($F$17),Appendix!$G$3:$L$3,0))</f>
        <v>0</v>
      </c>
      <c r="AB101" s="92">
        <f t="shared" si="33"/>
        <v>0</v>
      </c>
      <c r="AC101" s="89">
        <f t="shared" si="46"/>
        <v>126</v>
      </c>
      <c r="AD101" s="90">
        <f>IF($G101&gt;'Wage Ceilings '!$C$7+SUMIF('Wage Ceilings '!$B$8:'Wage Ceilings '!$B$11,"&lt;="&amp;$G$17,'Wage Ceilings '!$D$8:'Wage Ceilings '!$D$11),'Wage Ceilings '!$C$7+SUMIF('Wage Ceilings '!$B$8:'Wage Ceilings '!$B$11,"&lt;="&amp;$G$17,'Wage Ceilings '!$D$8:'Wage Ceilings '!$D$11),$G101)</f>
        <v>0</v>
      </c>
      <c r="AE101" s="91" cm="1">
        <f t="array" ref="AE101">INDEX(Appendix!$G$4:$K$8,_xlfn.IFS(AC101&lt;55,1,AC101&lt;60,2,AC101&lt;65,3,AC101&lt;70,4,TRUE,5),MATCH(YEAR($F$17),Appendix!$G$3:$L$3,0))</f>
        <v>0</v>
      </c>
      <c r="AF101" s="92">
        <f t="shared" si="34"/>
        <v>0</v>
      </c>
      <c r="AG101" s="89">
        <f t="shared" si="47"/>
        <v>126</v>
      </c>
      <c r="AH101" s="90">
        <f>IF($H101&gt;'Wage Ceilings '!$C$7+SUMIF('Wage Ceilings '!$B$8:'Wage Ceilings '!$B$11,"&lt;="&amp;$H$17,'Wage Ceilings '!$D$8:'Wage Ceilings '!$D$11),'Wage Ceilings '!$C$7+SUMIF('Wage Ceilings '!$B$8:'Wage Ceilings '!$B$11,"&lt;="&amp;$H$17,'Wage Ceilings '!$D$8:'Wage Ceilings '!$D$11),$H101)</f>
        <v>0</v>
      </c>
      <c r="AI101" s="91" cm="1">
        <f t="array" ref="AI101">INDEX(Appendix!$G$4:$K$8,_xlfn.IFS(AG101&lt;55,1,AG101&lt;60,2,AG101&lt;65,3,AG101&lt;70,4,TRUE,5),MATCH(YEAR($F$17),Appendix!$G$3:$L$3,0))</f>
        <v>0</v>
      </c>
      <c r="AJ101" s="92">
        <f t="shared" si="35"/>
        <v>0</v>
      </c>
      <c r="AK101" s="89">
        <f t="shared" si="48"/>
        <v>126</v>
      </c>
      <c r="AL101" s="90">
        <f>IF($I101&gt;'Wage Ceilings '!$C$7+SUMIF('Wage Ceilings '!$B$8:'Wage Ceilings '!$B$11,"&lt;="&amp;$I$17,'Wage Ceilings '!$D$8:'Wage Ceilings '!$D$11),'Wage Ceilings '!$C$7+SUMIF('Wage Ceilings '!$B$8:'Wage Ceilings '!$B$11,"&lt;="&amp;$I$17,'Wage Ceilings '!$D$8:'Wage Ceilings '!$D$11),$I101)</f>
        <v>0</v>
      </c>
      <c r="AM101" s="91" cm="1">
        <f t="array" ref="AM101">INDEX(Appendix!$G$4:$K$8,_xlfn.IFS(AK101&lt;55,1,AK101&lt;60,2,AK101&lt;65,3,AK101&lt;70,4,TRUE,5),MATCH(YEAR($F$17),Appendix!$G$3:$L$3,0))</f>
        <v>0</v>
      </c>
      <c r="AN101" s="92">
        <f t="shared" si="36"/>
        <v>0</v>
      </c>
      <c r="AO101" s="89">
        <f t="shared" si="49"/>
        <v>126</v>
      </c>
      <c r="AP101" s="90">
        <f>IF($J101&gt;'Wage Ceilings '!$C$7+SUMIF('Wage Ceilings '!$B$8:'Wage Ceilings '!$B$11,"&lt;="&amp;$J$17,'Wage Ceilings '!$D$8:'Wage Ceilings '!$D$11),'Wage Ceilings '!$C$7+SUMIF('Wage Ceilings '!$B$8:'Wage Ceilings '!$B$11,"&lt;="&amp;$J$17,'Wage Ceilings '!$D$8:'Wage Ceilings '!$D$11),$J101)</f>
        <v>0</v>
      </c>
      <c r="AQ101" s="91" cm="1">
        <f t="array" ref="AQ101">INDEX(Appendix!$G$4:$K$8,_xlfn.IFS(AO101&lt;55,1,AO101&lt;60,2,AO101&lt;65,3,AO101&lt;70,4,TRUE,5),MATCH(YEAR($F$17),Appendix!$G$3:$L$3,0))</f>
        <v>0</v>
      </c>
      <c r="AR101" s="92">
        <f t="shared" si="37"/>
        <v>0</v>
      </c>
      <c r="AS101" s="89">
        <f t="shared" si="64"/>
        <v>126</v>
      </c>
      <c r="AT101" s="90">
        <f>IF($K101&gt;'Wage Ceilings '!$C$7+SUMIF('Wage Ceilings '!$B$8:'Wage Ceilings '!$B$11,"&lt;="&amp;$K$17,'Wage Ceilings '!$D$8:'Wage Ceilings '!$D$11),'Wage Ceilings '!$C$7+SUMIF('Wage Ceilings '!$B$8:'Wage Ceilings '!$B$11,"&lt;="&amp;$K$17,'Wage Ceilings '!$D$8:'Wage Ceilings '!$D$11),$K101)</f>
        <v>0</v>
      </c>
      <c r="AU101" s="91" cm="1">
        <f t="array" ref="AU101">INDEX(Appendix!$G$4:$K$8,_xlfn.IFS(AS101&lt;55,1,AS101&lt;60,2,AS101&lt;65,3,AS101&lt;70,4,TRUE,5),MATCH(YEAR($F$17),Appendix!$G$3:$L$3,0))</f>
        <v>0</v>
      </c>
      <c r="AV101" s="92">
        <f t="shared" si="38"/>
        <v>0</v>
      </c>
      <c r="AW101" s="89" t="str">
        <f t="shared" si="50"/>
        <v>NA</v>
      </c>
      <c r="AX101" s="92">
        <f>IF(L101&gt;=('Wage Ceilings '!$C$3-SUM(Z101,AD101,AH101,AL101,AP101,AT101,BB101,BF101,BJ101,BN101,BR101,BV101)),('Wage Ceilings '!$C$3-SUM(Z101,AD101,AH101,AL101,AP101,AT101,BB101,BF101,BJ101,BN101,BR101,BV101)),L101)</f>
        <v>0</v>
      </c>
      <c r="AY101" s="91" cm="1">
        <f t="array" ref="AY101">INDEX(Appendix!$G$4:$K$8,_xlfn.IFS(AW101&lt;55,1,AW101&lt;60,2,AW101&lt;65,3,AW101&lt;70,4,TRUE,5),MATCH(YEAR($F$17),Appendix!$G$3:$L$3,0))</f>
        <v>0</v>
      </c>
      <c r="AZ101" s="92">
        <f t="shared" si="39"/>
        <v>0</v>
      </c>
      <c r="BA101" s="89">
        <f t="shared" si="51"/>
        <v>126</v>
      </c>
      <c r="BB101" s="90">
        <f>IF($M101&gt;'Wage Ceilings '!$C$7+SUMIF('Wage Ceilings '!$B$8:'Wage Ceilings '!$B$11,"&lt;="&amp;$M$17,'Wage Ceilings '!$D$8:'Wage Ceilings '!$D$11),'Wage Ceilings '!$C$7+SUMIF('Wage Ceilings '!$B$8:'Wage Ceilings '!$B$11,"&lt;="&amp;$M$17,'Wage Ceilings '!$D$8:'Wage Ceilings '!$D$11),$M101)</f>
        <v>0</v>
      </c>
      <c r="BC101" s="91" cm="1">
        <f t="array" ref="BC101">INDEX(Appendix!$G$4:$K$8,_xlfn.IFS(BA101&lt;55,1,BA101&lt;60,2,BA101&lt;65,3,BA101&lt;70,4,TRUE,5),MATCH(YEAR($F$17),Appendix!$G$3:$L$3,0))</f>
        <v>0</v>
      </c>
      <c r="BD101" s="92">
        <f t="shared" si="52"/>
        <v>0</v>
      </c>
      <c r="BE101" s="89">
        <f t="shared" si="53"/>
        <v>126</v>
      </c>
      <c r="BF101" s="90">
        <f>IF($N101&gt;'Wage Ceilings '!$C$7+SUMIF('Wage Ceilings '!$B$8:'Wage Ceilings '!$B$11,"&lt;="&amp;$N$17,'Wage Ceilings '!$D$8:'Wage Ceilings '!$D$11),'Wage Ceilings '!$C$7+SUMIF('Wage Ceilings '!$B$8:'Wage Ceilings '!$B$11,"&lt;="&amp;$N$17,'Wage Ceilings '!$D$8:'Wage Ceilings '!$D$11),$N101)</f>
        <v>0</v>
      </c>
      <c r="BG101" s="91" cm="1">
        <f t="array" ref="BG101">INDEX(Appendix!$G$4:$K$8,_xlfn.IFS(BE101&lt;55,1,BE101&lt;60,2,BE101&lt;65,3,BE101&lt;70,4,TRUE,5),MATCH(YEAR($F$17),Appendix!$G$3:$L$3,0))</f>
        <v>0</v>
      </c>
      <c r="BH101" s="92">
        <f t="shared" si="40"/>
        <v>0</v>
      </c>
      <c r="BI101" s="89">
        <f t="shared" si="54"/>
        <v>126</v>
      </c>
      <c r="BJ101" s="90">
        <f>IF($O101&gt;'Wage Ceilings '!$C$7+SUMIF('Wage Ceilings '!$B$8:'Wage Ceilings '!$B$11,"&lt;="&amp;$O$17,'Wage Ceilings '!$D$8:'Wage Ceilings '!$D$11),'Wage Ceilings '!$C$7+SUMIF('Wage Ceilings '!$B$8:'Wage Ceilings '!$B$11,"&lt;="&amp;$O$17,'Wage Ceilings '!$D$8:'Wage Ceilings '!$D$11),$O101)</f>
        <v>0</v>
      </c>
      <c r="BK101" s="91" cm="1">
        <f t="array" ref="BK101">INDEX(Appendix!$G$4:$K$8,_xlfn.IFS(BI101&lt;55,1,BI101&lt;60,2,BI101&lt;65,3,BI101&lt;70,4,TRUE,5),MATCH(YEAR($F$17),Appendix!$G$3:$L$3,0))</f>
        <v>0</v>
      </c>
      <c r="BL101" s="92">
        <f t="shared" si="41"/>
        <v>0</v>
      </c>
      <c r="BM101" s="89">
        <f t="shared" si="55"/>
        <v>126</v>
      </c>
      <c r="BN101" s="90">
        <f>IF($P101&gt;'Wage Ceilings '!$C$7+SUMIF('Wage Ceilings '!$B$8:'Wage Ceilings '!$B$11,"&lt;="&amp;$P$17,'Wage Ceilings '!$D$8:'Wage Ceilings '!$D$11),'Wage Ceilings '!$C$7+SUMIF('Wage Ceilings '!$B$8:'Wage Ceilings '!$B$11,"&lt;="&amp;$P$17,'Wage Ceilings '!$D$8:'Wage Ceilings '!$D$11),$P101)</f>
        <v>0</v>
      </c>
      <c r="BO101" s="91" cm="1">
        <f t="array" ref="BO101">INDEX(Appendix!$G$4:$K$8,_xlfn.IFS(BM101&lt;55,1,BM101&lt;60,2,BM101&lt;65,3,BM101&lt;70,4,TRUE,5),MATCH(YEAR($F$17),Appendix!$G$3:$L$3,0))</f>
        <v>0</v>
      </c>
      <c r="BP101" s="92">
        <f t="shared" si="42"/>
        <v>0</v>
      </c>
      <c r="BQ101" s="89">
        <f t="shared" si="56"/>
        <v>126</v>
      </c>
      <c r="BR101" s="90">
        <f>IF($Q101&gt;'Wage Ceilings '!$C$7+SUMIF('Wage Ceilings '!$B$8:'Wage Ceilings '!$B$11,"&lt;="&amp;$Q$17,'Wage Ceilings '!$D$8:'Wage Ceilings '!$D$11),'Wage Ceilings '!$C$7+SUMIF('Wage Ceilings '!$B$8:'Wage Ceilings '!$B$11,"&lt;="&amp;$Q$17,'Wage Ceilings '!$D$8:'Wage Ceilings '!$D$11),$Q101)</f>
        <v>0</v>
      </c>
      <c r="BS101" s="91" cm="1">
        <f t="array" ref="BS101">INDEX(Appendix!$G$4:$K$8,_xlfn.IFS(BQ101&lt;55,1,BQ101&lt;60,2,BQ101&lt;65,3,BQ101&lt;70,4,TRUE,5),MATCH(YEAR($F$17),Appendix!$G$3:$L$3,0))</f>
        <v>0</v>
      </c>
      <c r="BT101" s="92">
        <f t="shared" si="43"/>
        <v>0</v>
      </c>
      <c r="BU101" s="89">
        <f t="shared" si="57"/>
        <v>126</v>
      </c>
      <c r="BV101" s="90">
        <f>IF($R101&gt;'Wage Ceilings '!$C$7+SUMIF('Wage Ceilings '!$B$8:'Wage Ceilings '!$B$11,"&lt;="&amp;$R$17,'Wage Ceilings '!$D$8:'Wage Ceilings '!$D$11),'Wage Ceilings '!$C$7+SUMIF('Wage Ceilings '!$B$8:'Wage Ceilings '!$B$11,"&lt;="&amp;$R$17,'Wage Ceilings '!$D$8:'Wage Ceilings '!$D$11),$R101)</f>
        <v>0</v>
      </c>
      <c r="BW101" s="91" cm="1">
        <f t="array" ref="BW101">INDEX(Appendix!$G$4:$K$8,_xlfn.IFS(BU101&lt;55,1,BU101&lt;60,2,BU101&lt;65,3,BU101&lt;70,4,TRUE,5),MATCH(YEAR($F$17),Appendix!$G$3:$L$3,0))</f>
        <v>0</v>
      </c>
      <c r="BX101" s="92">
        <f t="shared" si="44"/>
        <v>0</v>
      </c>
      <c r="BY101" s="89" t="str">
        <f t="shared" si="58"/>
        <v>NA</v>
      </c>
      <c r="BZ101" s="92">
        <f>IF(S101&gt;=('Wage Ceilings '!$C$3-SUM(Z101,AD101,AH101,AL101,AP101,AX101,AT101,BB101,BF101,BJ101,BN101,BR101,BV101)),('Wage Ceilings '!$C$3-SUM(Z101,AD101,AH101,AL101,AP101,AX101,AT101,BB101,BF101,BJ101,BN101,BR101,BV101)),S101)</f>
        <v>0</v>
      </c>
      <c r="CA101" s="91" cm="1">
        <f t="array" ref="CA101">INDEX(Appendix!$G$4:$K$8,_xlfn.IFS(BY101&lt;55,1,BY101&lt;60,2,BY101&lt;65,3,BY101&lt;70,4,TRUE,5),MATCH(YEAR($F$17),Appendix!$G$3:$L$3,0))</f>
        <v>0</v>
      </c>
      <c r="CB101" s="92">
        <f t="shared" si="65"/>
        <v>0</v>
      </c>
      <c r="CC101" s="99"/>
    </row>
    <row r="102" spans="1:81" x14ac:dyDescent="0.2">
      <c r="A102" s="64" t="s">
        <v>150</v>
      </c>
      <c r="B102" s="65"/>
      <c r="C102" s="65"/>
      <c r="D102" s="66"/>
      <c r="E102" s="66"/>
      <c r="F102" s="67"/>
      <c r="G102" s="67"/>
      <c r="H102" s="67"/>
      <c r="I102" s="67"/>
      <c r="J102" s="67"/>
      <c r="K102" s="67"/>
      <c r="L102" s="67"/>
      <c r="M102" s="67"/>
      <c r="N102" s="67"/>
      <c r="O102" s="67"/>
      <c r="P102" s="67"/>
      <c r="Q102" s="67"/>
      <c r="R102" s="67"/>
      <c r="S102" s="67"/>
      <c r="T102" s="57">
        <f t="shared" si="59"/>
        <v>0</v>
      </c>
      <c r="U102" s="57">
        <f t="shared" si="60"/>
        <v>0</v>
      </c>
      <c r="V102" s="58">
        <f t="shared" si="61"/>
        <v>0</v>
      </c>
      <c r="W102" s="58">
        <f t="shared" si="62"/>
        <v>0</v>
      </c>
      <c r="X102" s="58">
        <f t="shared" si="63"/>
        <v>0</v>
      </c>
      <c r="Y102" s="89">
        <f t="shared" si="45"/>
        <v>125</v>
      </c>
      <c r="Z102" s="90">
        <f>IF($F102&gt;'Wage Ceilings '!$C$7+SUMIF('Wage Ceilings '!$B$8:'Wage Ceilings '!$B$11,"&lt;="&amp;$F$17,'Wage Ceilings '!$D$8:'Wage Ceilings '!$D$11),'Wage Ceilings '!$C$7+SUMIF('Wage Ceilings '!$B$8:'Wage Ceilings '!$B$11,"&lt;="&amp;$F$17,'Wage Ceilings '!$D$8:'Wage Ceilings '!$D$11),$F102)</f>
        <v>0</v>
      </c>
      <c r="AA102" s="91" cm="1">
        <f t="array" ref="AA102">INDEX(Appendix!$G$4:$K$8,_xlfn.IFS(Y102&lt;55,1,Y102&lt;60,2,Y102&lt;65,3,Y102&lt;70,4,TRUE,5),MATCH(YEAR($F$17),Appendix!$G$3:$L$3,0))</f>
        <v>0</v>
      </c>
      <c r="AB102" s="92">
        <f t="shared" si="33"/>
        <v>0</v>
      </c>
      <c r="AC102" s="89">
        <f t="shared" si="46"/>
        <v>126</v>
      </c>
      <c r="AD102" s="90">
        <f>IF($G102&gt;'Wage Ceilings '!$C$7+SUMIF('Wage Ceilings '!$B$8:'Wage Ceilings '!$B$11,"&lt;="&amp;$G$17,'Wage Ceilings '!$D$8:'Wage Ceilings '!$D$11),'Wage Ceilings '!$C$7+SUMIF('Wage Ceilings '!$B$8:'Wage Ceilings '!$B$11,"&lt;="&amp;$G$17,'Wage Ceilings '!$D$8:'Wage Ceilings '!$D$11),$G102)</f>
        <v>0</v>
      </c>
      <c r="AE102" s="91" cm="1">
        <f t="array" ref="AE102">INDEX(Appendix!$G$4:$K$8,_xlfn.IFS(AC102&lt;55,1,AC102&lt;60,2,AC102&lt;65,3,AC102&lt;70,4,TRUE,5),MATCH(YEAR($F$17),Appendix!$G$3:$L$3,0))</f>
        <v>0</v>
      </c>
      <c r="AF102" s="92">
        <f t="shared" si="34"/>
        <v>0</v>
      </c>
      <c r="AG102" s="89">
        <f t="shared" si="47"/>
        <v>126</v>
      </c>
      <c r="AH102" s="90">
        <f>IF($H102&gt;'Wage Ceilings '!$C$7+SUMIF('Wage Ceilings '!$B$8:'Wage Ceilings '!$B$11,"&lt;="&amp;$H$17,'Wage Ceilings '!$D$8:'Wage Ceilings '!$D$11),'Wage Ceilings '!$C$7+SUMIF('Wage Ceilings '!$B$8:'Wage Ceilings '!$B$11,"&lt;="&amp;$H$17,'Wage Ceilings '!$D$8:'Wage Ceilings '!$D$11),$H102)</f>
        <v>0</v>
      </c>
      <c r="AI102" s="91" cm="1">
        <f t="array" ref="AI102">INDEX(Appendix!$G$4:$K$8,_xlfn.IFS(AG102&lt;55,1,AG102&lt;60,2,AG102&lt;65,3,AG102&lt;70,4,TRUE,5),MATCH(YEAR($F$17),Appendix!$G$3:$L$3,0))</f>
        <v>0</v>
      </c>
      <c r="AJ102" s="92">
        <f t="shared" si="35"/>
        <v>0</v>
      </c>
      <c r="AK102" s="89">
        <f t="shared" si="48"/>
        <v>126</v>
      </c>
      <c r="AL102" s="90">
        <f>IF($I102&gt;'Wage Ceilings '!$C$7+SUMIF('Wage Ceilings '!$B$8:'Wage Ceilings '!$B$11,"&lt;="&amp;$I$17,'Wage Ceilings '!$D$8:'Wage Ceilings '!$D$11),'Wage Ceilings '!$C$7+SUMIF('Wage Ceilings '!$B$8:'Wage Ceilings '!$B$11,"&lt;="&amp;$I$17,'Wage Ceilings '!$D$8:'Wage Ceilings '!$D$11),$I102)</f>
        <v>0</v>
      </c>
      <c r="AM102" s="91" cm="1">
        <f t="array" ref="AM102">INDEX(Appendix!$G$4:$K$8,_xlfn.IFS(AK102&lt;55,1,AK102&lt;60,2,AK102&lt;65,3,AK102&lt;70,4,TRUE,5),MATCH(YEAR($F$17),Appendix!$G$3:$L$3,0))</f>
        <v>0</v>
      </c>
      <c r="AN102" s="92">
        <f t="shared" si="36"/>
        <v>0</v>
      </c>
      <c r="AO102" s="89">
        <f t="shared" si="49"/>
        <v>126</v>
      </c>
      <c r="AP102" s="90">
        <f>IF($J102&gt;'Wage Ceilings '!$C$7+SUMIF('Wage Ceilings '!$B$8:'Wage Ceilings '!$B$11,"&lt;="&amp;$J$17,'Wage Ceilings '!$D$8:'Wage Ceilings '!$D$11),'Wage Ceilings '!$C$7+SUMIF('Wage Ceilings '!$B$8:'Wage Ceilings '!$B$11,"&lt;="&amp;$J$17,'Wage Ceilings '!$D$8:'Wage Ceilings '!$D$11),$J102)</f>
        <v>0</v>
      </c>
      <c r="AQ102" s="91" cm="1">
        <f t="array" ref="AQ102">INDEX(Appendix!$G$4:$K$8,_xlfn.IFS(AO102&lt;55,1,AO102&lt;60,2,AO102&lt;65,3,AO102&lt;70,4,TRUE,5),MATCH(YEAR($F$17),Appendix!$G$3:$L$3,0))</f>
        <v>0</v>
      </c>
      <c r="AR102" s="92">
        <f t="shared" si="37"/>
        <v>0</v>
      </c>
      <c r="AS102" s="89">
        <f t="shared" si="64"/>
        <v>126</v>
      </c>
      <c r="AT102" s="90">
        <f>IF($K102&gt;'Wage Ceilings '!$C$7+SUMIF('Wage Ceilings '!$B$8:'Wage Ceilings '!$B$11,"&lt;="&amp;$K$17,'Wage Ceilings '!$D$8:'Wage Ceilings '!$D$11),'Wage Ceilings '!$C$7+SUMIF('Wage Ceilings '!$B$8:'Wage Ceilings '!$B$11,"&lt;="&amp;$K$17,'Wage Ceilings '!$D$8:'Wage Ceilings '!$D$11),$K102)</f>
        <v>0</v>
      </c>
      <c r="AU102" s="91" cm="1">
        <f t="array" ref="AU102">INDEX(Appendix!$G$4:$K$8,_xlfn.IFS(AS102&lt;55,1,AS102&lt;60,2,AS102&lt;65,3,AS102&lt;70,4,TRUE,5),MATCH(YEAR($F$17),Appendix!$G$3:$L$3,0))</f>
        <v>0</v>
      </c>
      <c r="AV102" s="92">
        <f t="shared" si="38"/>
        <v>0</v>
      </c>
      <c r="AW102" s="89" t="str">
        <f t="shared" si="50"/>
        <v>NA</v>
      </c>
      <c r="AX102" s="92">
        <f>IF(L102&gt;=('Wage Ceilings '!$C$3-SUM(Z102,AD102,AH102,AL102,AP102,AT102,BB102,BF102,BJ102,BN102,BR102,BV102)),('Wage Ceilings '!$C$3-SUM(Z102,AD102,AH102,AL102,AP102,AT102,BB102,BF102,BJ102,BN102,BR102,BV102)),L102)</f>
        <v>0</v>
      </c>
      <c r="AY102" s="91" cm="1">
        <f t="array" ref="AY102">INDEX(Appendix!$G$4:$K$8,_xlfn.IFS(AW102&lt;55,1,AW102&lt;60,2,AW102&lt;65,3,AW102&lt;70,4,TRUE,5),MATCH(YEAR($F$17),Appendix!$G$3:$L$3,0))</f>
        <v>0</v>
      </c>
      <c r="AZ102" s="92">
        <f t="shared" si="39"/>
        <v>0</v>
      </c>
      <c r="BA102" s="89">
        <f t="shared" si="51"/>
        <v>126</v>
      </c>
      <c r="BB102" s="90">
        <f>IF($M102&gt;'Wage Ceilings '!$C$7+SUMIF('Wage Ceilings '!$B$8:'Wage Ceilings '!$B$11,"&lt;="&amp;$M$17,'Wage Ceilings '!$D$8:'Wage Ceilings '!$D$11),'Wage Ceilings '!$C$7+SUMIF('Wage Ceilings '!$B$8:'Wage Ceilings '!$B$11,"&lt;="&amp;$M$17,'Wage Ceilings '!$D$8:'Wage Ceilings '!$D$11),$M102)</f>
        <v>0</v>
      </c>
      <c r="BC102" s="91" cm="1">
        <f t="array" ref="BC102">INDEX(Appendix!$G$4:$K$8,_xlfn.IFS(BA102&lt;55,1,BA102&lt;60,2,BA102&lt;65,3,BA102&lt;70,4,TRUE,5),MATCH(YEAR($F$17),Appendix!$G$3:$L$3,0))</f>
        <v>0</v>
      </c>
      <c r="BD102" s="92">
        <f t="shared" si="52"/>
        <v>0</v>
      </c>
      <c r="BE102" s="89">
        <f t="shared" si="53"/>
        <v>126</v>
      </c>
      <c r="BF102" s="90">
        <f>IF($N102&gt;'Wage Ceilings '!$C$7+SUMIF('Wage Ceilings '!$B$8:'Wage Ceilings '!$B$11,"&lt;="&amp;$N$17,'Wage Ceilings '!$D$8:'Wage Ceilings '!$D$11),'Wage Ceilings '!$C$7+SUMIF('Wage Ceilings '!$B$8:'Wage Ceilings '!$B$11,"&lt;="&amp;$N$17,'Wage Ceilings '!$D$8:'Wage Ceilings '!$D$11),$N102)</f>
        <v>0</v>
      </c>
      <c r="BG102" s="91" cm="1">
        <f t="array" ref="BG102">INDEX(Appendix!$G$4:$K$8,_xlfn.IFS(BE102&lt;55,1,BE102&lt;60,2,BE102&lt;65,3,BE102&lt;70,4,TRUE,5),MATCH(YEAR($F$17),Appendix!$G$3:$L$3,0))</f>
        <v>0</v>
      </c>
      <c r="BH102" s="92">
        <f t="shared" si="40"/>
        <v>0</v>
      </c>
      <c r="BI102" s="89">
        <f t="shared" si="54"/>
        <v>126</v>
      </c>
      <c r="BJ102" s="90">
        <f>IF($O102&gt;'Wage Ceilings '!$C$7+SUMIF('Wage Ceilings '!$B$8:'Wage Ceilings '!$B$11,"&lt;="&amp;$O$17,'Wage Ceilings '!$D$8:'Wage Ceilings '!$D$11),'Wage Ceilings '!$C$7+SUMIF('Wage Ceilings '!$B$8:'Wage Ceilings '!$B$11,"&lt;="&amp;$O$17,'Wage Ceilings '!$D$8:'Wage Ceilings '!$D$11),$O102)</f>
        <v>0</v>
      </c>
      <c r="BK102" s="91" cm="1">
        <f t="array" ref="BK102">INDEX(Appendix!$G$4:$K$8,_xlfn.IFS(BI102&lt;55,1,BI102&lt;60,2,BI102&lt;65,3,BI102&lt;70,4,TRUE,5),MATCH(YEAR($F$17),Appendix!$G$3:$L$3,0))</f>
        <v>0</v>
      </c>
      <c r="BL102" s="92">
        <f t="shared" si="41"/>
        <v>0</v>
      </c>
      <c r="BM102" s="89">
        <f t="shared" si="55"/>
        <v>126</v>
      </c>
      <c r="BN102" s="90">
        <f>IF($P102&gt;'Wage Ceilings '!$C$7+SUMIF('Wage Ceilings '!$B$8:'Wage Ceilings '!$B$11,"&lt;="&amp;$P$17,'Wage Ceilings '!$D$8:'Wage Ceilings '!$D$11),'Wage Ceilings '!$C$7+SUMIF('Wage Ceilings '!$B$8:'Wage Ceilings '!$B$11,"&lt;="&amp;$P$17,'Wage Ceilings '!$D$8:'Wage Ceilings '!$D$11),$P102)</f>
        <v>0</v>
      </c>
      <c r="BO102" s="91" cm="1">
        <f t="array" ref="BO102">INDEX(Appendix!$G$4:$K$8,_xlfn.IFS(BM102&lt;55,1,BM102&lt;60,2,BM102&lt;65,3,BM102&lt;70,4,TRUE,5),MATCH(YEAR($F$17),Appendix!$G$3:$L$3,0))</f>
        <v>0</v>
      </c>
      <c r="BP102" s="92">
        <f t="shared" si="42"/>
        <v>0</v>
      </c>
      <c r="BQ102" s="89">
        <f t="shared" si="56"/>
        <v>126</v>
      </c>
      <c r="BR102" s="90">
        <f>IF($Q102&gt;'Wage Ceilings '!$C$7+SUMIF('Wage Ceilings '!$B$8:'Wage Ceilings '!$B$11,"&lt;="&amp;$Q$17,'Wage Ceilings '!$D$8:'Wage Ceilings '!$D$11),'Wage Ceilings '!$C$7+SUMIF('Wage Ceilings '!$B$8:'Wage Ceilings '!$B$11,"&lt;="&amp;$Q$17,'Wage Ceilings '!$D$8:'Wage Ceilings '!$D$11),$Q102)</f>
        <v>0</v>
      </c>
      <c r="BS102" s="91" cm="1">
        <f t="array" ref="BS102">INDEX(Appendix!$G$4:$K$8,_xlfn.IFS(BQ102&lt;55,1,BQ102&lt;60,2,BQ102&lt;65,3,BQ102&lt;70,4,TRUE,5),MATCH(YEAR($F$17),Appendix!$G$3:$L$3,0))</f>
        <v>0</v>
      </c>
      <c r="BT102" s="92">
        <f t="shared" si="43"/>
        <v>0</v>
      </c>
      <c r="BU102" s="89">
        <f t="shared" si="57"/>
        <v>126</v>
      </c>
      <c r="BV102" s="90">
        <f>IF($R102&gt;'Wage Ceilings '!$C$7+SUMIF('Wage Ceilings '!$B$8:'Wage Ceilings '!$B$11,"&lt;="&amp;$R$17,'Wage Ceilings '!$D$8:'Wage Ceilings '!$D$11),'Wage Ceilings '!$C$7+SUMIF('Wage Ceilings '!$B$8:'Wage Ceilings '!$B$11,"&lt;="&amp;$R$17,'Wage Ceilings '!$D$8:'Wage Ceilings '!$D$11),$R102)</f>
        <v>0</v>
      </c>
      <c r="BW102" s="91" cm="1">
        <f t="array" ref="BW102">INDEX(Appendix!$G$4:$K$8,_xlfn.IFS(BU102&lt;55,1,BU102&lt;60,2,BU102&lt;65,3,BU102&lt;70,4,TRUE,5),MATCH(YEAR($F$17),Appendix!$G$3:$L$3,0))</f>
        <v>0</v>
      </c>
      <c r="BX102" s="92">
        <f t="shared" si="44"/>
        <v>0</v>
      </c>
      <c r="BY102" s="89" t="str">
        <f t="shared" si="58"/>
        <v>NA</v>
      </c>
      <c r="BZ102" s="92">
        <f>IF(S102&gt;=('Wage Ceilings '!$C$3-SUM(Z102,AD102,AH102,AL102,AP102,AX102,AT102,BB102,BF102,BJ102,BN102,BR102,BV102)),('Wage Ceilings '!$C$3-SUM(Z102,AD102,AH102,AL102,AP102,AX102,AT102,BB102,BF102,BJ102,BN102,BR102,BV102)),S102)</f>
        <v>0</v>
      </c>
      <c r="CA102" s="91" cm="1">
        <f t="array" ref="CA102">INDEX(Appendix!$G$4:$K$8,_xlfn.IFS(BY102&lt;55,1,BY102&lt;60,2,BY102&lt;65,3,BY102&lt;70,4,TRUE,5),MATCH(YEAR($F$17),Appendix!$G$3:$L$3,0))</f>
        <v>0</v>
      </c>
      <c r="CB102" s="92">
        <f t="shared" si="65"/>
        <v>0</v>
      </c>
      <c r="CC102" s="99"/>
    </row>
    <row r="103" spans="1:81" x14ac:dyDescent="0.2">
      <c r="A103" s="64" t="s">
        <v>151</v>
      </c>
      <c r="B103" s="65"/>
      <c r="C103" s="65"/>
      <c r="D103" s="66"/>
      <c r="E103" s="66"/>
      <c r="F103" s="67"/>
      <c r="G103" s="67"/>
      <c r="H103" s="67"/>
      <c r="I103" s="67"/>
      <c r="J103" s="67"/>
      <c r="K103" s="67"/>
      <c r="L103" s="67"/>
      <c r="M103" s="67"/>
      <c r="N103" s="67"/>
      <c r="O103" s="67"/>
      <c r="P103" s="67"/>
      <c r="Q103" s="67"/>
      <c r="R103" s="67"/>
      <c r="S103" s="67"/>
      <c r="T103" s="57">
        <f t="shared" si="59"/>
        <v>0</v>
      </c>
      <c r="U103" s="57">
        <f t="shared" si="60"/>
        <v>0</v>
      </c>
      <c r="V103" s="58">
        <f t="shared" si="61"/>
        <v>0</v>
      </c>
      <c r="W103" s="58">
        <f t="shared" si="62"/>
        <v>0</v>
      </c>
      <c r="X103" s="58">
        <f t="shared" si="63"/>
        <v>0</v>
      </c>
      <c r="Y103" s="89">
        <f t="shared" si="45"/>
        <v>125</v>
      </c>
      <c r="Z103" s="90">
        <f>IF($F103&gt;'Wage Ceilings '!$C$7+SUMIF('Wage Ceilings '!$B$8:'Wage Ceilings '!$B$11,"&lt;="&amp;$F$17,'Wage Ceilings '!$D$8:'Wage Ceilings '!$D$11),'Wage Ceilings '!$C$7+SUMIF('Wage Ceilings '!$B$8:'Wage Ceilings '!$B$11,"&lt;="&amp;$F$17,'Wage Ceilings '!$D$8:'Wage Ceilings '!$D$11),$F103)</f>
        <v>0</v>
      </c>
      <c r="AA103" s="91" cm="1">
        <f t="array" ref="AA103">INDEX(Appendix!$G$4:$K$8,_xlfn.IFS(Y103&lt;55,1,Y103&lt;60,2,Y103&lt;65,3,Y103&lt;70,4,TRUE,5),MATCH(YEAR($F$17),Appendix!$G$3:$L$3,0))</f>
        <v>0</v>
      </c>
      <c r="AB103" s="92">
        <f t="shared" si="33"/>
        <v>0</v>
      </c>
      <c r="AC103" s="89">
        <f t="shared" si="46"/>
        <v>126</v>
      </c>
      <c r="AD103" s="90">
        <f>IF($G103&gt;'Wage Ceilings '!$C$7+SUMIF('Wage Ceilings '!$B$8:'Wage Ceilings '!$B$11,"&lt;="&amp;$G$17,'Wage Ceilings '!$D$8:'Wage Ceilings '!$D$11),'Wage Ceilings '!$C$7+SUMIF('Wage Ceilings '!$B$8:'Wage Ceilings '!$B$11,"&lt;="&amp;$G$17,'Wage Ceilings '!$D$8:'Wage Ceilings '!$D$11),$G103)</f>
        <v>0</v>
      </c>
      <c r="AE103" s="91" cm="1">
        <f t="array" ref="AE103">INDEX(Appendix!$G$4:$K$8,_xlfn.IFS(AC103&lt;55,1,AC103&lt;60,2,AC103&lt;65,3,AC103&lt;70,4,TRUE,5),MATCH(YEAR($F$17),Appendix!$G$3:$L$3,0))</f>
        <v>0</v>
      </c>
      <c r="AF103" s="92">
        <f t="shared" si="34"/>
        <v>0</v>
      </c>
      <c r="AG103" s="89">
        <f t="shared" si="47"/>
        <v>126</v>
      </c>
      <c r="AH103" s="90">
        <f>IF($H103&gt;'Wage Ceilings '!$C$7+SUMIF('Wage Ceilings '!$B$8:'Wage Ceilings '!$B$11,"&lt;="&amp;$H$17,'Wage Ceilings '!$D$8:'Wage Ceilings '!$D$11),'Wage Ceilings '!$C$7+SUMIF('Wage Ceilings '!$B$8:'Wage Ceilings '!$B$11,"&lt;="&amp;$H$17,'Wage Ceilings '!$D$8:'Wage Ceilings '!$D$11),$H103)</f>
        <v>0</v>
      </c>
      <c r="AI103" s="91" cm="1">
        <f t="array" ref="AI103">INDEX(Appendix!$G$4:$K$8,_xlfn.IFS(AG103&lt;55,1,AG103&lt;60,2,AG103&lt;65,3,AG103&lt;70,4,TRUE,5),MATCH(YEAR($F$17),Appendix!$G$3:$L$3,0))</f>
        <v>0</v>
      </c>
      <c r="AJ103" s="92">
        <f t="shared" si="35"/>
        <v>0</v>
      </c>
      <c r="AK103" s="89">
        <f t="shared" si="48"/>
        <v>126</v>
      </c>
      <c r="AL103" s="90">
        <f>IF($I103&gt;'Wage Ceilings '!$C$7+SUMIF('Wage Ceilings '!$B$8:'Wage Ceilings '!$B$11,"&lt;="&amp;$I$17,'Wage Ceilings '!$D$8:'Wage Ceilings '!$D$11),'Wage Ceilings '!$C$7+SUMIF('Wage Ceilings '!$B$8:'Wage Ceilings '!$B$11,"&lt;="&amp;$I$17,'Wage Ceilings '!$D$8:'Wage Ceilings '!$D$11),$I103)</f>
        <v>0</v>
      </c>
      <c r="AM103" s="91" cm="1">
        <f t="array" ref="AM103">INDEX(Appendix!$G$4:$K$8,_xlfn.IFS(AK103&lt;55,1,AK103&lt;60,2,AK103&lt;65,3,AK103&lt;70,4,TRUE,5),MATCH(YEAR($F$17),Appendix!$G$3:$L$3,0))</f>
        <v>0</v>
      </c>
      <c r="AN103" s="92">
        <f t="shared" si="36"/>
        <v>0</v>
      </c>
      <c r="AO103" s="89">
        <f t="shared" si="49"/>
        <v>126</v>
      </c>
      <c r="AP103" s="90">
        <f>IF($J103&gt;'Wage Ceilings '!$C$7+SUMIF('Wage Ceilings '!$B$8:'Wage Ceilings '!$B$11,"&lt;="&amp;$J$17,'Wage Ceilings '!$D$8:'Wage Ceilings '!$D$11),'Wage Ceilings '!$C$7+SUMIF('Wage Ceilings '!$B$8:'Wage Ceilings '!$B$11,"&lt;="&amp;$J$17,'Wage Ceilings '!$D$8:'Wage Ceilings '!$D$11),$J103)</f>
        <v>0</v>
      </c>
      <c r="AQ103" s="91" cm="1">
        <f t="array" ref="AQ103">INDEX(Appendix!$G$4:$K$8,_xlfn.IFS(AO103&lt;55,1,AO103&lt;60,2,AO103&lt;65,3,AO103&lt;70,4,TRUE,5),MATCH(YEAR($F$17),Appendix!$G$3:$L$3,0))</f>
        <v>0</v>
      </c>
      <c r="AR103" s="92">
        <f t="shared" si="37"/>
        <v>0</v>
      </c>
      <c r="AS103" s="89">
        <f t="shared" si="64"/>
        <v>126</v>
      </c>
      <c r="AT103" s="90">
        <f>IF($K103&gt;'Wage Ceilings '!$C$7+SUMIF('Wage Ceilings '!$B$8:'Wage Ceilings '!$B$11,"&lt;="&amp;$K$17,'Wage Ceilings '!$D$8:'Wage Ceilings '!$D$11),'Wage Ceilings '!$C$7+SUMIF('Wage Ceilings '!$B$8:'Wage Ceilings '!$B$11,"&lt;="&amp;$K$17,'Wage Ceilings '!$D$8:'Wage Ceilings '!$D$11),$K103)</f>
        <v>0</v>
      </c>
      <c r="AU103" s="91" cm="1">
        <f t="array" ref="AU103">INDEX(Appendix!$G$4:$K$8,_xlfn.IFS(AS103&lt;55,1,AS103&lt;60,2,AS103&lt;65,3,AS103&lt;70,4,TRUE,5),MATCH(YEAR($F$17),Appendix!$G$3:$L$3,0))</f>
        <v>0</v>
      </c>
      <c r="AV103" s="92">
        <f t="shared" si="38"/>
        <v>0</v>
      </c>
      <c r="AW103" s="89" t="str">
        <f t="shared" si="50"/>
        <v>NA</v>
      </c>
      <c r="AX103" s="92">
        <f>IF(L103&gt;=('Wage Ceilings '!$C$3-SUM(Z103,AD103,AH103,AL103,AP103,AT103,BB103,BF103,BJ103,BN103,BR103,BV103)),('Wage Ceilings '!$C$3-SUM(Z103,AD103,AH103,AL103,AP103,AT103,BB103,BF103,BJ103,BN103,BR103,BV103)),L103)</f>
        <v>0</v>
      </c>
      <c r="AY103" s="91" cm="1">
        <f t="array" ref="AY103">INDEX(Appendix!$G$4:$K$8,_xlfn.IFS(AW103&lt;55,1,AW103&lt;60,2,AW103&lt;65,3,AW103&lt;70,4,TRUE,5),MATCH(YEAR($F$17),Appendix!$G$3:$L$3,0))</f>
        <v>0</v>
      </c>
      <c r="AZ103" s="92">
        <f t="shared" si="39"/>
        <v>0</v>
      </c>
      <c r="BA103" s="89">
        <f t="shared" si="51"/>
        <v>126</v>
      </c>
      <c r="BB103" s="90">
        <f>IF($M103&gt;'Wage Ceilings '!$C$7+SUMIF('Wage Ceilings '!$B$8:'Wage Ceilings '!$B$11,"&lt;="&amp;$M$17,'Wage Ceilings '!$D$8:'Wage Ceilings '!$D$11),'Wage Ceilings '!$C$7+SUMIF('Wage Ceilings '!$B$8:'Wage Ceilings '!$B$11,"&lt;="&amp;$M$17,'Wage Ceilings '!$D$8:'Wage Ceilings '!$D$11),$M103)</f>
        <v>0</v>
      </c>
      <c r="BC103" s="91" cm="1">
        <f t="array" ref="BC103">INDEX(Appendix!$G$4:$K$8,_xlfn.IFS(BA103&lt;55,1,BA103&lt;60,2,BA103&lt;65,3,BA103&lt;70,4,TRUE,5),MATCH(YEAR($F$17),Appendix!$G$3:$L$3,0))</f>
        <v>0</v>
      </c>
      <c r="BD103" s="92">
        <f t="shared" si="52"/>
        <v>0</v>
      </c>
      <c r="BE103" s="89">
        <f t="shared" si="53"/>
        <v>126</v>
      </c>
      <c r="BF103" s="90">
        <f>IF($N103&gt;'Wage Ceilings '!$C$7+SUMIF('Wage Ceilings '!$B$8:'Wage Ceilings '!$B$11,"&lt;="&amp;$N$17,'Wage Ceilings '!$D$8:'Wage Ceilings '!$D$11),'Wage Ceilings '!$C$7+SUMIF('Wage Ceilings '!$B$8:'Wage Ceilings '!$B$11,"&lt;="&amp;$N$17,'Wage Ceilings '!$D$8:'Wage Ceilings '!$D$11),$N103)</f>
        <v>0</v>
      </c>
      <c r="BG103" s="91" cm="1">
        <f t="array" ref="BG103">INDEX(Appendix!$G$4:$K$8,_xlfn.IFS(BE103&lt;55,1,BE103&lt;60,2,BE103&lt;65,3,BE103&lt;70,4,TRUE,5),MATCH(YEAR($F$17),Appendix!$G$3:$L$3,0))</f>
        <v>0</v>
      </c>
      <c r="BH103" s="92">
        <f t="shared" si="40"/>
        <v>0</v>
      </c>
      <c r="BI103" s="89">
        <f t="shared" si="54"/>
        <v>126</v>
      </c>
      <c r="BJ103" s="90">
        <f>IF($O103&gt;'Wage Ceilings '!$C$7+SUMIF('Wage Ceilings '!$B$8:'Wage Ceilings '!$B$11,"&lt;="&amp;$O$17,'Wage Ceilings '!$D$8:'Wage Ceilings '!$D$11),'Wage Ceilings '!$C$7+SUMIF('Wage Ceilings '!$B$8:'Wage Ceilings '!$B$11,"&lt;="&amp;$O$17,'Wage Ceilings '!$D$8:'Wage Ceilings '!$D$11),$O103)</f>
        <v>0</v>
      </c>
      <c r="BK103" s="91" cm="1">
        <f t="array" ref="BK103">INDEX(Appendix!$G$4:$K$8,_xlfn.IFS(BI103&lt;55,1,BI103&lt;60,2,BI103&lt;65,3,BI103&lt;70,4,TRUE,5),MATCH(YEAR($F$17),Appendix!$G$3:$L$3,0))</f>
        <v>0</v>
      </c>
      <c r="BL103" s="92">
        <f t="shared" si="41"/>
        <v>0</v>
      </c>
      <c r="BM103" s="89">
        <f t="shared" si="55"/>
        <v>126</v>
      </c>
      <c r="BN103" s="90">
        <f>IF($P103&gt;'Wage Ceilings '!$C$7+SUMIF('Wage Ceilings '!$B$8:'Wage Ceilings '!$B$11,"&lt;="&amp;$P$17,'Wage Ceilings '!$D$8:'Wage Ceilings '!$D$11),'Wage Ceilings '!$C$7+SUMIF('Wage Ceilings '!$B$8:'Wage Ceilings '!$B$11,"&lt;="&amp;$P$17,'Wage Ceilings '!$D$8:'Wage Ceilings '!$D$11),$P103)</f>
        <v>0</v>
      </c>
      <c r="BO103" s="91" cm="1">
        <f t="array" ref="BO103">INDEX(Appendix!$G$4:$K$8,_xlfn.IFS(BM103&lt;55,1,BM103&lt;60,2,BM103&lt;65,3,BM103&lt;70,4,TRUE,5),MATCH(YEAR($F$17),Appendix!$G$3:$L$3,0))</f>
        <v>0</v>
      </c>
      <c r="BP103" s="92">
        <f t="shared" si="42"/>
        <v>0</v>
      </c>
      <c r="BQ103" s="89">
        <f t="shared" si="56"/>
        <v>126</v>
      </c>
      <c r="BR103" s="90">
        <f>IF($Q103&gt;'Wage Ceilings '!$C$7+SUMIF('Wage Ceilings '!$B$8:'Wage Ceilings '!$B$11,"&lt;="&amp;$Q$17,'Wage Ceilings '!$D$8:'Wage Ceilings '!$D$11),'Wage Ceilings '!$C$7+SUMIF('Wage Ceilings '!$B$8:'Wage Ceilings '!$B$11,"&lt;="&amp;$Q$17,'Wage Ceilings '!$D$8:'Wage Ceilings '!$D$11),$Q103)</f>
        <v>0</v>
      </c>
      <c r="BS103" s="91" cm="1">
        <f t="array" ref="BS103">INDEX(Appendix!$G$4:$K$8,_xlfn.IFS(BQ103&lt;55,1,BQ103&lt;60,2,BQ103&lt;65,3,BQ103&lt;70,4,TRUE,5),MATCH(YEAR($F$17),Appendix!$G$3:$L$3,0))</f>
        <v>0</v>
      </c>
      <c r="BT103" s="92">
        <f t="shared" si="43"/>
        <v>0</v>
      </c>
      <c r="BU103" s="89">
        <f t="shared" si="57"/>
        <v>126</v>
      </c>
      <c r="BV103" s="90">
        <f>IF($R103&gt;'Wage Ceilings '!$C$7+SUMIF('Wage Ceilings '!$B$8:'Wage Ceilings '!$B$11,"&lt;="&amp;$R$17,'Wage Ceilings '!$D$8:'Wage Ceilings '!$D$11),'Wage Ceilings '!$C$7+SUMIF('Wage Ceilings '!$B$8:'Wage Ceilings '!$B$11,"&lt;="&amp;$R$17,'Wage Ceilings '!$D$8:'Wage Ceilings '!$D$11),$R103)</f>
        <v>0</v>
      </c>
      <c r="BW103" s="91" cm="1">
        <f t="array" ref="BW103">INDEX(Appendix!$G$4:$K$8,_xlfn.IFS(BU103&lt;55,1,BU103&lt;60,2,BU103&lt;65,3,BU103&lt;70,4,TRUE,5),MATCH(YEAR($F$17),Appendix!$G$3:$L$3,0))</f>
        <v>0</v>
      </c>
      <c r="BX103" s="92">
        <f t="shared" si="44"/>
        <v>0</v>
      </c>
      <c r="BY103" s="89" t="str">
        <f t="shared" si="58"/>
        <v>NA</v>
      </c>
      <c r="BZ103" s="92">
        <f>IF(S103&gt;=('Wage Ceilings '!$C$3-SUM(Z103,AD103,AH103,AL103,AP103,AX103,AT103,BB103,BF103,BJ103,BN103,BR103,BV103)),('Wage Ceilings '!$C$3-SUM(Z103,AD103,AH103,AL103,AP103,AX103,AT103,BB103,BF103,BJ103,BN103,BR103,BV103)),S103)</f>
        <v>0</v>
      </c>
      <c r="CA103" s="91" cm="1">
        <f t="array" ref="CA103">INDEX(Appendix!$G$4:$K$8,_xlfn.IFS(BY103&lt;55,1,BY103&lt;60,2,BY103&lt;65,3,BY103&lt;70,4,TRUE,5),MATCH(YEAR($F$17),Appendix!$G$3:$L$3,0))</f>
        <v>0</v>
      </c>
      <c r="CB103" s="92">
        <f t="shared" si="65"/>
        <v>0</v>
      </c>
      <c r="CC103" s="99"/>
    </row>
    <row r="104" spans="1:81" x14ac:dyDescent="0.2">
      <c r="A104" s="64" t="s">
        <v>152</v>
      </c>
      <c r="B104" s="65"/>
      <c r="C104" s="65"/>
      <c r="D104" s="66"/>
      <c r="E104" s="66"/>
      <c r="F104" s="67"/>
      <c r="G104" s="67"/>
      <c r="H104" s="67"/>
      <c r="I104" s="67"/>
      <c r="J104" s="67"/>
      <c r="K104" s="67"/>
      <c r="L104" s="67"/>
      <c r="M104" s="67"/>
      <c r="N104" s="67"/>
      <c r="O104" s="67"/>
      <c r="P104" s="67"/>
      <c r="Q104" s="67"/>
      <c r="R104" s="67"/>
      <c r="S104" s="67"/>
      <c r="T104" s="57">
        <f t="shared" si="59"/>
        <v>0</v>
      </c>
      <c r="U104" s="57">
        <f t="shared" si="60"/>
        <v>0</v>
      </c>
      <c r="V104" s="58">
        <f t="shared" si="61"/>
        <v>0</v>
      </c>
      <c r="W104" s="58">
        <f t="shared" si="62"/>
        <v>0</v>
      </c>
      <c r="X104" s="58">
        <f t="shared" si="63"/>
        <v>0</v>
      </c>
      <c r="Y104" s="89">
        <f t="shared" si="45"/>
        <v>125</v>
      </c>
      <c r="Z104" s="90">
        <f>IF($F104&gt;'Wage Ceilings '!$C$7+SUMIF('Wage Ceilings '!$B$8:'Wage Ceilings '!$B$11,"&lt;="&amp;$F$17,'Wage Ceilings '!$D$8:'Wage Ceilings '!$D$11),'Wage Ceilings '!$C$7+SUMIF('Wage Ceilings '!$B$8:'Wage Ceilings '!$B$11,"&lt;="&amp;$F$17,'Wage Ceilings '!$D$8:'Wage Ceilings '!$D$11),$F104)</f>
        <v>0</v>
      </c>
      <c r="AA104" s="91" cm="1">
        <f t="array" ref="AA104">INDEX(Appendix!$G$4:$K$8,_xlfn.IFS(Y104&lt;55,1,Y104&lt;60,2,Y104&lt;65,3,Y104&lt;70,4,TRUE,5),MATCH(YEAR($F$17),Appendix!$G$3:$L$3,0))</f>
        <v>0</v>
      </c>
      <c r="AB104" s="92">
        <f t="shared" si="33"/>
        <v>0</v>
      </c>
      <c r="AC104" s="89">
        <f t="shared" si="46"/>
        <v>126</v>
      </c>
      <c r="AD104" s="90">
        <f>IF($G104&gt;'Wage Ceilings '!$C$7+SUMIF('Wage Ceilings '!$B$8:'Wage Ceilings '!$B$11,"&lt;="&amp;$G$17,'Wage Ceilings '!$D$8:'Wage Ceilings '!$D$11),'Wage Ceilings '!$C$7+SUMIF('Wage Ceilings '!$B$8:'Wage Ceilings '!$B$11,"&lt;="&amp;$G$17,'Wage Ceilings '!$D$8:'Wage Ceilings '!$D$11),$G104)</f>
        <v>0</v>
      </c>
      <c r="AE104" s="91" cm="1">
        <f t="array" ref="AE104">INDEX(Appendix!$G$4:$K$8,_xlfn.IFS(AC104&lt;55,1,AC104&lt;60,2,AC104&lt;65,3,AC104&lt;70,4,TRUE,5),MATCH(YEAR($F$17),Appendix!$G$3:$L$3,0))</f>
        <v>0</v>
      </c>
      <c r="AF104" s="92">
        <f t="shared" si="34"/>
        <v>0</v>
      </c>
      <c r="AG104" s="89">
        <f t="shared" si="47"/>
        <v>126</v>
      </c>
      <c r="AH104" s="90">
        <f>IF($H104&gt;'Wage Ceilings '!$C$7+SUMIF('Wage Ceilings '!$B$8:'Wage Ceilings '!$B$11,"&lt;="&amp;$H$17,'Wage Ceilings '!$D$8:'Wage Ceilings '!$D$11),'Wage Ceilings '!$C$7+SUMIF('Wage Ceilings '!$B$8:'Wage Ceilings '!$B$11,"&lt;="&amp;$H$17,'Wage Ceilings '!$D$8:'Wage Ceilings '!$D$11),$H104)</f>
        <v>0</v>
      </c>
      <c r="AI104" s="91" cm="1">
        <f t="array" ref="AI104">INDEX(Appendix!$G$4:$K$8,_xlfn.IFS(AG104&lt;55,1,AG104&lt;60,2,AG104&lt;65,3,AG104&lt;70,4,TRUE,5),MATCH(YEAR($F$17),Appendix!$G$3:$L$3,0))</f>
        <v>0</v>
      </c>
      <c r="AJ104" s="92">
        <f t="shared" si="35"/>
        <v>0</v>
      </c>
      <c r="AK104" s="89">
        <f t="shared" si="48"/>
        <v>126</v>
      </c>
      <c r="AL104" s="90">
        <f>IF($I104&gt;'Wage Ceilings '!$C$7+SUMIF('Wage Ceilings '!$B$8:'Wage Ceilings '!$B$11,"&lt;="&amp;$I$17,'Wage Ceilings '!$D$8:'Wage Ceilings '!$D$11),'Wage Ceilings '!$C$7+SUMIF('Wage Ceilings '!$B$8:'Wage Ceilings '!$B$11,"&lt;="&amp;$I$17,'Wage Ceilings '!$D$8:'Wage Ceilings '!$D$11),$I104)</f>
        <v>0</v>
      </c>
      <c r="AM104" s="91" cm="1">
        <f t="array" ref="AM104">INDEX(Appendix!$G$4:$K$8,_xlfn.IFS(AK104&lt;55,1,AK104&lt;60,2,AK104&lt;65,3,AK104&lt;70,4,TRUE,5),MATCH(YEAR($F$17),Appendix!$G$3:$L$3,0))</f>
        <v>0</v>
      </c>
      <c r="AN104" s="92">
        <f t="shared" si="36"/>
        <v>0</v>
      </c>
      <c r="AO104" s="89">
        <f t="shared" si="49"/>
        <v>126</v>
      </c>
      <c r="AP104" s="90">
        <f>IF($J104&gt;'Wage Ceilings '!$C$7+SUMIF('Wage Ceilings '!$B$8:'Wage Ceilings '!$B$11,"&lt;="&amp;$J$17,'Wage Ceilings '!$D$8:'Wage Ceilings '!$D$11),'Wage Ceilings '!$C$7+SUMIF('Wage Ceilings '!$B$8:'Wage Ceilings '!$B$11,"&lt;="&amp;$J$17,'Wage Ceilings '!$D$8:'Wage Ceilings '!$D$11),$J104)</f>
        <v>0</v>
      </c>
      <c r="AQ104" s="91" cm="1">
        <f t="array" ref="AQ104">INDEX(Appendix!$G$4:$K$8,_xlfn.IFS(AO104&lt;55,1,AO104&lt;60,2,AO104&lt;65,3,AO104&lt;70,4,TRUE,5),MATCH(YEAR($F$17),Appendix!$G$3:$L$3,0))</f>
        <v>0</v>
      </c>
      <c r="AR104" s="92">
        <f t="shared" si="37"/>
        <v>0</v>
      </c>
      <c r="AS104" s="89">
        <f t="shared" si="64"/>
        <v>126</v>
      </c>
      <c r="AT104" s="90">
        <f>IF($K104&gt;'Wage Ceilings '!$C$7+SUMIF('Wage Ceilings '!$B$8:'Wage Ceilings '!$B$11,"&lt;="&amp;$K$17,'Wage Ceilings '!$D$8:'Wage Ceilings '!$D$11),'Wage Ceilings '!$C$7+SUMIF('Wage Ceilings '!$B$8:'Wage Ceilings '!$B$11,"&lt;="&amp;$K$17,'Wage Ceilings '!$D$8:'Wage Ceilings '!$D$11),$K104)</f>
        <v>0</v>
      </c>
      <c r="AU104" s="91" cm="1">
        <f t="array" ref="AU104">INDEX(Appendix!$G$4:$K$8,_xlfn.IFS(AS104&lt;55,1,AS104&lt;60,2,AS104&lt;65,3,AS104&lt;70,4,TRUE,5),MATCH(YEAR($F$17),Appendix!$G$3:$L$3,0))</f>
        <v>0</v>
      </c>
      <c r="AV104" s="92">
        <f t="shared" si="38"/>
        <v>0</v>
      </c>
      <c r="AW104" s="89" t="str">
        <f t="shared" si="50"/>
        <v>NA</v>
      </c>
      <c r="AX104" s="92">
        <f>IF(L104&gt;=('Wage Ceilings '!$C$3-SUM(Z104,AD104,AH104,AL104,AP104,AT104,BB104,BF104,BJ104,BN104,BR104,BV104)),('Wage Ceilings '!$C$3-SUM(Z104,AD104,AH104,AL104,AP104,AT104,BB104,BF104,BJ104,BN104,BR104,BV104)),L104)</f>
        <v>0</v>
      </c>
      <c r="AY104" s="91" cm="1">
        <f t="array" ref="AY104">INDEX(Appendix!$G$4:$K$8,_xlfn.IFS(AW104&lt;55,1,AW104&lt;60,2,AW104&lt;65,3,AW104&lt;70,4,TRUE,5),MATCH(YEAR($F$17),Appendix!$G$3:$L$3,0))</f>
        <v>0</v>
      </c>
      <c r="AZ104" s="92">
        <f t="shared" si="39"/>
        <v>0</v>
      </c>
      <c r="BA104" s="89">
        <f t="shared" si="51"/>
        <v>126</v>
      </c>
      <c r="BB104" s="90">
        <f>IF($M104&gt;'Wage Ceilings '!$C$7+SUMIF('Wage Ceilings '!$B$8:'Wage Ceilings '!$B$11,"&lt;="&amp;$M$17,'Wage Ceilings '!$D$8:'Wage Ceilings '!$D$11),'Wage Ceilings '!$C$7+SUMIF('Wage Ceilings '!$B$8:'Wage Ceilings '!$B$11,"&lt;="&amp;$M$17,'Wage Ceilings '!$D$8:'Wage Ceilings '!$D$11),$M104)</f>
        <v>0</v>
      </c>
      <c r="BC104" s="91" cm="1">
        <f t="array" ref="BC104">INDEX(Appendix!$G$4:$K$8,_xlfn.IFS(BA104&lt;55,1,BA104&lt;60,2,BA104&lt;65,3,BA104&lt;70,4,TRUE,5),MATCH(YEAR($F$17),Appendix!$G$3:$L$3,0))</f>
        <v>0</v>
      </c>
      <c r="BD104" s="92">
        <f t="shared" si="52"/>
        <v>0</v>
      </c>
      <c r="BE104" s="89">
        <f t="shared" si="53"/>
        <v>126</v>
      </c>
      <c r="BF104" s="90">
        <f>IF($N104&gt;'Wage Ceilings '!$C$7+SUMIF('Wage Ceilings '!$B$8:'Wage Ceilings '!$B$11,"&lt;="&amp;$N$17,'Wage Ceilings '!$D$8:'Wage Ceilings '!$D$11),'Wage Ceilings '!$C$7+SUMIF('Wage Ceilings '!$B$8:'Wage Ceilings '!$B$11,"&lt;="&amp;$N$17,'Wage Ceilings '!$D$8:'Wage Ceilings '!$D$11),$N104)</f>
        <v>0</v>
      </c>
      <c r="BG104" s="91" cm="1">
        <f t="array" ref="BG104">INDEX(Appendix!$G$4:$K$8,_xlfn.IFS(BE104&lt;55,1,BE104&lt;60,2,BE104&lt;65,3,BE104&lt;70,4,TRUE,5),MATCH(YEAR($F$17),Appendix!$G$3:$L$3,0))</f>
        <v>0</v>
      </c>
      <c r="BH104" s="92">
        <f t="shared" si="40"/>
        <v>0</v>
      </c>
      <c r="BI104" s="89">
        <f t="shared" si="54"/>
        <v>126</v>
      </c>
      <c r="BJ104" s="90">
        <f>IF($O104&gt;'Wage Ceilings '!$C$7+SUMIF('Wage Ceilings '!$B$8:'Wage Ceilings '!$B$11,"&lt;="&amp;$O$17,'Wage Ceilings '!$D$8:'Wage Ceilings '!$D$11),'Wage Ceilings '!$C$7+SUMIF('Wage Ceilings '!$B$8:'Wage Ceilings '!$B$11,"&lt;="&amp;$O$17,'Wage Ceilings '!$D$8:'Wage Ceilings '!$D$11),$O104)</f>
        <v>0</v>
      </c>
      <c r="BK104" s="91" cm="1">
        <f t="array" ref="BK104">INDEX(Appendix!$G$4:$K$8,_xlfn.IFS(BI104&lt;55,1,BI104&lt;60,2,BI104&lt;65,3,BI104&lt;70,4,TRUE,5),MATCH(YEAR($F$17),Appendix!$G$3:$L$3,0))</f>
        <v>0</v>
      </c>
      <c r="BL104" s="92">
        <f t="shared" si="41"/>
        <v>0</v>
      </c>
      <c r="BM104" s="89">
        <f t="shared" si="55"/>
        <v>126</v>
      </c>
      <c r="BN104" s="90">
        <f>IF($P104&gt;'Wage Ceilings '!$C$7+SUMIF('Wage Ceilings '!$B$8:'Wage Ceilings '!$B$11,"&lt;="&amp;$P$17,'Wage Ceilings '!$D$8:'Wage Ceilings '!$D$11),'Wage Ceilings '!$C$7+SUMIF('Wage Ceilings '!$B$8:'Wage Ceilings '!$B$11,"&lt;="&amp;$P$17,'Wage Ceilings '!$D$8:'Wage Ceilings '!$D$11),$P104)</f>
        <v>0</v>
      </c>
      <c r="BO104" s="91" cm="1">
        <f t="array" ref="BO104">INDEX(Appendix!$G$4:$K$8,_xlfn.IFS(BM104&lt;55,1,BM104&lt;60,2,BM104&lt;65,3,BM104&lt;70,4,TRUE,5),MATCH(YEAR($F$17),Appendix!$G$3:$L$3,0))</f>
        <v>0</v>
      </c>
      <c r="BP104" s="92">
        <f t="shared" si="42"/>
        <v>0</v>
      </c>
      <c r="BQ104" s="89">
        <f t="shared" si="56"/>
        <v>126</v>
      </c>
      <c r="BR104" s="90">
        <f>IF($Q104&gt;'Wage Ceilings '!$C$7+SUMIF('Wage Ceilings '!$B$8:'Wage Ceilings '!$B$11,"&lt;="&amp;$Q$17,'Wage Ceilings '!$D$8:'Wage Ceilings '!$D$11),'Wage Ceilings '!$C$7+SUMIF('Wage Ceilings '!$B$8:'Wage Ceilings '!$B$11,"&lt;="&amp;$Q$17,'Wage Ceilings '!$D$8:'Wage Ceilings '!$D$11),$Q104)</f>
        <v>0</v>
      </c>
      <c r="BS104" s="91" cm="1">
        <f t="array" ref="BS104">INDEX(Appendix!$G$4:$K$8,_xlfn.IFS(BQ104&lt;55,1,BQ104&lt;60,2,BQ104&lt;65,3,BQ104&lt;70,4,TRUE,5),MATCH(YEAR($F$17),Appendix!$G$3:$L$3,0))</f>
        <v>0</v>
      </c>
      <c r="BT104" s="92">
        <f t="shared" si="43"/>
        <v>0</v>
      </c>
      <c r="BU104" s="89">
        <f t="shared" si="57"/>
        <v>126</v>
      </c>
      <c r="BV104" s="90">
        <f>IF($R104&gt;'Wage Ceilings '!$C$7+SUMIF('Wage Ceilings '!$B$8:'Wage Ceilings '!$B$11,"&lt;="&amp;$R$17,'Wage Ceilings '!$D$8:'Wage Ceilings '!$D$11),'Wage Ceilings '!$C$7+SUMIF('Wage Ceilings '!$B$8:'Wage Ceilings '!$B$11,"&lt;="&amp;$R$17,'Wage Ceilings '!$D$8:'Wage Ceilings '!$D$11),$R104)</f>
        <v>0</v>
      </c>
      <c r="BW104" s="91" cm="1">
        <f t="array" ref="BW104">INDEX(Appendix!$G$4:$K$8,_xlfn.IFS(BU104&lt;55,1,BU104&lt;60,2,BU104&lt;65,3,BU104&lt;70,4,TRUE,5),MATCH(YEAR($F$17),Appendix!$G$3:$L$3,0))</f>
        <v>0</v>
      </c>
      <c r="BX104" s="92">
        <f t="shared" si="44"/>
        <v>0</v>
      </c>
      <c r="BY104" s="89" t="str">
        <f t="shared" si="58"/>
        <v>NA</v>
      </c>
      <c r="BZ104" s="92">
        <f>IF(S104&gt;=('Wage Ceilings '!$C$3-SUM(Z104,AD104,AH104,AL104,AP104,AX104,AT104,BB104,BF104,BJ104,BN104,BR104,BV104)),('Wage Ceilings '!$C$3-SUM(Z104,AD104,AH104,AL104,AP104,AX104,AT104,BB104,BF104,BJ104,BN104,BR104,BV104)),S104)</f>
        <v>0</v>
      </c>
      <c r="CA104" s="91" cm="1">
        <f t="array" ref="CA104">INDEX(Appendix!$G$4:$K$8,_xlfn.IFS(BY104&lt;55,1,BY104&lt;60,2,BY104&lt;65,3,BY104&lt;70,4,TRUE,5),MATCH(YEAR($F$17),Appendix!$G$3:$L$3,0))</f>
        <v>0</v>
      </c>
      <c r="CB104" s="92">
        <f t="shared" si="65"/>
        <v>0</v>
      </c>
      <c r="CC104" s="99"/>
    </row>
    <row r="105" spans="1:81" x14ac:dyDescent="0.2">
      <c r="A105" s="64" t="s">
        <v>153</v>
      </c>
      <c r="B105" s="65"/>
      <c r="C105" s="65"/>
      <c r="D105" s="66"/>
      <c r="E105" s="66"/>
      <c r="F105" s="67"/>
      <c r="G105" s="67"/>
      <c r="H105" s="67"/>
      <c r="I105" s="67"/>
      <c r="J105" s="67"/>
      <c r="K105" s="67"/>
      <c r="L105" s="67"/>
      <c r="M105" s="67"/>
      <c r="N105" s="67"/>
      <c r="O105" s="67"/>
      <c r="P105" s="67"/>
      <c r="Q105" s="67"/>
      <c r="R105" s="67"/>
      <c r="S105" s="67"/>
      <c r="T105" s="57">
        <f t="shared" si="59"/>
        <v>0</v>
      </c>
      <c r="U105" s="57">
        <f t="shared" si="60"/>
        <v>0</v>
      </c>
      <c r="V105" s="58">
        <f t="shared" si="61"/>
        <v>0</v>
      </c>
      <c r="W105" s="58">
        <f t="shared" si="62"/>
        <v>0</v>
      </c>
      <c r="X105" s="58">
        <f t="shared" si="63"/>
        <v>0</v>
      </c>
      <c r="Y105" s="89">
        <f t="shared" si="45"/>
        <v>125</v>
      </c>
      <c r="Z105" s="90">
        <f>IF($F105&gt;'Wage Ceilings '!$C$7+SUMIF('Wage Ceilings '!$B$8:'Wage Ceilings '!$B$11,"&lt;="&amp;$F$17,'Wage Ceilings '!$D$8:'Wage Ceilings '!$D$11),'Wage Ceilings '!$C$7+SUMIF('Wage Ceilings '!$B$8:'Wage Ceilings '!$B$11,"&lt;="&amp;$F$17,'Wage Ceilings '!$D$8:'Wage Ceilings '!$D$11),$F105)</f>
        <v>0</v>
      </c>
      <c r="AA105" s="91" cm="1">
        <f t="array" ref="AA105">INDEX(Appendix!$G$4:$K$8,_xlfn.IFS(Y105&lt;55,1,Y105&lt;60,2,Y105&lt;65,3,Y105&lt;70,4,TRUE,5),MATCH(YEAR($F$17),Appendix!$G$3:$L$3,0))</f>
        <v>0</v>
      </c>
      <c r="AB105" s="92">
        <f t="shared" si="33"/>
        <v>0</v>
      </c>
      <c r="AC105" s="89">
        <f t="shared" si="46"/>
        <v>126</v>
      </c>
      <c r="AD105" s="90">
        <f>IF($G105&gt;'Wage Ceilings '!$C$7+SUMIF('Wage Ceilings '!$B$8:'Wage Ceilings '!$B$11,"&lt;="&amp;$G$17,'Wage Ceilings '!$D$8:'Wage Ceilings '!$D$11),'Wage Ceilings '!$C$7+SUMIF('Wage Ceilings '!$B$8:'Wage Ceilings '!$B$11,"&lt;="&amp;$G$17,'Wage Ceilings '!$D$8:'Wage Ceilings '!$D$11),$G105)</f>
        <v>0</v>
      </c>
      <c r="AE105" s="91" cm="1">
        <f t="array" ref="AE105">INDEX(Appendix!$G$4:$K$8,_xlfn.IFS(AC105&lt;55,1,AC105&lt;60,2,AC105&lt;65,3,AC105&lt;70,4,TRUE,5),MATCH(YEAR($F$17),Appendix!$G$3:$L$3,0))</f>
        <v>0</v>
      </c>
      <c r="AF105" s="92">
        <f t="shared" si="34"/>
        <v>0</v>
      </c>
      <c r="AG105" s="89">
        <f t="shared" si="47"/>
        <v>126</v>
      </c>
      <c r="AH105" s="90">
        <f>IF($H105&gt;'Wage Ceilings '!$C$7+SUMIF('Wage Ceilings '!$B$8:'Wage Ceilings '!$B$11,"&lt;="&amp;$H$17,'Wage Ceilings '!$D$8:'Wage Ceilings '!$D$11),'Wage Ceilings '!$C$7+SUMIF('Wage Ceilings '!$B$8:'Wage Ceilings '!$B$11,"&lt;="&amp;$H$17,'Wage Ceilings '!$D$8:'Wage Ceilings '!$D$11),$H105)</f>
        <v>0</v>
      </c>
      <c r="AI105" s="91" cm="1">
        <f t="array" ref="AI105">INDEX(Appendix!$G$4:$K$8,_xlfn.IFS(AG105&lt;55,1,AG105&lt;60,2,AG105&lt;65,3,AG105&lt;70,4,TRUE,5),MATCH(YEAR($F$17),Appendix!$G$3:$L$3,0))</f>
        <v>0</v>
      </c>
      <c r="AJ105" s="92">
        <f t="shared" si="35"/>
        <v>0</v>
      </c>
      <c r="AK105" s="89">
        <f t="shared" si="48"/>
        <v>126</v>
      </c>
      <c r="AL105" s="90">
        <f>IF($I105&gt;'Wage Ceilings '!$C$7+SUMIF('Wage Ceilings '!$B$8:'Wage Ceilings '!$B$11,"&lt;="&amp;$I$17,'Wage Ceilings '!$D$8:'Wage Ceilings '!$D$11),'Wage Ceilings '!$C$7+SUMIF('Wage Ceilings '!$B$8:'Wage Ceilings '!$B$11,"&lt;="&amp;$I$17,'Wage Ceilings '!$D$8:'Wage Ceilings '!$D$11),$I105)</f>
        <v>0</v>
      </c>
      <c r="AM105" s="91" cm="1">
        <f t="array" ref="AM105">INDEX(Appendix!$G$4:$K$8,_xlfn.IFS(AK105&lt;55,1,AK105&lt;60,2,AK105&lt;65,3,AK105&lt;70,4,TRUE,5),MATCH(YEAR($F$17),Appendix!$G$3:$L$3,0))</f>
        <v>0</v>
      </c>
      <c r="AN105" s="92">
        <f t="shared" si="36"/>
        <v>0</v>
      </c>
      <c r="AO105" s="89">
        <f t="shared" si="49"/>
        <v>126</v>
      </c>
      <c r="AP105" s="90">
        <f>IF($J105&gt;'Wage Ceilings '!$C$7+SUMIF('Wage Ceilings '!$B$8:'Wage Ceilings '!$B$11,"&lt;="&amp;$J$17,'Wage Ceilings '!$D$8:'Wage Ceilings '!$D$11),'Wage Ceilings '!$C$7+SUMIF('Wage Ceilings '!$B$8:'Wage Ceilings '!$B$11,"&lt;="&amp;$J$17,'Wage Ceilings '!$D$8:'Wage Ceilings '!$D$11),$J105)</f>
        <v>0</v>
      </c>
      <c r="AQ105" s="91" cm="1">
        <f t="array" ref="AQ105">INDEX(Appendix!$G$4:$K$8,_xlfn.IFS(AO105&lt;55,1,AO105&lt;60,2,AO105&lt;65,3,AO105&lt;70,4,TRUE,5),MATCH(YEAR($F$17),Appendix!$G$3:$L$3,0))</f>
        <v>0</v>
      </c>
      <c r="AR105" s="92">
        <f t="shared" si="37"/>
        <v>0</v>
      </c>
      <c r="AS105" s="89">
        <f t="shared" si="64"/>
        <v>126</v>
      </c>
      <c r="AT105" s="90">
        <f>IF($K105&gt;'Wage Ceilings '!$C$7+SUMIF('Wage Ceilings '!$B$8:'Wage Ceilings '!$B$11,"&lt;="&amp;$K$17,'Wage Ceilings '!$D$8:'Wage Ceilings '!$D$11),'Wage Ceilings '!$C$7+SUMIF('Wage Ceilings '!$B$8:'Wage Ceilings '!$B$11,"&lt;="&amp;$K$17,'Wage Ceilings '!$D$8:'Wage Ceilings '!$D$11),$K105)</f>
        <v>0</v>
      </c>
      <c r="AU105" s="91" cm="1">
        <f t="array" ref="AU105">INDEX(Appendix!$G$4:$K$8,_xlfn.IFS(AS105&lt;55,1,AS105&lt;60,2,AS105&lt;65,3,AS105&lt;70,4,TRUE,5),MATCH(YEAR($F$17),Appendix!$G$3:$L$3,0))</f>
        <v>0</v>
      </c>
      <c r="AV105" s="92">
        <f t="shared" si="38"/>
        <v>0</v>
      </c>
      <c r="AW105" s="89" t="str">
        <f t="shared" si="50"/>
        <v>NA</v>
      </c>
      <c r="AX105" s="92">
        <f>IF(L105&gt;=('Wage Ceilings '!$C$3-SUM(Z105,AD105,AH105,AL105,AP105,AT105,BB105,BF105,BJ105,BN105,BR105,BV105)),('Wage Ceilings '!$C$3-SUM(Z105,AD105,AH105,AL105,AP105,AT105,BB105,BF105,BJ105,BN105,BR105,BV105)),L105)</f>
        <v>0</v>
      </c>
      <c r="AY105" s="91" cm="1">
        <f t="array" ref="AY105">INDEX(Appendix!$G$4:$K$8,_xlfn.IFS(AW105&lt;55,1,AW105&lt;60,2,AW105&lt;65,3,AW105&lt;70,4,TRUE,5),MATCH(YEAR($F$17),Appendix!$G$3:$L$3,0))</f>
        <v>0</v>
      </c>
      <c r="AZ105" s="92">
        <f t="shared" si="39"/>
        <v>0</v>
      </c>
      <c r="BA105" s="89">
        <f t="shared" si="51"/>
        <v>126</v>
      </c>
      <c r="BB105" s="90">
        <f>IF($M105&gt;'Wage Ceilings '!$C$7+SUMIF('Wage Ceilings '!$B$8:'Wage Ceilings '!$B$11,"&lt;="&amp;$M$17,'Wage Ceilings '!$D$8:'Wage Ceilings '!$D$11),'Wage Ceilings '!$C$7+SUMIF('Wage Ceilings '!$B$8:'Wage Ceilings '!$B$11,"&lt;="&amp;$M$17,'Wage Ceilings '!$D$8:'Wage Ceilings '!$D$11),$M105)</f>
        <v>0</v>
      </c>
      <c r="BC105" s="91" cm="1">
        <f t="array" ref="BC105">INDEX(Appendix!$G$4:$K$8,_xlfn.IFS(BA105&lt;55,1,BA105&lt;60,2,BA105&lt;65,3,BA105&lt;70,4,TRUE,5),MATCH(YEAR($F$17),Appendix!$G$3:$L$3,0))</f>
        <v>0</v>
      </c>
      <c r="BD105" s="92">
        <f t="shared" si="52"/>
        <v>0</v>
      </c>
      <c r="BE105" s="89">
        <f t="shared" si="53"/>
        <v>126</v>
      </c>
      <c r="BF105" s="90">
        <f>IF($N105&gt;'Wage Ceilings '!$C$7+SUMIF('Wage Ceilings '!$B$8:'Wage Ceilings '!$B$11,"&lt;="&amp;$N$17,'Wage Ceilings '!$D$8:'Wage Ceilings '!$D$11),'Wage Ceilings '!$C$7+SUMIF('Wage Ceilings '!$B$8:'Wage Ceilings '!$B$11,"&lt;="&amp;$N$17,'Wage Ceilings '!$D$8:'Wage Ceilings '!$D$11),$N105)</f>
        <v>0</v>
      </c>
      <c r="BG105" s="91" cm="1">
        <f t="array" ref="BG105">INDEX(Appendix!$G$4:$K$8,_xlfn.IFS(BE105&lt;55,1,BE105&lt;60,2,BE105&lt;65,3,BE105&lt;70,4,TRUE,5),MATCH(YEAR($F$17),Appendix!$G$3:$L$3,0))</f>
        <v>0</v>
      </c>
      <c r="BH105" s="92">
        <f t="shared" si="40"/>
        <v>0</v>
      </c>
      <c r="BI105" s="89">
        <f t="shared" si="54"/>
        <v>126</v>
      </c>
      <c r="BJ105" s="90">
        <f>IF($O105&gt;'Wage Ceilings '!$C$7+SUMIF('Wage Ceilings '!$B$8:'Wage Ceilings '!$B$11,"&lt;="&amp;$O$17,'Wage Ceilings '!$D$8:'Wage Ceilings '!$D$11),'Wage Ceilings '!$C$7+SUMIF('Wage Ceilings '!$B$8:'Wage Ceilings '!$B$11,"&lt;="&amp;$O$17,'Wage Ceilings '!$D$8:'Wage Ceilings '!$D$11),$O105)</f>
        <v>0</v>
      </c>
      <c r="BK105" s="91" cm="1">
        <f t="array" ref="BK105">INDEX(Appendix!$G$4:$K$8,_xlfn.IFS(BI105&lt;55,1,BI105&lt;60,2,BI105&lt;65,3,BI105&lt;70,4,TRUE,5),MATCH(YEAR($F$17),Appendix!$G$3:$L$3,0))</f>
        <v>0</v>
      </c>
      <c r="BL105" s="92">
        <f t="shared" si="41"/>
        <v>0</v>
      </c>
      <c r="BM105" s="89">
        <f t="shared" si="55"/>
        <v>126</v>
      </c>
      <c r="BN105" s="90">
        <f>IF($P105&gt;'Wage Ceilings '!$C$7+SUMIF('Wage Ceilings '!$B$8:'Wage Ceilings '!$B$11,"&lt;="&amp;$P$17,'Wage Ceilings '!$D$8:'Wage Ceilings '!$D$11),'Wage Ceilings '!$C$7+SUMIF('Wage Ceilings '!$B$8:'Wage Ceilings '!$B$11,"&lt;="&amp;$P$17,'Wage Ceilings '!$D$8:'Wage Ceilings '!$D$11),$P105)</f>
        <v>0</v>
      </c>
      <c r="BO105" s="91" cm="1">
        <f t="array" ref="BO105">INDEX(Appendix!$G$4:$K$8,_xlfn.IFS(BM105&lt;55,1,BM105&lt;60,2,BM105&lt;65,3,BM105&lt;70,4,TRUE,5),MATCH(YEAR($F$17),Appendix!$G$3:$L$3,0))</f>
        <v>0</v>
      </c>
      <c r="BP105" s="92">
        <f t="shared" si="42"/>
        <v>0</v>
      </c>
      <c r="BQ105" s="89">
        <f t="shared" si="56"/>
        <v>126</v>
      </c>
      <c r="BR105" s="90">
        <f>IF($Q105&gt;'Wage Ceilings '!$C$7+SUMIF('Wage Ceilings '!$B$8:'Wage Ceilings '!$B$11,"&lt;="&amp;$Q$17,'Wage Ceilings '!$D$8:'Wage Ceilings '!$D$11),'Wage Ceilings '!$C$7+SUMIF('Wage Ceilings '!$B$8:'Wage Ceilings '!$B$11,"&lt;="&amp;$Q$17,'Wage Ceilings '!$D$8:'Wage Ceilings '!$D$11),$Q105)</f>
        <v>0</v>
      </c>
      <c r="BS105" s="91" cm="1">
        <f t="array" ref="BS105">INDEX(Appendix!$G$4:$K$8,_xlfn.IFS(BQ105&lt;55,1,BQ105&lt;60,2,BQ105&lt;65,3,BQ105&lt;70,4,TRUE,5),MATCH(YEAR($F$17),Appendix!$G$3:$L$3,0))</f>
        <v>0</v>
      </c>
      <c r="BT105" s="92">
        <f t="shared" si="43"/>
        <v>0</v>
      </c>
      <c r="BU105" s="89">
        <f t="shared" si="57"/>
        <v>126</v>
      </c>
      <c r="BV105" s="90">
        <f>IF($R105&gt;'Wage Ceilings '!$C$7+SUMIF('Wage Ceilings '!$B$8:'Wage Ceilings '!$B$11,"&lt;="&amp;$R$17,'Wage Ceilings '!$D$8:'Wage Ceilings '!$D$11),'Wage Ceilings '!$C$7+SUMIF('Wage Ceilings '!$B$8:'Wage Ceilings '!$B$11,"&lt;="&amp;$R$17,'Wage Ceilings '!$D$8:'Wage Ceilings '!$D$11),$R105)</f>
        <v>0</v>
      </c>
      <c r="BW105" s="91" cm="1">
        <f t="array" ref="BW105">INDEX(Appendix!$G$4:$K$8,_xlfn.IFS(BU105&lt;55,1,BU105&lt;60,2,BU105&lt;65,3,BU105&lt;70,4,TRUE,5),MATCH(YEAR($F$17),Appendix!$G$3:$L$3,0))</f>
        <v>0</v>
      </c>
      <c r="BX105" s="92">
        <f t="shared" si="44"/>
        <v>0</v>
      </c>
      <c r="BY105" s="89" t="str">
        <f t="shared" si="58"/>
        <v>NA</v>
      </c>
      <c r="BZ105" s="92">
        <f>IF(S105&gt;=('Wage Ceilings '!$C$3-SUM(Z105,AD105,AH105,AL105,AP105,AX105,AT105,BB105,BF105,BJ105,BN105,BR105,BV105)),('Wage Ceilings '!$C$3-SUM(Z105,AD105,AH105,AL105,AP105,AX105,AT105,BB105,BF105,BJ105,BN105,BR105,BV105)),S105)</f>
        <v>0</v>
      </c>
      <c r="CA105" s="91" cm="1">
        <f t="array" ref="CA105">INDEX(Appendix!$G$4:$K$8,_xlfn.IFS(BY105&lt;55,1,BY105&lt;60,2,BY105&lt;65,3,BY105&lt;70,4,TRUE,5),MATCH(YEAR($F$17),Appendix!$G$3:$L$3,0))</f>
        <v>0</v>
      </c>
      <c r="CB105" s="92">
        <f t="shared" si="65"/>
        <v>0</v>
      </c>
      <c r="CC105" s="99"/>
    </row>
    <row r="106" spans="1:81" x14ac:dyDescent="0.2">
      <c r="A106" s="64" t="s">
        <v>154</v>
      </c>
      <c r="B106" s="65"/>
      <c r="C106" s="65"/>
      <c r="D106" s="66"/>
      <c r="E106" s="66"/>
      <c r="F106" s="67"/>
      <c r="G106" s="67"/>
      <c r="H106" s="67"/>
      <c r="I106" s="67"/>
      <c r="J106" s="67"/>
      <c r="K106" s="67"/>
      <c r="L106" s="67"/>
      <c r="M106" s="67"/>
      <c r="N106" s="67"/>
      <c r="O106" s="67"/>
      <c r="P106" s="67"/>
      <c r="Q106" s="67"/>
      <c r="R106" s="67"/>
      <c r="S106" s="67"/>
      <c r="T106" s="57">
        <f t="shared" si="59"/>
        <v>0</v>
      </c>
      <c r="U106" s="57">
        <f t="shared" si="60"/>
        <v>0</v>
      </c>
      <c r="V106" s="58">
        <f t="shared" si="61"/>
        <v>0</v>
      </c>
      <c r="W106" s="58">
        <f t="shared" si="62"/>
        <v>0</v>
      </c>
      <c r="X106" s="58">
        <f t="shared" si="63"/>
        <v>0</v>
      </c>
      <c r="Y106" s="89">
        <f t="shared" si="45"/>
        <v>125</v>
      </c>
      <c r="Z106" s="90">
        <f>IF($F106&gt;'Wage Ceilings '!$C$7+SUMIF('Wage Ceilings '!$B$8:'Wage Ceilings '!$B$11,"&lt;="&amp;$F$17,'Wage Ceilings '!$D$8:'Wage Ceilings '!$D$11),'Wage Ceilings '!$C$7+SUMIF('Wage Ceilings '!$B$8:'Wage Ceilings '!$B$11,"&lt;="&amp;$F$17,'Wage Ceilings '!$D$8:'Wage Ceilings '!$D$11),$F106)</f>
        <v>0</v>
      </c>
      <c r="AA106" s="91" cm="1">
        <f t="array" ref="AA106">INDEX(Appendix!$G$4:$K$8,_xlfn.IFS(Y106&lt;55,1,Y106&lt;60,2,Y106&lt;65,3,Y106&lt;70,4,TRUE,5),MATCH(YEAR($F$17),Appendix!$G$3:$L$3,0))</f>
        <v>0</v>
      </c>
      <c r="AB106" s="92">
        <f t="shared" si="33"/>
        <v>0</v>
      </c>
      <c r="AC106" s="89">
        <f t="shared" si="46"/>
        <v>126</v>
      </c>
      <c r="AD106" s="90">
        <f>IF($G106&gt;'Wage Ceilings '!$C$7+SUMIF('Wage Ceilings '!$B$8:'Wage Ceilings '!$B$11,"&lt;="&amp;$G$17,'Wage Ceilings '!$D$8:'Wage Ceilings '!$D$11),'Wage Ceilings '!$C$7+SUMIF('Wage Ceilings '!$B$8:'Wage Ceilings '!$B$11,"&lt;="&amp;$G$17,'Wage Ceilings '!$D$8:'Wage Ceilings '!$D$11),$G106)</f>
        <v>0</v>
      </c>
      <c r="AE106" s="91" cm="1">
        <f t="array" ref="AE106">INDEX(Appendix!$G$4:$K$8,_xlfn.IFS(AC106&lt;55,1,AC106&lt;60,2,AC106&lt;65,3,AC106&lt;70,4,TRUE,5),MATCH(YEAR($F$17),Appendix!$G$3:$L$3,0))</f>
        <v>0</v>
      </c>
      <c r="AF106" s="92">
        <f t="shared" si="34"/>
        <v>0</v>
      </c>
      <c r="AG106" s="89">
        <f t="shared" si="47"/>
        <v>126</v>
      </c>
      <c r="AH106" s="90">
        <f>IF($H106&gt;'Wage Ceilings '!$C$7+SUMIF('Wage Ceilings '!$B$8:'Wage Ceilings '!$B$11,"&lt;="&amp;$H$17,'Wage Ceilings '!$D$8:'Wage Ceilings '!$D$11),'Wage Ceilings '!$C$7+SUMIF('Wage Ceilings '!$B$8:'Wage Ceilings '!$B$11,"&lt;="&amp;$H$17,'Wage Ceilings '!$D$8:'Wage Ceilings '!$D$11),$H106)</f>
        <v>0</v>
      </c>
      <c r="AI106" s="91" cm="1">
        <f t="array" ref="AI106">INDEX(Appendix!$G$4:$K$8,_xlfn.IFS(AG106&lt;55,1,AG106&lt;60,2,AG106&lt;65,3,AG106&lt;70,4,TRUE,5),MATCH(YEAR($F$17),Appendix!$G$3:$L$3,0))</f>
        <v>0</v>
      </c>
      <c r="AJ106" s="92">
        <f t="shared" si="35"/>
        <v>0</v>
      </c>
      <c r="AK106" s="89">
        <f t="shared" si="48"/>
        <v>126</v>
      </c>
      <c r="AL106" s="90">
        <f>IF($I106&gt;'Wage Ceilings '!$C$7+SUMIF('Wage Ceilings '!$B$8:'Wage Ceilings '!$B$11,"&lt;="&amp;$I$17,'Wage Ceilings '!$D$8:'Wage Ceilings '!$D$11),'Wage Ceilings '!$C$7+SUMIF('Wage Ceilings '!$B$8:'Wage Ceilings '!$B$11,"&lt;="&amp;$I$17,'Wage Ceilings '!$D$8:'Wage Ceilings '!$D$11),$I106)</f>
        <v>0</v>
      </c>
      <c r="AM106" s="91" cm="1">
        <f t="array" ref="AM106">INDEX(Appendix!$G$4:$K$8,_xlfn.IFS(AK106&lt;55,1,AK106&lt;60,2,AK106&lt;65,3,AK106&lt;70,4,TRUE,5),MATCH(YEAR($F$17),Appendix!$G$3:$L$3,0))</f>
        <v>0</v>
      </c>
      <c r="AN106" s="92">
        <f t="shared" si="36"/>
        <v>0</v>
      </c>
      <c r="AO106" s="89">
        <f t="shared" si="49"/>
        <v>126</v>
      </c>
      <c r="AP106" s="90">
        <f>IF($J106&gt;'Wage Ceilings '!$C$7+SUMIF('Wage Ceilings '!$B$8:'Wage Ceilings '!$B$11,"&lt;="&amp;$J$17,'Wage Ceilings '!$D$8:'Wage Ceilings '!$D$11),'Wage Ceilings '!$C$7+SUMIF('Wage Ceilings '!$B$8:'Wage Ceilings '!$B$11,"&lt;="&amp;$J$17,'Wage Ceilings '!$D$8:'Wage Ceilings '!$D$11),$J106)</f>
        <v>0</v>
      </c>
      <c r="AQ106" s="91" cm="1">
        <f t="array" ref="AQ106">INDEX(Appendix!$G$4:$K$8,_xlfn.IFS(AO106&lt;55,1,AO106&lt;60,2,AO106&lt;65,3,AO106&lt;70,4,TRUE,5),MATCH(YEAR($F$17),Appendix!$G$3:$L$3,0))</f>
        <v>0</v>
      </c>
      <c r="AR106" s="92">
        <f t="shared" si="37"/>
        <v>0</v>
      </c>
      <c r="AS106" s="89">
        <f t="shared" si="64"/>
        <v>126</v>
      </c>
      <c r="AT106" s="90">
        <f>IF($K106&gt;'Wage Ceilings '!$C$7+SUMIF('Wage Ceilings '!$B$8:'Wage Ceilings '!$B$11,"&lt;="&amp;$K$17,'Wage Ceilings '!$D$8:'Wage Ceilings '!$D$11),'Wage Ceilings '!$C$7+SUMIF('Wage Ceilings '!$B$8:'Wage Ceilings '!$B$11,"&lt;="&amp;$K$17,'Wage Ceilings '!$D$8:'Wage Ceilings '!$D$11),$K106)</f>
        <v>0</v>
      </c>
      <c r="AU106" s="91" cm="1">
        <f t="array" ref="AU106">INDEX(Appendix!$G$4:$K$8,_xlfn.IFS(AS106&lt;55,1,AS106&lt;60,2,AS106&lt;65,3,AS106&lt;70,4,TRUE,5),MATCH(YEAR($F$17),Appendix!$G$3:$L$3,0))</f>
        <v>0</v>
      </c>
      <c r="AV106" s="92">
        <f t="shared" si="38"/>
        <v>0</v>
      </c>
      <c r="AW106" s="89" t="str">
        <f t="shared" si="50"/>
        <v>NA</v>
      </c>
      <c r="AX106" s="92">
        <f>IF(L106&gt;=('Wage Ceilings '!$C$3-SUM(Z106,AD106,AH106,AL106,AP106,AT106,BB106,BF106,BJ106,BN106,BR106,BV106)),('Wage Ceilings '!$C$3-SUM(Z106,AD106,AH106,AL106,AP106,AT106,BB106,BF106,BJ106,BN106,BR106,BV106)),L106)</f>
        <v>0</v>
      </c>
      <c r="AY106" s="91" cm="1">
        <f t="array" ref="AY106">INDEX(Appendix!$G$4:$K$8,_xlfn.IFS(AW106&lt;55,1,AW106&lt;60,2,AW106&lt;65,3,AW106&lt;70,4,TRUE,5),MATCH(YEAR($F$17),Appendix!$G$3:$L$3,0))</f>
        <v>0</v>
      </c>
      <c r="AZ106" s="92">
        <f t="shared" si="39"/>
        <v>0</v>
      </c>
      <c r="BA106" s="89">
        <f t="shared" si="51"/>
        <v>126</v>
      </c>
      <c r="BB106" s="90">
        <f>IF($M106&gt;'Wage Ceilings '!$C$7+SUMIF('Wage Ceilings '!$B$8:'Wage Ceilings '!$B$11,"&lt;="&amp;$M$17,'Wage Ceilings '!$D$8:'Wage Ceilings '!$D$11),'Wage Ceilings '!$C$7+SUMIF('Wage Ceilings '!$B$8:'Wage Ceilings '!$B$11,"&lt;="&amp;$M$17,'Wage Ceilings '!$D$8:'Wage Ceilings '!$D$11),$M106)</f>
        <v>0</v>
      </c>
      <c r="BC106" s="91" cm="1">
        <f t="array" ref="BC106">INDEX(Appendix!$G$4:$K$8,_xlfn.IFS(BA106&lt;55,1,BA106&lt;60,2,BA106&lt;65,3,BA106&lt;70,4,TRUE,5),MATCH(YEAR($F$17),Appendix!$G$3:$L$3,0))</f>
        <v>0</v>
      </c>
      <c r="BD106" s="92">
        <f t="shared" si="52"/>
        <v>0</v>
      </c>
      <c r="BE106" s="89">
        <f t="shared" si="53"/>
        <v>126</v>
      </c>
      <c r="BF106" s="90">
        <f>IF($N106&gt;'Wage Ceilings '!$C$7+SUMIF('Wage Ceilings '!$B$8:'Wage Ceilings '!$B$11,"&lt;="&amp;$N$17,'Wage Ceilings '!$D$8:'Wage Ceilings '!$D$11),'Wage Ceilings '!$C$7+SUMIF('Wage Ceilings '!$B$8:'Wage Ceilings '!$B$11,"&lt;="&amp;$N$17,'Wage Ceilings '!$D$8:'Wage Ceilings '!$D$11),$N106)</f>
        <v>0</v>
      </c>
      <c r="BG106" s="91" cm="1">
        <f t="array" ref="BG106">INDEX(Appendix!$G$4:$K$8,_xlfn.IFS(BE106&lt;55,1,BE106&lt;60,2,BE106&lt;65,3,BE106&lt;70,4,TRUE,5),MATCH(YEAR($F$17),Appendix!$G$3:$L$3,0))</f>
        <v>0</v>
      </c>
      <c r="BH106" s="92">
        <f t="shared" si="40"/>
        <v>0</v>
      </c>
      <c r="BI106" s="89">
        <f t="shared" si="54"/>
        <v>126</v>
      </c>
      <c r="BJ106" s="90">
        <f>IF($O106&gt;'Wage Ceilings '!$C$7+SUMIF('Wage Ceilings '!$B$8:'Wage Ceilings '!$B$11,"&lt;="&amp;$O$17,'Wage Ceilings '!$D$8:'Wage Ceilings '!$D$11),'Wage Ceilings '!$C$7+SUMIF('Wage Ceilings '!$B$8:'Wage Ceilings '!$B$11,"&lt;="&amp;$O$17,'Wage Ceilings '!$D$8:'Wage Ceilings '!$D$11),$O106)</f>
        <v>0</v>
      </c>
      <c r="BK106" s="91" cm="1">
        <f t="array" ref="BK106">INDEX(Appendix!$G$4:$K$8,_xlfn.IFS(BI106&lt;55,1,BI106&lt;60,2,BI106&lt;65,3,BI106&lt;70,4,TRUE,5),MATCH(YEAR($F$17),Appendix!$G$3:$L$3,0))</f>
        <v>0</v>
      </c>
      <c r="BL106" s="92">
        <f t="shared" si="41"/>
        <v>0</v>
      </c>
      <c r="BM106" s="89">
        <f t="shared" si="55"/>
        <v>126</v>
      </c>
      <c r="BN106" s="90">
        <f>IF($P106&gt;'Wage Ceilings '!$C$7+SUMIF('Wage Ceilings '!$B$8:'Wage Ceilings '!$B$11,"&lt;="&amp;$P$17,'Wage Ceilings '!$D$8:'Wage Ceilings '!$D$11),'Wage Ceilings '!$C$7+SUMIF('Wage Ceilings '!$B$8:'Wage Ceilings '!$B$11,"&lt;="&amp;$P$17,'Wage Ceilings '!$D$8:'Wage Ceilings '!$D$11),$P106)</f>
        <v>0</v>
      </c>
      <c r="BO106" s="91" cm="1">
        <f t="array" ref="BO106">INDEX(Appendix!$G$4:$K$8,_xlfn.IFS(BM106&lt;55,1,BM106&lt;60,2,BM106&lt;65,3,BM106&lt;70,4,TRUE,5),MATCH(YEAR($F$17),Appendix!$G$3:$L$3,0))</f>
        <v>0</v>
      </c>
      <c r="BP106" s="92">
        <f t="shared" si="42"/>
        <v>0</v>
      </c>
      <c r="BQ106" s="89">
        <f t="shared" si="56"/>
        <v>126</v>
      </c>
      <c r="BR106" s="90">
        <f>IF($Q106&gt;'Wage Ceilings '!$C$7+SUMIF('Wage Ceilings '!$B$8:'Wage Ceilings '!$B$11,"&lt;="&amp;$Q$17,'Wage Ceilings '!$D$8:'Wage Ceilings '!$D$11),'Wage Ceilings '!$C$7+SUMIF('Wage Ceilings '!$B$8:'Wage Ceilings '!$B$11,"&lt;="&amp;$Q$17,'Wage Ceilings '!$D$8:'Wage Ceilings '!$D$11),$Q106)</f>
        <v>0</v>
      </c>
      <c r="BS106" s="91" cm="1">
        <f t="array" ref="BS106">INDEX(Appendix!$G$4:$K$8,_xlfn.IFS(BQ106&lt;55,1,BQ106&lt;60,2,BQ106&lt;65,3,BQ106&lt;70,4,TRUE,5),MATCH(YEAR($F$17),Appendix!$G$3:$L$3,0))</f>
        <v>0</v>
      </c>
      <c r="BT106" s="92">
        <f t="shared" si="43"/>
        <v>0</v>
      </c>
      <c r="BU106" s="89">
        <f t="shared" si="57"/>
        <v>126</v>
      </c>
      <c r="BV106" s="90">
        <f>IF($R106&gt;'Wage Ceilings '!$C$7+SUMIF('Wage Ceilings '!$B$8:'Wage Ceilings '!$B$11,"&lt;="&amp;$R$17,'Wage Ceilings '!$D$8:'Wage Ceilings '!$D$11),'Wage Ceilings '!$C$7+SUMIF('Wage Ceilings '!$B$8:'Wage Ceilings '!$B$11,"&lt;="&amp;$R$17,'Wage Ceilings '!$D$8:'Wage Ceilings '!$D$11),$R106)</f>
        <v>0</v>
      </c>
      <c r="BW106" s="91" cm="1">
        <f t="array" ref="BW106">INDEX(Appendix!$G$4:$K$8,_xlfn.IFS(BU106&lt;55,1,BU106&lt;60,2,BU106&lt;65,3,BU106&lt;70,4,TRUE,5),MATCH(YEAR($F$17),Appendix!$G$3:$L$3,0))</f>
        <v>0</v>
      </c>
      <c r="BX106" s="92">
        <f t="shared" si="44"/>
        <v>0</v>
      </c>
      <c r="BY106" s="89" t="str">
        <f t="shared" si="58"/>
        <v>NA</v>
      </c>
      <c r="BZ106" s="92">
        <f>IF(S106&gt;=('Wage Ceilings '!$C$3-SUM(Z106,AD106,AH106,AL106,AP106,AX106,AT106,BB106,BF106,BJ106,BN106,BR106,BV106)),('Wage Ceilings '!$C$3-SUM(Z106,AD106,AH106,AL106,AP106,AX106,AT106,BB106,BF106,BJ106,BN106,BR106,BV106)),S106)</f>
        <v>0</v>
      </c>
      <c r="CA106" s="91" cm="1">
        <f t="array" ref="CA106">INDEX(Appendix!$G$4:$K$8,_xlfn.IFS(BY106&lt;55,1,BY106&lt;60,2,BY106&lt;65,3,BY106&lt;70,4,TRUE,5),MATCH(YEAR($F$17),Appendix!$G$3:$L$3,0))</f>
        <v>0</v>
      </c>
      <c r="CB106" s="92">
        <f t="shared" si="65"/>
        <v>0</v>
      </c>
      <c r="CC106" s="99"/>
    </row>
    <row r="107" spans="1:81" x14ac:dyDescent="0.2">
      <c r="A107" s="64" t="s">
        <v>155</v>
      </c>
      <c r="B107" s="65"/>
      <c r="C107" s="65"/>
      <c r="D107" s="66"/>
      <c r="E107" s="66"/>
      <c r="F107" s="67"/>
      <c r="G107" s="67"/>
      <c r="H107" s="67"/>
      <c r="I107" s="67"/>
      <c r="J107" s="67"/>
      <c r="K107" s="67"/>
      <c r="L107" s="67"/>
      <c r="M107" s="67"/>
      <c r="N107" s="67"/>
      <c r="O107" s="67"/>
      <c r="P107" s="67"/>
      <c r="Q107" s="67"/>
      <c r="R107" s="67"/>
      <c r="S107" s="67"/>
      <c r="T107" s="57">
        <f t="shared" si="59"/>
        <v>0</v>
      </c>
      <c r="U107" s="57">
        <f t="shared" si="60"/>
        <v>0</v>
      </c>
      <c r="V107" s="58">
        <f t="shared" si="61"/>
        <v>0</v>
      </c>
      <c r="W107" s="58">
        <f t="shared" si="62"/>
        <v>0</v>
      </c>
      <c r="X107" s="58">
        <f t="shared" si="63"/>
        <v>0</v>
      </c>
      <c r="Y107" s="89">
        <f t="shared" si="45"/>
        <v>125</v>
      </c>
      <c r="Z107" s="90">
        <f>IF($F107&gt;'Wage Ceilings '!$C$7+SUMIF('Wage Ceilings '!$B$8:'Wage Ceilings '!$B$11,"&lt;="&amp;$F$17,'Wage Ceilings '!$D$8:'Wage Ceilings '!$D$11),'Wage Ceilings '!$C$7+SUMIF('Wage Ceilings '!$B$8:'Wage Ceilings '!$B$11,"&lt;="&amp;$F$17,'Wage Ceilings '!$D$8:'Wage Ceilings '!$D$11),$F107)</f>
        <v>0</v>
      </c>
      <c r="AA107" s="91" cm="1">
        <f t="array" ref="AA107">INDEX(Appendix!$G$4:$K$8,_xlfn.IFS(Y107&lt;55,1,Y107&lt;60,2,Y107&lt;65,3,Y107&lt;70,4,TRUE,5),MATCH(YEAR($F$17),Appendix!$G$3:$L$3,0))</f>
        <v>0</v>
      </c>
      <c r="AB107" s="92">
        <f t="shared" si="33"/>
        <v>0</v>
      </c>
      <c r="AC107" s="89">
        <f t="shared" si="46"/>
        <v>126</v>
      </c>
      <c r="AD107" s="90">
        <f>IF($G107&gt;'Wage Ceilings '!$C$7+SUMIF('Wage Ceilings '!$B$8:'Wage Ceilings '!$B$11,"&lt;="&amp;$G$17,'Wage Ceilings '!$D$8:'Wage Ceilings '!$D$11),'Wage Ceilings '!$C$7+SUMIF('Wage Ceilings '!$B$8:'Wage Ceilings '!$B$11,"&lt;="&amp;$G$17,'Wage Ceilings '!$D$8:'Wage Ceilings '!$D$11),$G107)</f>
        <v>0</v>
      </c>
      <c r="AE107" s="91" cm="1">
        <f t="array" ref="AE107">INDEX(Appendix!$G$4:$K$8,_xlfn.IFS(AC107&lt;55,1,AC107&lt;60,2,AC107&lt;65,3,AC107&lt;70,4,TRUE,5),MATCH(YEAR($F$17),Appendix!$G$3:$L$3,0))</f>
        <v>0</v>
      </c>
      <c r="AF107" s="92">
        <f t="shared" si="34"/>
        <v>0</v>
      </c>
      <c r="AG107" s="89">
        <f t="shared" si="47"/>
        <v>126</v>
      </c>
      <c r="AH107" s="90">
        <f>IF($H107&gt;'Wage Ceilings '!$C$7+SUMIF('Wage Ceilings '!$B$8:'Wage Ceilings '!$B$11,"&lt;="&amp;$H$17,'Wage Ceilings '!$D$8:'Wage Ceilings '!$D$11),'Wage Ceilings '!$C$7+SUMIF('Wage Ceilings '!$B$8:'Wage Ceilings '!$B$11,"&lt;="&amp;$H$17,'Wage Ceilings '!$D$8:'Wage Ceilings '!$D$11),$H107)</f>
        <v>0</v>
      </c>
      <c r="AI107" s="91" cm="1">
        <f t="array" ref="AI107">INDEX(Appendix!$G$4:$K$8,_xlfn.IFS(AG107&lt;55,1,AG107&lt;60,2,AG107&lt;65,3,AG107&lt;70,4,TRUE,5),MATCH(YEAR($F$17),Appendix!$G$3:$L$3,0))</f>
        <v>0</v>
      </c>
      <c r="AJ107" s="92">
        <f t="shared" si="35"/>
        <v>0</v>
      </c>
      <c r="AK107" s="89">
        <f t="shared" si="48"/>
        <v>126</v>
      </c>
      <c r="AL107" s="90">
        <f>IF($I107&gt;'Wage Ceilings '!$C$7+SUMIF('Wage Ceilings '!$B$8:'Wage Ceilings '!$B$11,"&lt;="&amp;$I$17,'Wage Ceilings '!$D$8:'Wage Ceilings '!$D$11),'Wage Ceilings '!$C$7+SUMIF('Wage Ceilings '!$B$8:'Wage Ceilings '!$B$11,"&lt;="&amp;$I$17,'Wage Ceilings '!$D$8:'Wage Ceilings '!$D$11),$I107)</f>
        <v>0</v>
      </c>
      <c r="AM107" s="91" cm="1">
        <f t="array" ref="AM107">INDEX(Appendix!$G$4:$K$8,_xlfn.IFS(AK107&lt;55,1,AK107&lt;60,2,AK107&lt;65,3,AK107&lt;70,4,TRUE,5),MATCH(YEAR($F$17),Appendix!$G$3:$L$3,0))</f>
        <v>0</v>
      </c>
      <c r="AN107" s="92">
        <f t="shared" si="36"/>
        <v>0</v>
      </c>
      <c r="AO107" s="89">
        <f t="shared" si="49"/>
        <v>126</v>
      </c>
      <c r="AP107" s="90">
        <f>IF($J107&gt;'Wage Ceilings '!$C$7+SUMIF('Wage Ceilings '!$B$8:'Wage Ceilings '!$B$11,"&lt;="&amp;$J$17,'Wage Ceilings '!$D$8:'Wage Ceilings '!$D$11),'Wage Ceilings '!$C$7+SUMIF('Wage Ceilings '!$B$8:'Wage Ceilings '!$B$11,"&lt;="&amp;$J$17,'Wage Ceilings '!$D$8:'Wage Ceilings '!$D$11),$J107)</f>
        <v>0</v>
      </c>
      <c r="AQ107" s="91" cm="1">
        <f t="array" ref="AQ107">INDEX(Appendix!$G$4:$K$8,_xlfn.IFS(AO107&lt;55,1,AO107&lt;60,2,AO107&lt;65,3,AO107&lt;70,4,TRUE,5),MATCH(YEAR($F$17),Appendix!$G$3:$L$3,0))</f>
        <v>0</v>
      </c>
      <c r="AR107" s="92">
        <f t="shared" si="37"/>
        <v>0</v>
      </c>
      <c r="AS107" s="89">
        <f t="shared" si="64"/>
        <v>126</v>
      </c>
      <c r="AT107" s="90">
        <f>IF($K107&gt;'Wage Ceilings '!$C$7+SUMIF('Wage Ceilings '!$B$8:'Wage Ceilings '!$B$11,"&lt;="&amp;$K$17,'Wage Ceilings '!$D$8:'Wage Ceilings '!$D$11),'Wage Ceilings '!$C$7+SUMIF('Wage Ceilings '!$B$8:'Wage Ceilings '!$B$11,"&lt;="&amp;$K$17,'Wage Ceilings '!$D$8:'Wage Ceilings '!$D$11),$K107)</f>
        <v>0</v>
      </c>
      <c r="AU107" s="91" cm="1">
        <f t="array" ref="AU107">INDEX(Appendix!$G$4:$K$8,_xlfn.IFS(AS107&lt;55,1,AS107&lt;60,2,AS107&lt;65,3,AS107&lt;70,4,TRUE,5),MATCH(YEAR($F$17),Appendix!$G$3:$L$3,0))</f>
        <v>0</v>
      </c>
      <c r="AV107" s="92">
        <f t="shared" si="38"/>
        <v>0</v>
      </c>
      <c r="AW107" s="89" t="str">
        <f t="shared" si="50"/>
        <v>NA</v>
      </c>
      <c r="AX107" s="92">
        <f>IF(L107&gt;=('Wage Ceilings '!$C$3-SUM(Z107,AD107,AH107,AL107,AP107,AT107,BB107,BF107,BJ107,BN107,BR107,BV107)),('Wage Ceilings '!$C$3-SUM(Z107,AD107,AH107,AL107,AP107,AT107,BB107,BF107,BJ107,BN107,BR107,BV107)),L107)</f>
        <v>0</v>
      </c>
      <c r="AY107" s="91" cm="1">
        <f t="array" ref="AY107">INDEX(Appendix!$G$4:$K$8,_xlfn.IFS(AW107&lt;55,1,AW107&lt;60,2,AW107&lt;65,3,AW107&lt;70,4,TRUE,5),MATCH(YEAR($F$17),Appendix!$G$3:$L$3,0))</f>
        <v>0</v>
      </c>
      <c r="AZ107" s="92">
        <f t="shared" si="39"/>
        <v>0</v>
      </c>
      <c r="BA107" s="89">
        <f t="shared" si="51"/>
        <v>126</v>
      </c>
      <c r="BB107" s="90">
        <f>IF($M107&gt;'Wage Ceilings '!$C$7+SUMIF('Wage Ceilings '!$B$8:'Wage Ceilings '!$B$11,"&lt;="&amp;$M$17,'Wage Ceilings '!$D$8:'Wage Ceilings '!$D$11),'Wage Ceilings '!$C$7+SUMIF('Wage Ceilings '!$B$8:'Wage Ceilings '!$B$11,"&lt;="&amp;$M$17,'Wage Ceilings '!$D$8:'Wage Ceilings '!$D$11),$M107)</f>
        <v>0</v>
      </c>
      <c r="BC107" s="91" cm="1">
        <f t="array" ref="BC107">INDEX(Appendix!$G$4:$K$8,_xlfn.IFS(BA107&lt;55,1,BA107&lt;60,2,BA107&lt;65,3,BA107&lt;70,4,TRUE,5),MATCH(YEAR($F$17),Appendix!$G$3:$L$3,0))</f>
        <v>0</v>
      </c>
      <c r="BD107" s="92">
        <f t="shared" si="52"/>
        <v>0</v>
      </c>
      <c r="BE107" s="89">
        <f t="shared" si="53"/>
        <v>126</v>
      </c>
      <c r="BF107" s="90">
        <f>IF($N107&gt;'Wage Ceilings '!$C$7+SUMIF('Wage Ceilings '!$B$8:'Wage Ceilings '!$B$11,"&lt;="&amp;$N$17,'Wage Ceilings '!$D$8:'Wage Ceilings '!$D$11),'Wage Ceilings '!$C$7+SUMIF('Wage Ceilings '!$B$8:'Wage Ceilings '!$B$11,"&lt;="&amp;$N$17,'Wage Ceilings '!$D$8:'Wage Ceilings '!$D$11),$N107)</f>
        <v>0</v>
      </c>
      <c r="BG107" s="91" cm="1">
        <f t="array" ref="BG107">INDEX(Appendix!$G$4:$K$8,_xlfn.IFS(BE107&lt;55,1,BE107&lt;60,2,BE107&lt;65,3,BE107&lt;70,4,TRUE,5),MATCH(YEAR($F$17),Appendix!$G$3:$L$3,0))</f>
        <v>0</v>
      </c>
      <c r="BH107" s="92">
        <f t="shared" si="40"/>
        <v>0</v>
      </c>
      <c r="BI107" s="89">
        <f t="shared" si="54"/>
        <v>126</v>
      </c>
      <c r="BJ107" s="90">
        <f>IF($O107&gt;'Wage Ceilings '!$C$7+SUMIF('Wage Ceilings '!$B$8:'Wage Ceilings '!$B$11,"&lt;="&amp;$O$17,'Wage Ceilings '!$D$8:'Wage Ceilings '!$D$11),'Wage Ceilings '!$C$7+SUMIF('Wage Ceilings '!$B$8:'Wage Ceilings '!$B$11,"&lt;="&amp;$O$17,'Wage Ceilings '!$D$8:'Wage Ceilings '!$D$11),$O107)</f>
        <v>0</v>
      </c>
      <c r="BK107" s="91" cm="1">
        <f t="array" ref="BK107">INDEX(Appendix!$G$4:$K$8,_xlfn.IFS(BI107&lt;55,1,BI107&lt;60,2,BI107&lt;65,3,BI107&lt;70,4,TRUE,5),MATCH(YEAR($F$17),Appendix!$G$3:$L$3,0))</f>
        <v>0</v>
      </c>
      <c r="BL107" s="92">
        <f t="shared" si="41"/>
        <v>0</v>
      </c>
      <c r="BM107" s="89">
        <f t="shared" si="55"/>
        <v>126</v>
      </c>
      <c r="BN107" s="90">
        <f>IF($P107&gt;'Wage Ceilings '!$C$7+SUMIF('Wage Ceilings '!$B$8:'Wage Ceilings '!$B$11,"&lt;="&amp;$P$17,'Wage Ceilings '!$D$8:'Wage Ceilings '!$D$11),'Wage Ceilings '!$C$7+SUMIF('Wage Ceilings '!$B$8:'Wage Ceilings '!$B$11,"&lt;="&amp;$P$17,'Wage Ceilings '!$D$8:'Wage Ceilings '!$D$11),$P107)</f>
        <v>0</v>
      </c>
      <c r="BO107" s="91" cm="1">
        <f t="array" ref="BO107">INDEX(Appendix!$G$4:$K$8,_xlfn.IFS(BM107&lt;55,1,BM107&lt;60,2,BM107&lt;65,3,BM107&lt;70,4,TRUE,5),MATCH(YEAR($F$17),Appendix!$G$3:$L$3,0))</f>
        <v>0</v>
      </c>
      <c r="BP107" s="92">
        <f t="shared" si="42"/>
        <v>0</v>
      </c>
      <c r="BQ107" s="89">
        <f t="shared" si="56"/>
        <v>126</v>
      </c>
      <c r="BR107" s="90">
        <f>IF($Q107&gt;'Wage Ceilings '!$C$7+SUMIF('Wage Ceilings '!$B$8:'Wage Ceilings '!$B$11,"&lt;="&amp;$Q$17,'Wage Ceilings '!$D$8:'Wage Ceilings '!$D$11),'Wage Ceilings '!$C$7+SUMIF('Wage Ceilings '!$B$8:'Wage Ceilings '!$B$11,"&lt;="&amp;$Q$17,'Wage Ceilings '!$D$8:'Wage Ceilings '!$D$11),$Q107)</f>
        <v>0</v>
      </c>
      <c r="BS107" s="91" cm="1">
        <f t="array" ref="BS107">INDEX(Appendix!$G$4:$K$8,_xlfn.IFS(BQ107&lt;55,1,BQ107&lt;60,2,BQ107&lt;65,3,BQ107&lt;70,4,TRUE,5),MATCH(YEAR($F$17),Appendix!$G$3:$L$3,0))</f>
        <v>0</v>
      </c>
      <c r="BT107" s="92">
        <f t="shared" si="43"/>
        <v>0</v>
      </c>
      <c r="BU107" s="89">
        <f t="shared" si="57"/>
        <v>126</v>
      </c>
      <c r="BV107" s="90">
        <f>IF($R107&gt;'Wage Ceilings '!$C$7+SUMIF('Wage Ceilings '!$B$8:'Wage Ceilings '!$B$11,"&lt;="&amp;$R$17,'Wage Ceilings '!$D$8:'Wage Ceilings '!$D$11),'Wage Ceilings '!$C$7+SUMIF('Wage Ceilings '!$B$8:'Wage Ceilings '!$B$11,"&lt;="&amp;$R$17,'Wage Ceilings '!$D$8:'Wage Ceilings '!$D$11),$R107)</f>
        <v>0</v>
      </c>
      <c r="BW107" s="91" cm="1">
        <f t="array" ref="BW107">INDEX(Appendix!$G$4:$K$8,_xlfn.IFS(BU107&lt;55,1,BU107&lt;60,2,BU107&lt;65,3,BU107&lt;70,4,TRUE,5),MATCH(YEAR($F$17),Appendix!$G$3:$L$3,0))</f>
        <v>0</v>
      </c>
      <c r="BX107" s="92">
        <f t="shared" si="44"/>
        <v>0</v>
      </c>
      <c r="BY107" s="89" t="str">
        <f t="shared" si="58"/>
        <v>NA</v>
      </c>
      <c r="BZ107" s="92">
        <f>IF(S107&gt;=('Wage Ceilings '!$C$3-SUM(Z107,AD107,AH107,AL107,AP107,AX107,AT107,BB107,BF107,BJ107,BN107,BR107,BV107)),('Wage Ceilings '!$C$3-SUM(Z107,AD107,AH107,AL107,AP107,AX107,AT107,BB107,BF107,BJ107,BN107,BR107,BV107)),S107)</f>
        <v>0</v>
      </c>
      <c r="CA107" s="91" cm="1">
        <f t="array" ref="CA107">INDEX(Appendix!$G$4:$K$8,_xlfn.IFS(BY107&lt;55,1,BY107&lt;60,2,BY107&lt;65,3,BY107&lt;70,4,TRUE,5),MATCH(YEAR($F$17),Appendix!$G$3:$L$3,0))</f>
        <v>0</v>
      </c>
      <c r="CB107" s="92">
        <f t="shared" si="65"/>
        <v>0</v>
      </c>
      <c r="CC107" s="99"/>
    </row>
    <row r="108" spans="1:81" x14ac:dyDescent="0.2">
      <c r="A108" s="64" t="s">
        <v>156</v>
      </c>
      <c r="B108" s="65"/>
      <c r="C108" s="65"/>
      <c r="D108" s="66"/>
      <c r="E108" s="66"/>
      <c r="F108" s="67"/>
      <c r="G108" s="67"/>
      <c r="H108" s="67"/>
      <c r="I108" s="67"/>
      <c r="J108" s="67"/>
      <c r="K108" s="67"/>
      <c r="L108" s="67"/>
      <c r="M108" s="67"/>
      <c r="N108" s="67"/>
      <c r="O108" s="67"/>
      <c r="P108" s="67"/>
      <c r="Q108" s="67"/>
      <c r="R108" s="67"/>
      <c r="S108" s="67"/>
      <c r="T108" s="57">
        <f t="shared" si="59"/>
        <v>0</v>
      </c>
      <c r="U108" s="57">
        <f t="shared" si="60"/>
        <v>0</v>
      </c>
      <c r="V108" s="58">
        <f t="shared" si="61"/>
        <v>0</v>
      </c>
      <c r="W108" s="58">
        <f t="shared" si="62"/>
        <v>0</v>
      </c>
      <c r="X108" s="58">
        <f t="shared" si="63"/>
        <v>0</v>
      </c>
      <c r="Y108" s="89">
        <f t="shared" si="45"/>
        <v>125</v>
      </c>
      <c r="Z108" s="90">
        <f>IF($F108&gt;'Wage Ceilings '!$C$7+SUMIF('Wage Ceilings '!$B$8:'Wage Ceilings '!$B$11,"&lt;="&amp;$F$17,'Wage Ceilings '!$D$8:'Wage Ceilings '!$D$11),'Wage Ceilings '!$C$7+SUMIF('Wage Ceilings '!$B$8:'Wage Ceilings '!$B$11,"&lt;="&amp;$F$17,'Wage Ceilings '!$D$8:'Wage Ceilings '!$D$11),$F108)</f>
        <v>0</v>
      </c>
      <c r="AA108" s="91" cm="1">
        <f t="array" ref="AA108">INDEX(Appendix!$G$4:$K$8,_xlfn.IFS(Y108&lt;55,1,Y108&lt;60,2,Y108&lt;65,3,Y108&lt;70,4,TRUE,5),MATCH(YEAR($F$17),Appendix!$G$3:$L$3,0))</f>
        <v>0</v>
      </c>
      <c r="AB108" s="92">
        <f t="shared" si="33"/>
        <v>0</v>
      </c>
      <c r="AC108" s="89">
        <f t="shared" si="46"/>
        <v>126</v>
      </c>
      <c r="AD108" s="90">
        <f>IF($G108&gt;'Wage Ceilings '!$C$7+SUMIF('Wage Ceilings '!$B$8:'Wage Ceilings '!$B$11,"&lt;="&amp;$G$17,'Wage Ceilings '!$D$8:'Wage Ceilings '!$D$11),'Wage Ceilings '!$C$7+SUMIF('Wage Ceilings '!$B$8:'Wage Ceilings '!$B$11,"&lt;="&amp;$G$17,'Wage Ceilings '!$D$8:'Wage Ceilings '!$D$11),$G108)</f>
        <v>0</v>
      </c>
      <c r="AE108" s="91" cm="1">
        <f t="array" ref="AE108">INDEX(Appendix!$G$4:$K$8,_xlfn.IFS(AC108&lt;55,1,AC108&lt;60,2,AC108&lt;65,3,AC108&lt;70,4,TRUE,5),MATCH(YEAR($F$17),Appendix!$G$3:$L$3,0))</f>
        <v>0</v>
      </c>
      <c r="AF108" s="92">
        <f t="shared" si="34"/>
        <v>0</v>
      </c>
      <c r="AG108" s="89">
        <f t="shared" si="47"/>
        <v>126</v>
      </c>
      <c r="AH108" s="90">
        <f>IF($H108&gt;'Wage Ceilings '!$C$7+SUMIF('Wage Ceilings '!$B$8:'Wage Ceilings '!$B$11,"&lt;="&amp;$H$17,'Wage Ceilings '!$D$8:'Wage Ceilings '!$D$11),'Wage Ceilings '!$C$7+SUMIF('Wage Ceilings '!$B$8:'Wage Ceilings '!$B$11,"&lt;="&amp;$H$17,'Wage Ceilings '!$D$8:'Wage Ceilings '!$D$11),$H108)</f>
        <v>0</v>
      </c>
      <c r="AI108" s="91" cm="1">
        <f t="array" ref="AI108">INDEX(Appendix!$G$4:$K$8,_xlfn.IFS(AG108&lt;55,1,AG108&lt;60,2,AG108&lt;65,3,AG108&lt;70,4,TRUE,5),MATCH(YEAR($F$17),Appendix!$G$3:$L$3,0))</f>
        <v>0</v>
      </c>
      <c r="AJ108" s="92">
        <f t="shared" si="35"/>
        <v>0</v>
      </c>
      <c r="AK108" s="89">
        <f t="shared" si="48"/>
        <v>126</v>
      </c>
      <c r="AL108" s="90">
        <f>IF($I108&gt;'Wage Ceilings '!$C$7+SUMIF('Wage Ceilings '!$B$8:'Wage Ceilings '!$B$11,"&lt;="&amp;$I$17,'Wage Ceilings '!$D$8:'Wage Ceilings '!$D$11),'Wage Ceilings '!$C$7+SUMIF('Wage Ceilings '!$B$8:'Wage Ceilings '!$B$11,"&lt;="&amp;$I$17,'Wage Ceilings '!$D$8:'Wage Ceilings '!$D$11),$I108)</f>
        <v>0</v>
      </c>
      <c r="AM108" s="91" cm="1">
        <f t="array" ref="AM108">INDEX(Appendix!$G$4:$K$8,_xlfn.IFS(AK108&lt;55,1,AK108&lt;60,2,AK108&lt;65,3,AK108&lt;70,4,TRUE,5),MATCH(YEAR($F$17),Appendix!$G$3:$L$3,0))</f>
        <v>0</v>
      </c>
      <c r="AN108" s="92">
        <f t="shared" si="36"/>
        <v>0</v>
      </c>
      <c r="AO108" s="89">
        <f t="shared" si="49"/>
        <v>126</v>
      </c>
      <c r="AP108" s="90">
        <f>IF($J108&gt;'Wage Ceilings '!$C$7+SUMIF('Wage Ceilings '!$B$8:'Wage Ceilings '!$B$11,"&lt;="&amp;$J$17,'Wage Ceilings '!$D$8:'Wage Ceilings '!$D$11),'Wage Ceilings '!$C$7+SUMIF('Wage Ceilings '!$B$8:'Wage Ceilings '!$B$11,"&lt;="&amp;$J$17,'Wage Ceilings '!$D$8:'Wage Ceilings '!$D$11),$J108)</f>
        <v>0</v>
      </c>
      <c r="AQ108" s="91" cm="1">
        <f t="array" ref="AQ108">INDEX(Appendix!$G$4:$K$8,_xlfn.IFS(AO108&lt;55,1,AO108&lt;60,2,AO108&lt;65,3,AO108&lt;70,4,TRUE,5),MATCH(YEAR($F$17),Appendix!$G$3:$L$3,0))</f>
        <v>0</v>
      </c>
      <c r="AR108" s="92">
        <f t="shared" si="37"/>
        <v>0</v>
      </c>
      <c r="AS108" s="89">
        <f t="shared" si="64"/>
        <v>126</v>
      </c>
      <c r="AT108" s="90">
        <f>IF($K108&gt;'Wage Ceilings '!$C$7+SUMIF('Wage Ceilings '!$B$8:'Wage Ceilings '!$B$11,"&lt;="&amp;$K$17,'Wage Ceilings '!$D$8:'Wage Ceilings '!$D$11),'Wage Ceilings '!$C$7+SUMIF('Wage Ceilings '!$B$8:'Wage Ceilings '!$B$11,"&lt;="&amp;$K$17,'Wage Ceilings '!$D$8:'Wage Ceilings '!$D$11),$K108)</f>
        <v>0</v>
      </c>
      <c r="AU108" s="91" cm="1">
        <f t="array" ref="AU108">INDEX(Appendix!$G$4:$K$8,_xlfn.IFS(AS108&lt;55,1,AS108&lt;60,2,AS108&lt;65,3,AS108&lt;70,4,TRUE,5),MATCH(YEAR($F$17),Appendix!$G$3:$L$3,0))</f>
        <v>0</v>
      </c>
      <c r="AV108" s="92">
        <f t="shared" si="38"/>
        <v>0</v>
      </c>
      <c r="AW108" s="89" t="str">
        <f t="shared" si="50"/>
        <v>NA</v>
      </c>
      <c r="AX108" s="92">
        <f>IF(L108&gt;=('Wage Ceilings '!$C$3-SUM(Z108,AD108,AH108,AL108,AP108,AT108,BB108,BF108,BJ108,BN108,BR108,BV108)),('Wage Ceilings '!$C$3-SUM(Z108,AD108,AH108,AL108,AP108,AT108,BB108,BF108,BJ108,BN108,BR108,BV108)),L108)</f>
        <v>0</v>
      </c>
      <c r="AY108" s="91" cm="1">
        <f t="array" ref="AY108">INDEX(Appendix!$G$4:$K$8,_xlfn.IFS(AW108&lt;55,1,AW108&lt;60,2,AW108&lt;65,3,AW108&lt;70,4,TRUE,5),MATCH(YEAR($F$17),Appendix!$G$3:$L$3,0))</f>
        <v>0</v>
      </c>
      <c r="AZ108" s="92">
        <f t="shared" si="39"/>
        <v>0</v>
      </c>
      <c r="BA108" s="89">
        <f t="shared" si="51"/>
        <v>126</v>
      </c>
      <c r="BB108" s="90">
        <f>IF($M108&gt;'Wage Ceilings '!$C$7+SUMIF('Wage Ceilings '!$B$8:'Wage Ceilings '!$B$11,"&lt;="&amp;$M$17,'Wage Ceilings '!$D$8:'Wage Ceilings '!$D$11),'Wage Ceilings '!$C$7+SUMIF('Wage Ceilings '!$B$8:'Wage Ceilings '!$B$11,"&lt;="&amp;$M$17,'Wage Ceilings '!$D$8:'Wage Ceilings '!$D$11),$M108)</f>
        <v>0</v>
      </c>
      <c r="BC108" s="91" cm="1">
        <f t="array" ref="BC108">INDEX(Appendix!$G$4:$K$8,_xlfn.IFS(BA108&lt;55,1,BA108&lt;60,2,BA108&lt;65,3,BA108&lt;70,4,TRUE,5),MATCH(YEAR($F$17),Appendix!$G$3:$L$3,0))</f>
        <v>0</v>
      </c>
      <c r="BD108" s="92">
        <f t="shared" si="52"/>
        <v>0</v>
      </c>
      <c r="BE108" s="89">
        <f t="shared" si="53"/>
        <v>126</v>
      </c>
      <c r="BF108" s="90">
        <f>IF($N108&gt;'Wage Ceilings '!$C$7+SUMIF('Wage Ceilings '!$B$8:'Wage Ceilings '!$B$11,"&lt;="&amp;$N$17,'Wage Ceilings '!$D$8:'Wage Ceilings '!$D$11),'Wage Ceilings '!$C$7+SUMIF('Wage Ceilings '!$B$8:'Wage Ceilings '!$B$11,"&lt;="&amp;$N$17,'Wage Ceilings '!$D$8:'Wage Ceilings '!$D$11),$N108)</f>
        <v>0</v>
      </c>
      <c r="BG108" s="91" cm="1">
        <f t="array" ref="BG108">INDEX(Appendix!$G$4:$K$8,_xlfn.IFS(BE108&lt;55,1,BE108&lt;60,2,BE108&lt;65,3,BE108&lt;70,4,TRUE,5),MATCH(YEAR($F$17),Appendix!$G$3:$L$3,0))</f>
        <v>0</v>
      </c>
      <c r="BH108" s="92">
        <f t="shared" si="40"/>
        <v>0</v>
      </c>
      <c r="BI108" s="89">
        <f t="shared" si="54"/>
        <v>126</v>
      </c>
      <c r="BJ108" s="90">
        <f>IF($O108&gt;'Wage Ceilings '!$C$7+SUMIF('Wage Ceilings '!$B$8:'Wage Ceilings '!$B$11,"&lt;="&amp;$O$17,'Wage Ceilings '!$D$8:'Wage Ceilings '!$D$11),'Wage Ceilings '!$C$7+SUMIF('Wage Ceilings '!$B$8:'Wage Ceilings '!$B$11,"&lt;="&amp;$O$17,'Wage Ceilings '!$D$8:'Wage Ceilings '!$D$11),$O108)</f>
        <v>0</v>
      </c>
      <c r="BK108" s="91" cm="1">
        <f t="array" ref="BK108">INDEX(Appendix!$G$4:$K$8,_xlfn.IFS(BI108&lt;55,1,BI108&lt;60,2,BI108&lt;65,3,BI108&lt;70,4,TRUE,5),MATCH(YEAR($F$17),Appendix!$G$3:$L$3,0))</f>
        <v>0</v>
      </c>
      <c r="BL108" s="92">
        <f t="shared" si="41"/>
        <v>0</v>
      </c>
      <c r="BM108" s="89">
        <f t="shared" si="55"/>
        <v>126</v>
      </c>
      <c r="BN108" s="90">
        <f>IF($P108&gt;'Wage Ceilings '!$C$7+SUMIF('Wage Ceilings '!$B$8:'Wage Ceilings '!$B$11,"&lt;="&amp;$P$17,'Wage Ceilings '!$D$8:'Wage Ceilings '!$D$11),'Wage Ceilings '!$C$7+SUMIF('Wage Ceilings '!$B$8:'Wage Ceilings '!$B$11,"&lt;="&amp;$P$17,'Wage Ceilings '!$D$8:'Wage Ceilings '!$D$11),$P108)</f>
        <v>0</v>
      </c>
      <c r="BO108" s="91" cm="1">
        <f t="array" ref="BO108">INDEX(Appendix!$G$4:$K$8,_xlfn.IFS(BM108&lt;55,1,BM108&lt;60,2,BM108&lt;65,3,BM108&lt;70,4,TRUE,5),MATCH(YEAR($F$17),Appendix!$G$3:$L$3,0))</f>
        <v>0</v>
      </c>
      <c r="BP108" s="92">
        <f t="shared" si="42"/>
        <v>0</v>
      </c>
      <c r="BQ108" s="89">
        <f t="shared" si="56"/>
        <v>126</v>
      </c>
      <c r="BR108" s="90">
        <f>IF($Q108&gt;'Wage Ceilings '!$C$7+SUMIF('Wage Ceilings '!$B$8:'Wage Ceilings '!$B$11,"&lt;="&amp;$Q$17,'Wage Ceilings '!$D$8:'Wage Ceilings '!$D$11),'Wage Ceilings '!$C$7+SUMIF('Wage Ceilings '!$B$8:'Wage Ceilings '!$B$11,"&lt;="&amp;$Q$17,'Wage Ceilings '!$D$8:'Wage Ceilings '!$D$11),$Q108)</f>
        <v>0</v>
      </c>
      <c r="BS108" s="91" cm="1">
        <f t="array" ref="BS108">INDEX(Appendix!$G$4:$K$8,_xlfn.IFS(BQ108&lt;55,1,BQ108&lt;60,2,BQ108&lt;65,3,BQ108&lt;70,4,TRUE,5),MATCH(YEAR($F$17),Appendix!$G$3:$L$3,0))</f>
        <v>0</v>
      </c>
      <c r="BT108" s="92">
        <f t="shared" si="43"/>
        <v>0</v>
      </c>
      <c r="BU108" s="89">
        <f t="shared" si="57"/>
        <v>126</v>
      </c>
      <c r="BV108" s="90">
        <f>IF($R108&gt;'Wage Ceilings '!$C$7+SUMIF('Wage Ceilings '!$B$8:'Wage Ceilings '!$B$11,"&lt;="&amp;$R$17,'Wage Ceilings '!$D$8:'Wage Ceilings '!$D$11),'Wage Ceilings '!$C$7+SUMIF('Wage Ceilings '!$B$8:'Wage Ceilings '!$B$11,"&lt;="&amp;$R$17,'Wage Ceilings '!$D$8:'Wage Ceilings '!$D$11),$R108)</f>
        <v>0</v>
      </c>
      <c r="BW108" s="91" cm="1">
        <f t="array" ref="BW108">INDEX(Appendix!$G$4:$K$8,_xlfn.IFS(BU108&lt;55,1,BU108&lt;60,2,BU108&lt;65,3,BU108&lt;70,4,TRUE,5),MATCH(YEAR($F$17),Appendix!$G$3:$L$3,0))</f>
        <v>0</v>
      </c>
      <c r="BX108" s="92">
        <f t="shared" si="44"/>
        <v>0</v>
      </c>
      <c r="BY108" s="89" t="str">
        <f t="shared" si="58"/>
        <v>NA</v>
      </c>
      <c r="BZ108" s="92">
        <f>IF(S108&gt;=('Wage Ceilings '!$C$3-SUM(Z108,AD108,AH108,AL108,AP108,AX108,AT108,BB108,BF108,BJ108,BN108,BR108,BV108)),('Wage Ceilings '!$C$3-SUM(Z108,AD108,AH108,AL108,AP108,AX108,AT108,BB108,BF108,BJ108,BN108,BR108,BV108)),S108)</f>
        <v>0</v>
      </c>
      <c r="CA108" s="91" cm="1">
        <f t="array" ref="CA108">INDEX(Appendix!$G$4:$K$8,_xlfn.IFS(BY108&lt;55,1,BY108&lt;60,2,BY108&lt;65,3,BY108&lt;70,4,TRUE,5),MATCH(YEAR($F$17),Appendix!$G$3:$L$3,0))</f>
        <v>0</v>
      </c>
      <c r="CB108" s="92">
        <f t="shared" si="65"/>
        <v>0</v>
      </c>
      <c r="CC108" s="99"/>
    </row>
    <row r="109" spans="1:81" x14ac:dyDescent="0.2">
      <c r="A109" s="64" t="s">
        <v>157</v>
      </c>
      <c r="B109" s="65"/>
      <c r="C109" s="65"/>
      <c r="D109" s="66"/>
      <c r="E109" s="66"/>
      <c r="F109" s="67"/>
      <c r="G109" s="67"/>
      <c r="H109" s="67"/>
      <c r="I109" s="67"/>
      <c r="J109" s="67"/>
      <c r="K109" s="67"/>
      <c r="L109" s="67"/>
      <c r="M109" s="67"/>
      <c r="N109" s="67"/>
      <c r="O109" s="67"/>
      <c r="P109" s="67"/>
      <c r="Q109" s="67"/>
      <c r="R109" s="67"/>
      <c r="S109" s="67"/>
      <c r="T109" s="57">
        <f t="shared" si="59"/>
        <v>0</v>
      </c>
      <c r="U109" s="57">
        <f t="shared" si="60"/>
        <v>0</v>
      </c>
      <c r="V109" s="58">
        <f t="shared" si="61"/>
        <v>0</v>
      </c>
      <c r="W109" s="58">
        <f t="shared" si="62"/>
        <v>0</v>
      </c>
      <c r="X109" s="58">
        <f t="shared" si="63"/>
        <v>0</v>
      </c>
      <c r="Y109" s="89">
        <f t="shared" si="45"/>
        <v>125</v>
      </c>
      <c r="Z109" s="90">
        <f>IF($F109&gt;'Wage Ceilings '!$C$7+SUMIF('Wage Ceilings '!$B$8:'Wage Ceilings '!$B$11,"&lt;="&amp;$F$17,'Wage Ceilings '!$D$8:'Wage Ceilings '!$D$11),'Wage Ceilings '!$C$7+SUMIF('Wage Ceilings '!$B$8:'Wage Ceilings '!$B$11,"&lt;="&amp;$F$17,'Wage Ceilings '!$D$8:'Wage Ceilings '!$D$11),$F109)</f>
        <v>0</v>
      </c>
      <c r="AA109" s="91" cm="1">
        <f t="array" ref="AA109">INDEX(Appendix!$G$4:$K$8,_xlfn.IFS(Y109&lt;55,1,Y109&lt;60,2,Y109&lt;65,3,Y109&lt;70,4,TRUE,5),MATCH(YEAR($F$17),Appendix!$G$3:$L$3,0))</f>
        <v>0</v>
      </c>
      <c r="AB109" s="92">
        <f t="shared" si="33"/>
        <v>0</v>
      </c>
      <c r="AC109" s="89">
        <f t="shared" si="46"/>
        <v>126</v>
      </c>
      <c r="AD109" s="90">
        <f>IF($G109&gt;'Wage Ceilings '!$C$7+SUMIF('Wage Ceilings '!$B$8:'Wage Ceilings '!$B$11,"&lt;="&amp;$G$17,'Wage Ceilings '!$D$8:'Wage Ceilings '!$D$11),'Wage Ceilings '!$C$7+SUMIF('Wage Ceilings '!$B$8:'Wage Ceilings '!$B$11,"&lt;="&amp;$G$17,'Wage Ceilings '!$D$8:'Wage Ceilings '!$D$11),$G109)</f>
        <v>0</v>
      </c>
      <c r="AE109" s="91" cm="1">
        <f t="array" ref="AE109">INDEX(Appendix!$G$4:$K$8,_xlfn.IFS(AC109&lt;55,1,AC109&lt;60,2,AC109&lt;65,3,AC109&lt;70,4,TRUE,5),MATCH(YEAR($F$17),Appendix!$G$3:$L$3,0))</f>
        <v>0</v>
      </c>
      <c r="AF109" s="92">
        <f t="shared" si="34"/>
        <v>0</v>
      </c>
      <c r="AG109" s="89">
        <f t="shared" si="47"/>
        <v>126</v>
      </c>
      <c r="AH109" s="90">
        <f>IF($H109&gt;'Wage Ceilings '!$C$7+SUMIF('Wage Ceilings '!$B$8:'Wage Ceilings '!$B$11,"&lt;="&amp;$H$17,'Wage Ceilings '!$D$8:'Wage Ceilings '!$D$11),'Wage Ceilings '!$C$7+SUMIF('Wage Ceilings '!$B$8:'Wage Ceilings '!$B$11,"&lt;="&amp;$H$17,'Wage Ceilings '!$D$8:'Wage Ceilings '!$D$11),$H109)</f>
        <v>0</v>
      </c>
      <c r="AI109" s="91" cm="1">
        <f t="array" ref="AI109">INDEX(Appendix!$G$4:$K$8,_xlfn.IFS(AG109&lt;55,1,AG109&lt;60,2,AG109&lt;65,3,AG109&lt;70,4,TRUE,5),MATCH(YEAR($F$17),Appendix!$G$3:$L$3,0))</f>
        <v>0</v>
      </c>
      <c r="AJ109" s="92">
        <f t="shared" si="35"/>
        <v>0</v>
      </c>
      <c r="AK109" s="89">
        <f t="shared" si="48"/>
        <v>126</v>
      </c>
      <c r="AL109" s="90">
        <f>IF($I109&gt;'Wage Ceilings '!$C$7+SUMIF('Wage Ceilings '!$B$8:'Wage Ceilings '!$B$11,"&lt;="&amp;$I$17,'Wage Ceilings '!$D$8:'Wage Ceilings '!$D$11),'Wage Ceilings '!$C$7+SUMIF('Wage Ceilings '!$B$8:'Wage Ceilings '!$B$11,"&lt;="&amp;$I$17,'Wage Ceilings '!$D$8:'Wage Ceilings '!$D$11),$I109)</f>
        <v>0</v>
      </c>
      <c r="AM109" s="91" cm="1">
        <f t="array" ref="AM109">INDEX(Appendix!$G$4:$K$8,_xlfn.IFS(AK109&lt;55,1,AK109&lt;60,2,AK109&lt;65,3,AK109&lt;70,4,TRUE,5),MATCH(YEAR($F$17),Appendix!$G$3:$L$3,0))</f>
        <v>0</v>
      </c>
      <c r="AN109" s="92">
        <f t="shared" si="36"/>
        <v>0</v>
      </c>
      <c r="AO109" s="89">
        <f t="shared" si="49"/>
        <v>126</v>
      </c>
      <c r="AP109" s="90">
        <f>IF($J109&gt;'Wage Ceilings '!$C$7+SUMIF('Wage Ceilings '!$B$8:'Wage Ceilings '!$B$11,"&lt;="&amp;$J$17,'Wage Ceilings '!$D$8:'Wage Ceilings '!$D$11),'Wage Ceilings '!$C$7+SUMIF('Wage Ceilings '!$B$8:'Wage Ceilings '!$B$11,"&lt;="&amp;$J$17,'Wage Ceilings '!$D$8:'Wage Ceilings '!$D$11),$J109)</f>
        <v>0</v>
      </c>
      <c r="AQ109" s="91" cm="1">
        <f t="array" ref="AQ109">INDEX(Appendix!$G$4:$K$8,_xlfn.IFS(AO109&lt;55,1,AO109&lt;60,2,AO109&lt;65,3,AO109&lt;70,4,TRUE,5),MATCH(YEAR($F$17),Appendix!$G$3:$L$3,0))</f>
        <v>0</v>
      </c>
      <c r="AR109" s="92">
        <f t="shared" si="37"/>
        <v>0</v>
      </c>
      <c r="AS109" s="89">
        <f t="shared" si="64"/>
        <v>126</v>
      </c>
      <c r="AT109" s="90">
        <f>IF($K109&gt;'Wage Ceilings '!$C$7+SUMIF('Wage Ceilings '!$B$8:'Wage Ceilings '!$B$11,"&lt;="&amp;$K$17,'Wage Ceilings '!$D$8:'Wage Ceilings '!$D$11),'Wage Ceilings '!$C$7+SUMIF('Wage Ceilings '!$B$8:'Wage Ceilings '!$B$11,"&lt;="&amp;$K$17,'Wage Ceilings '!$D$8:'Wage Ceilings '!$D$11),$K109)</f>
        <v>0</v>
      </c>
      <c r="AU109" s="91" cm="1">
        <f t="array" ref="AU109">INDEX(Appendix!$G$4:$K$8,_xlfn.IFS(AS109&lt;55,1,AS109&lt;60,2,AS109&lt;65,3,AS109&lt;70,4,TRUE,5),MATCH(YEAR($F$17),Appendix!$G$3:$L$3,0))</f>
        <v>0</v>
      </c>
      <c r="AV109" s="92">
        <f t="shared" si="38"/>
        <v>0</v>
      </c>
      <c r="AW109" s="89" t="str">
        <f t="shared" si="50"/>
        <v>NA</v>
      </c>
      <c r="AX109" s="92">
        <f>IF(L109&gt;=('Wage Ceilings '!$C$3-SUM(Z109,AD109,AH109,AL109,AP109,AT109,BB109,BF109,BJ109,BN109,BR109,BV109)),('Wage Ceilings '!$C$3-SUM(Z109,AD109,AH109,AL109,AP109,AT109,BB109,BF109,BJ109,BN109,BR109,BV109)),L109)</f>
        <v>0</v>
      </c>
      <c r="AY109" s="91" cm="1">
        <f t="array" ref="AY109">INDEX(Appendix!$G$4:$K$8,_xlfn.IFS(AW109&lt;55,1,AW109&lt;60,2,AW109&lt;65,3,AW109&lt;70,4,TRUE,5),MATCH(YEAR($F$17),Appendix!$G$3:$L$3,0))</f>
        <v>0</v>
      </c>
      <c r="AZ109" s="92">
        <f t="shared" si="39"/>
        <v>0</v>
      </c>
      <c r="BA109" s="89">
        <f t="shared" si="51"/>
        <v>126</v>
      </c>
      <c r="BB109" s="90">
        <f>IF($M109&gt;'Wage Ceilings '!$C$7+SUMIF('Wage Ceilings '!$B$8:'Wage Ceilings '!$B$11,"&lt;="&amp;$M$17,'Wage Ceilings '!$D$8:'Wage Ceilings '!$D$11),'Wage Ceilings '!$C$7+SUMIF('Wage Ceilings '!$B$8:'Wage Ceilings '!$B$11,"&lt;="&amp;$M$17,'Wage Ceilings '!$D$8:'Wage Ceilings '!$D$11),$M109)</f>
        <v>0</v>
      </c>
      <c r="BC109" s="91" cm="1">
        <f t="array" ref="BC109">INDEX(Appendix!$G$4:$K$8,_xlfn.IFS(BA109&lt;55,1,BA109&lt;60,2,BA109&lt;65,3,BA109&lt;70,4,TRUE,5),MATCH(YEAR($F$17),Appendix!$G$3:$L$3,0))</f>
        <v>0</v>
      </c>
      <c r="BD109" s="92">
        <f t="shared" si="52"/>
        <v>0</v>
      </c>
      <c r="BE109" s="89">
        <f t="shared" si="53"/>
        <v>126</v>
      </c>
      <c r="BF109" s="90">
        <f>IF($N109&gt;'Wage Ceilings '!$C$7+SUMIF('Wage Ceilings '!$B$8:'Wage Ceilings '!$B$11,"&lt;="&amp;$N$17,'Wage Ceilings '!$D$8:'Wage Ceilings '!$D$11),'Wage Ceilings '!$C$7+SUMIF('Wage Ceilings '!$B$8:'Wage Ceilings '!$B$11,"&lt;="&amp;$N$17,'Wage Ceilings '!$D$8:'Wage Ceilings '!$D$11),$N109)</f>
        <v>0</v>
      </c>
      <c r="BG109" s="91" cm="1">
        <f t="array" ref="BG109">INDEX(Appendix!$G$4:$K$8,_xlfn.IFS(BE109&lt;55,1,BE109&lt;60,2,BE109&lt;65,3,BE109&lt;70,4,TRUE,5),MATCH(YEAR($F$17),Appendix!$G$3:$L$3,0))</f>
        <v>0</v>
      </c>
      <c r="BH109" s="92">
        <f t="shared" si="40"/>
        <v>0</v>
      </c>
      <c r="BI109" s="89">
        <f t="shared" si="54"/>
        <v>126</v>
      </c>
      <c r="BJ109" s="90">
        <f>IF($O109&gt;'Wage Ceilings '!$C$7+SUMIF('Wage Ceilings '!$B$8:'Wage Ceilings '!$B$11,"&lt;="&amp;$O$17,'Wage Ceilings '!$D$8:'Wage Ceilings '!$D$11),'Wage Ceilings '!$C$7+SUMIF('Wage Ceilings '!$B$8:'Wage Ceilings '!$B$11,"&lt;="&amp;$O$17,'Wage Ceilings '!$D$8:'Wage Ceilings '!$D$11),$O109)</f>
        <v>0</v>
      </c>
      <c r="BK109" s="91" cm="1">
        <f t="array" ref="BK109">INDEX(Appendix!$G$4:$K$8,_xlfn.IFS(BI109&lt;55,1,BI109&lt;60,2,BI109&lt;65,3,BI109&lt;70,4,TRUE,5),MATCH(YEAR($F$17),Appendix!$G$3:$L$3,0))</f>
        <v>0</v>
      </c>
      <c r="BL109" s="92">
        <f t="shared" si="41"/>
        <v>0</v>
      </c>
      <c r="BM109" s="89">
        <f t="shared" si="55"/>
        <v>126</v>
      </c>
      <c r="BN109" s="90">
        <f>IF($P109&gt;'Wage Ceilings '!$C$7+SUMIF('Wage Ceilings '!$B$8:'Wage Ceilings '!$B$11,"&lt;="&amp;$P$17,'Wage Ceilings '!$D$8:'Wage Ceilings '!$D$11),'Wage Ceilings '!$C$7+SUMIF('Wage Ceilings '!$B$8:'Wage Ceilings '!$B$11,"&lt;="&amp;$P$17,'Wage Ceilings '!$D$8:'Wage Ceilings '!$D$11),$P109)</f>
        <v>0</v>
      </c>
      <c r="BO109" s="91" cm="1">
        <f t="array" ref="BO109">INDEX(Appendix!$G$4:$K$8,_xlfn.IFS(BM109&lt;55,1,BM109&lt;60,2,BM109&lt;65,3,BM109&lt;70,4,TRUE,5),MATCH(YEAR($F$17),Appendix!$G$3:$L$3,0))</f>
        <v>0</v>
      </c>
      <c r="BP109" s="92">
        <f t="shared" si="42"/>
        <v>0</v>
      </c>
      <c r="BQ109" s="89">
        <f t="shared" si="56"/>
        <v>126</v>
      </c>
      <c r="BR109" s="90">
        <f>IF($Q109&gt;'Wage Ceilings '!$C$7+SUMIF('Wage Ceilings '!$B$8:'Wage Ceilings '!$B$11,"&lt;="&amp;$Q$17,'Wage Ceilings '!$D$8:'Wage Ceilings '!$D$11),'Wage Ceilings '!$C$7+SUMIF('Wage Ceilings '!$B$8:'Wage Ceilings '!$B$11,"&lt;="&amp;$Q$17,'Wage Ceilings '!$D$8:'Wage Ceilings '!$D$11),$Q109)</f>
        <v>0</v>
      </c>
      <c r="BS109" s="91" cm="1">
        <f t="array" ref="BS109">INDEX(Appendix!$G$4:$K$8,_xlfn.IFS(BQ109&lt;55,1,BQ109&lt;60,2,BQ109&lt;65,3,BQ109&lt;70,4,TRUE,5),MATCH(YEAR($F$17),Appendix!$G$3:$L$3,0))</f>
        <v>0</v>
      </c>
      <c r="BT109" s="92">
        <f t="shared" si="43"/>
        <v>0</v>
      </c>
      <c r="BU109" s="89">
        <f t="shared" si="57"/>
        <v>126</v>
      </c>
      <c r="BV109" s="90">
        <f>IF($R109&gt;'Wage Ceilings '!$C$7+SUMIF('Wage Ceilings '!$B$8:'Wage Ceilings '!$B$11,"&lt;="&amp;$R$17,'Wage Ceilings '!$D$8:'Wage Ceilings '!$D$11),'Wage Ceilings '!$C$7+SUMIF('Wage Ceilings '!$B$8:'Wage Ceilings '!$B$11,"&lt;="&amp;$R$17,'Wage Ceilings '!$D$8:'Wage Ceilings '!$D$11),$R109)</f>
        <v>0</v>
      </c>
      <c r="BW109" s="91" cm="1">
        <f t="array" ref="BW109">INDEX(Appendix!$G$4:$K$8,_xlfn.IFS(BU109&lt;55,1,BU109&lt;60,2,BU109&lt;65,3,BU109&lt;70,4,TRUE,5),MATCH(YEAR($F$17),Appendix!$G$3:$L$3,0))</f>
        <v>0</v>
      </c>
      <c r="BX109" s="92">
        <f t="shared" si="44"/>
        <v>0</v>
      </c>
      <c r="BY109" s="89" t="str">
        <f t="shared" si="58"/>
        <v>NA</v>
      </c>
      <c r="BZ109" s="92">
        <f>IF(S109&gt;=('Wage Ceilings '!$C$3-SUM(Z109,AD109,AH109,AL109,AP109,AX109,AT109,BB109,BF109,BJ109,BN109,BR109,BV109)),('Wage Ceilings '!$C$3-SUM(Z109,AD109,AH109,AL109,AP109,AX109,AT109,BB109,BF109,BJ109,BN109,BR109,BV109)),S109)</f>
        <v>0</v>
      </c>
      <c r="CA109" s="91" cm="1">
        <f t="array" ref="CA109">INDEX(Appendix!$G$4:$K$8,_xlfn.IFS(BY109&lt;55,1,BY109&lt;60,2,BY109&lt;65,3,BY109&lt;70,4,TRUE,5),MATCH(YEAR($F$17),Appendix!$G$3:$L$3,0))</f>
        <v>0</v>
      </c>
      <c r="CB109" s="92">
        <f t="shared" si="65"/>
        <v>0</v>
      </c>
      <c r="CC109" s="99"/>
    </row>
    <row r="110" spans="1:81" x14ac:dyDescent="0.2">
      <c r="A110" s="64" t="s">
        <v>158</v>
      </c>
      <c r="B110" s="65"/>
      <c r="C110" s="65"/>
      <c r="D110" s="66"/>
      <c r="E110" s="66"/>
      <c r="F110" s="67"/>
      <c r="G110" s="67"/>
      <c r="H110" s="67"/>
      <c r="I110" s="67"/>
      <c r="J110" s="67"/>
      <c r="K110" s="67"/>
      <c r="L110" s="67"/>
      <c r="M110" s="67"/>
      <c r="N110" s="67"/>
      <c r="O110" s="67"/>
      <c r="P110" s="67"/>
      <c r="Q110" s="67"/>
      <c r="R110" s="67"/>
      <c r="S110" s="67"/>
      <c r="T110" s="57">
        <f t="shared" si="59"/>
        <v>0</v>
      </c>
      <c r="U110" s="57">
        <f t="shared" si="60"/>
        <v>0</v>
      </c>
      <c r="V110" s="58">
        <f t="shared" si="61"/>
        <v>0</v>
      </c>
      <c r="W110" s="58">
        <f t="shared" si="62"/>
        <v>0</v>
      </c>
      <c r="X110" s="58">
        <f t="shared" si="63"/>
        <v>0</v>
      </c>
      <c r="Y110" s="89">
        <f t="shared" si="45"/>
        <v>125</v>
      </c>
      <c r="Z110" s="90">
        <f>IF($F110&gt;'Wage Ceilings '!$C$7+SUMIF('Wage Ceilings '!$B$8:'Wage Ceilings '!$B$11,"&lt;="&amp;$F$17,'Wage Ceilings '!$D$8:'Wage Ceilings '!$D$11),'Wage Ceilings '!$C$7+SUMIF('Wage Ceilings '!$B$8:'Wage Ceilings '!$B$11,"&lt;="&amp;$F$17,'Wage Ceilings '!$D$8:'Wage Ceilings '!$D$11),$F110)</f>
        <v>0</v>
      </c>
      <c r="AA110" s="91" cm="1">
        <f t="array" ref="AA110">INDEX(Appendix!$G$4:$K$8,_xlfn.IFS(Y110&lt;55,1,Y110&lt;60,2,Y110&lt;65,3,Y110&lt;70,4,TRUE,5),MATCH(YEAR($F$17),Appendix!$G$3:$L$3,0))</f>
        <v>0</v>
      </c>
      <c r="AB110" s="92">
        <f t="shared" si="33"/>
        <v>0</v>
      </c>
      <c r="AC110" s="89">
        <f t="shared" si="46"/>
        <v>126</v>
      </c>
      <c r="AD110" s="90">
        <f>IF($G110&gt;'Wage Ceilings '!$C$7+SUMIF('Wage Ceilings '!$B$8:'Wage Ceilings '!$B$11,"&lt;="&amp;$G$17,'Wage Ceilings '!$D$8:'Wage Ceilings '!$D$11),'Wage Ceilings '!$C$7+SUMIF('Wage Ceilings '!$B$8:'Wage Ceilings '!$B$11,"&lt;="&amp;$G$17,'Wage Ceilings '!$D$8:'Wage Ceilings '!$D$11),$G110)</f>
        <v>0</v>
      </c>
      <c r="AE110" s="91" cm="1">
        <f t="array" ref="AE110">INDEX(Appendix!$G$4:$K$8,_xlfn.IFS(AC110&lt;55,1,AC110&lt;60,2,AC110&lt;65,3,AC110&lt;70,4,TRUE,5),MATCH(YEAR($F$17),Appendix!$G$3:$L$3,0))</f>
        <v>0</v>
      </c>
      <c r="AF110" s="92">
        <f t="shared" si="34"/>
        <v>0</v>
      </c>
      <c r="AG110" s="89">
        <f t="shared" si="47"/>
        <v>126</v>
      </c>
      <c r="AH110" s="90">
        <f>IF($H110&gt;'Wage Ceilings '!$C$7+SUMIF('Wage Ceilings '!$B$8:'Wage Ceilings '!$B$11,"&lt;="&amp;$H$17,'Wage Ceilings '!$D$8:'Wage Ceilings '!$D$11),'Wage Ceilings '!$C$7+SUMIF('Wage Ceilings '!$B$8:'Wage Ceilings '!$B$11,"&lt;="&amp;$H$17,'Wage Ceilings '!$D$8:'Wage Ceilings '!$D$11),$H110)</f>
        <v>0</v>
      </c>
      <c r="AI110" s="91" cm="1">
        <f t="array" ref="AI110">INDEX(Appendix!$G$4:$K$8,_xlfn.IFS(AG110&lt;55,1,AG110&lt;60,2,AG110&lt;65,3,AG110&lt;70,4,TRUE,5),MATCH(YEAR($F$17),Appendix!$G$3:$L$3,0))</f>
        <v>0</v>
      </c>
      <c r="AJ110" s="92">
        <f t="shared" si="35"/>
        <v>0</v>
      </c>
      <c r="AK110" s="89">
        <f t="shared" si="48"/>
        <v>126</v>
      </c>
      <c r="AL110" s="90">
        <f>IF($I110&gt;'Wage Ceilings '!$C$7+SUMIF('Wage Ceilings '!$B$8:'Wage Ceilings '!$B$11,"&lt;="&amp;$I$17,'Wage Ceilings '!$D$8:'Wage Ceilings '!$D$11),'Wage Ceilings '!$C$7+SUMIF('Wage Ceilings '!$B$8:'Wage Ceilings '!$B$11,"&lt;="&amp;$I$17,'Wage Ceilings '!$D$8:'Wage Ceilings '!$D$11),$I110)</f>
        <v>0</v>
      </c>
      <c r="AM110" s="91" cm="1">
        <f t="array" ref="AM110">INDEX(Appendix!$G$4:$K$8,_xlfn.IFS(AK110&lt;55,1,AK110&lt;60,2,AK110&lt;65,3,AK110&lt;70,4,TRUE,5),MATCH(YEAR($F$17),Appendix!$G$3:$L$3,0))</f>
        <v>0</v>
      </c>
      <c r="AN110" s="92">
        <f t="shared" si="36"/>
        <v>0</v>
      </c>
      <c r="AO110" s="89">
        <f t="shared" si="49"/>
        <v>126</v>
      </c>
      <c r="AP110" s="90">
        <f>IF($J110&gt;'Wage Ceilings '!$C$7+SUMIF('Wage Ceilings '!$B$8:'Wage Ceilings '!$B$11,"&lt;="&amp;$J$17,'Wage Ceilings '!$D$8:'Wage Ceilings '!$D$11),'Wage Ceilings '!$C$7+SUMIF('Wage Ceilings '!$B$8:'Wage Ceilings '!$B$11,"&lt;="&amp;$J$17,'Wage Ceilings '!$D$8:'Wage Ceilings '!$D$11),$J110)</f>
        <v>0</v>
      </c>
      <c r="AQ110" s="91" cm="1">
        <f t="array" ref="AQ110">INDEX(Appendix!$G$4:$K$8,_xlfn.IFS(AO110&lt;55,1,AO110&lt;60,2,AO110&lt;65,3,AO110&lt;70,4,TRUE,5),MATCH(YEAR($F$17),Appendix!$G$3:$L$3,0))</f>
        <v>0</v>
      </c>
      <c r="AR110" s="92">
        <f t="shared" si="37"/>
        <v>0</v>
      </c>
      <c r="AS110" s="89">
        <f t="shared" si="64"/>
        <v>126</v>
      </c>
      <c r="AT110" s="90">
        <f>IF($K110&gt;'Wage Ceilings '!$C$7+SUMIF('Wage Ceilings '!$B$8:'Wage Ceilings '!$B$11,"&lt;="&amp;$K$17,'Wage Ceilings '!$D$8:'Wage Ceilings '!$D$11),'Wage Ceilings '!$C$7+SUMIF('Wage Ceilings '!$B$8:'Wage Ceilings '!$B$11,"&lt;="&amp;$K$17,'Wage Ceilings '!$D$8:'Wage Ceilings '!$D$11),$K110)</f>
        <v>0</v>
      </c>
      <c r="AU110" s="91" cm="1">
        <f t="array" ref="AU110">INDEX(Appendix!$G$4:$K$8,_xlfn.IFS(AS110&lt;55,1,AS110&lt;60,2,AS110&lt;65,3,AS110&lt;70,4,TRUE,5),MATCH(YEAR($F$17),Appendix!$G$3:$L$3,0))</f>
        <v>0</v>
      </c>
      <c r="AV110" s="92">
        <f t="shared" si="38"/>
        <v>0</v>
      </c>
      <c r="AW110" s="89" t="str">
        <f t="shared" si="50"/>
        <v>NA</v>
      </c>
      <c r="AX110" s="92">
        <f>IF(L110&gt;=('Wage Ceilings '!$C$3-SUM(Z110,AD110,AH110,AL110,AP110,AT110,BB110,BF110,BJ110,BN110,BR110,BV110)),('Wage Ceilings '!$C$3-SUM(Z110,AD110,AH110,AL110,AP110,AT110,BB110,BF110,BJ110,BN110,BR110,BV110)),L110)</f>
        <v>0</v>
      </c>
      <c r="AY110" s="91" cm="1">
        <f t="array" ref="AY110">INDEX(Appendix!$G$4:$K$8,_xlfn.IFS(AW110&lt;55,1,AW110&lt;60,2,AW110&lt;65,3,AW110&lt;70,4,TRUE,5),MATCH(YEAR($F$17),Appendix!$G$3:$L$3,0))</f>
        <v>0</v>
      </c>
      <c r="AZ110" s="92">
        <f t="shared" si="39"/>
        <v>0</v>
      </c>
      <c r="BA110" s="89">
        <f t="shared" si="51"/>
        <v>126</v>
      </c>
      <c r="BB110" s="90">
        <f>IF($M110&gt;'Wage Ceilings '!$C$7+SUMIF('Wage Ceilings '!$B$8:'Wage Ceilings '!$B$11,"&lt;="&amp;$M$17,'Wage Ceilings '!$D$8:'Wage Ceilings '!$D$11),'Wage Ceilings '!$C$7+SUMIF('Wage Ceilings '!$B$8:'Wage Ceilings '!$B$11,"&lt;="&amp;$M$17,'Wage Ceilings '!$D$8:'Wage Ceilings '!$D$11),$M110)</f>
        <v>0</v>
      </c>
      <c r="BC110" s="91" cm="1">
        <f t="array" ref="BC110">INDEX(Appendix!$G$4:$K$8,_xlfn.IFS(BA110&lt;55,1,BA110&lt;60,2,BA110&lt;65,3,BA110&lt;70,4,TRUE,5),MATCH(YEAR($F$17),Appendix!$G$3:$L$3,0))</f>
        <v>0</v>
      </c>
      <c r="BD110" s="92">
        <f t="shared" si="52"/>
        <v>0</v>
      </c>
      <c r="BE110" s="89">
        <f t="shared" si="53"/>
        <v>126</v>
      </c>
      <c r="BF110" s="90">
        <f>IF($N110&gt;'Wage Ceilings '!$C$7+SUMIF('Wage Ceilings '!$B$8:'Wage Ceilings '!$B$11,"&lt;="&amp;$N$17,'Wage Ceilings '!$D$8:'Wage Ceilings '!$D$11),'Wage Ceilings '!$C$7+SUMIF('Wage Ceilings '!$B$8:'Wage Ceilings '!$B$11,"&lt;="&amp;$N$17,'Wage Ceilings '!$D$8:'Wage Ceilings '!$D$11),$N110)</f>
        <v>0</v>
      </c>
      <c r="BG110" s="91" cm="1">
        <f t="array" ref="BG110">INDEX(Appendix!$G$4:$K$8,_xlfn.IFS(BE110&lt;55,1,BE110&lt;60,2,BE110&lt;65,3,BE110&lt;70,4,TRUE,5),MATCH(YEAR($F$17),Appendix!$G$3:$L$3,0))</f>
        <v>0</v>
      </c>
      <c r="BH110" s="92">
        <f t="shared" si="40"/>
        <v>0</v>
      </c>
      <c r="BI110" s="89">
        <f t="shared" si="54"/>
        <v>126</v>
      </c>
      <c r="BJ110" s="90">
        <f>IF($O110&gt;'Wage Ceilings '!$C$7+SUMIF('Wage Ceilings '!$B$8:'Wage Ceilings '!$B$11,"&lt;="&amp;$O$17,'Wage Ceilings '!$D$8:'Wage Ceilings '!$D$11),'Wage Ceilings '!$C$7+SUMIF('Wage Ceilings '!$B$8:'Wage Ceilings '!$B$11,"&lt;="&amp;$O$17,'Wage Ceilings '!$D$8:'Wage Ceilings '!$D$11),$O110)</f>
        <v>0</v>
      </c>
      <c r="BK110" s="91" cm="1">
        <f t="array" ref="BK110">INDEX(Appendix!$G$4:$K$8,_xlfn.IFS(BI110&lt;55,1,BI110&lt;60,2,BI110&lt;65,3,BI110&lt;70,4,TRUE,5),MATCH(YEAR($F$17),Appendix!$G$3:$L$3,0))</f>
        <v>0</v>
      </c>
      <c r="BL110" s="92">
        <f t="shared" si="41"/>
        <v>0</v>
      </c>
      <c r="BM110" s="89">
        <f t="shared" si="55"/>
        <v>126</v>
      </c>
      <c r="BN110" s="90">
        <f>IF($P110&gt;'Wage Ceilings '!$C$7+SUMIF('Wage Ceilings '!$B$8:'Wage Ceilings '!$B$11,"&lt;="&amp;$P$17,'Wage Ceilings '!$D$8:'Wage Ceilings '!$D$11),'Wage Ceilings '!$C$7+SUMIF('Wage Ceilings '!$B$8:'Wage Ceilings '!$B$11,"&lt;="&amp;$P$17,'Wage Ceilings '!$D$8:'Wage Ceilings '!$D$11),$P110)</f>
        <v>0</v>
      </c>
      <c r="BO110" s="91" cm="1">
        <f t="array" ref="BO110">INDEX(Appendix!$G$4:$K$8,_xlfn.IFS(BM110&lt;55,1,BM110&lt;60,2,BM110&lt;65,3,BM110&lt;70,4,TRUE,5),MATCH(YEAR($F$17),Appendix!$G$3:$L$3,0))</f>
        <v>0</v>
      </c>
      <c r="BP110" s="92">
        <f t="shared" si="42"/>
        <v>0</v>
      </c>
      <c r="BQ110" s="89">
        <f t="shared" si="56"/>
        <v>126</v>
      </c>
      <c r="BR110" s="90">
        <f>IF($Q110&gt;'Wage Ceilings '!$C$7+SUMIF('Wage Ceilings '!$B$8:'Wage Ceilings '!$B$11,"&lt;="&amp;$Q$17,'Wage Ceilings '!$D$8:'Wage Ceilings '!$D$11),'Wage Ceilings '!$C$7+SUMIF('Wage Ceilings '!$B$8:'Wage Ceilings '!$B$11,"&lt;="&amp;$Q$17,'Wage Ceilings '!$D$8:'Wage Ceilings '!$D$11),$Q110)</f>
        <v>0</v>
      </c>
      <c r="BS110" s="91" cm="1">
        <f t="array" ref="BS110">INDEX(Appendix!$G$4:$K$8,_xlfn.IFS(BQ110&lt;55,1,BQ110&lt;60,2,BQ110&lt;65,3,BQ110&lt;70,4,TRUE,5),MATCH(YEAR($F$17),Appendix!$G$3:$L$3,0))</f>
        <v>0</v>
      </c>
      <c r="BT110" s="92">
        <f t="shared" si="43"/>
        <v>0</v>
      </c>
      <c r="BU110" s="89">
        <f t="shared" si="57"/>
        <v>126</v>
      </c>
      <c r="BV110" s="90">
        <f>IF($R110&gt;'Wage Ceilings '!$C$7+SUMIF('Wage Ceilings '!$B$8:'Wage Ceilings '!$B$11,"&lt;="&amp;$R$17,'Wage Ceilings '!$D$8:'Wage Ceilings '!$D$11),'Wage Ceilings '!$C$7+SUMIF('Wage Ceilings '!$B$8:'Wage Ceilings '!$B$11,"&lt;="&amp;$R$17,'Wage Ceilings '!$D$8:'Wage Ceilings '!$D$11),$R110)</f>
        <v>0</v>
      </c>
      <c r="BW110" s="91" cm="1">
        <f t="array" ref="BW110">INDEX(Appendix!$G$4:$K$8,_xlfn.IFS(BU110&lt;55,1,BU110&lt;60,2,BU110&lt;65,3,BU110&lt;70,4,TRUE,5),MATCH(YEAR($F$17),Appendix!$G$3:$L$3,0))</f>
        <v>0</v>
      </c>
      <c r="BX110" s="92">
        <f t="shared" si="44"/>
        <v>0</v>
      </c>
      <c r="BY110" s="89" t="str">
        <f t="shared" si="58"/>
        <v>NA</v>
      </c>
      <c r="BZ110" s="92">
        <f>IF(S110&gt;=('Wage Ceilings '!$C$3-SUM(Z110,AD110,AH110,AL110,AP110,AX110,AT110,BB110,BF110,BJ110,BN110,BR110,BV110)),('Wage Ceilings '!$C$3-SUM(Z110,AD110,AH110,AL110,AP110,AX110,AT110,BB110,BF110,BJ110,BN110,BR110,BV110)),S110)</f>
        <v>0</v>
      </c>
      <c r="CA110" s="91" cm="1">
        <f t="array" ref="CA110">INDEX(Appendix!$G$4:$K$8,_xlfn.IFS(BY110&lt;55,1,BY110&lt;60,2,BY110&lt;65,3,BY110&lt;70,4,TRUE,5),MATCH(YEAR($F$17),Appendix!$G$3:$L$3,0))</f>
        <v>0</v>
      </c>
      <c r="CB110" s="92">
        <f t="shared" si="65"/>
        <v>0</v>
      </c>
      <c r="CC110" s="99"/>
    </row>
    <row r="111" spans="1:81" x14ac:dyDescent="0.2">
      <c r="A111" s="64" t="s">
        <v>159</v>
      </c>
      <c r="B111" s="65"/>
      <c r="C111" s="65"/>
      <c r="D111" s="66"/>
      <c r="E111" s="66"/>
      <c r="F111" s="67"/>
      <c r="G111" s="67"/>
      <c r="H111" s="67"/>
      <c r="I111" s="67"/>
      <c r="J111" s="67"/>
      <c r="K111" s="67"/>
      <c r="L111" s="67"/>
      <c r="M111" s="67"/>
      <c r="N111" s="67"/>
      <c r="O111" s="67"/>
      <c r="P111" s="67"/>
      <c r="Q111" s="67"/>
      <c r="R111" s="67"/>
      <c r="S111" s="67"/>
      <c r="T111" s="57">
        <f t="shared" si="59"/>
        <v>0</v>
      </c>
      <c r="U111" s="57">
        <f t="shared" si="60"/>
        <v>0</v>
      </c>
      <c r="V111" s="58">
        <f t="shared" si="61"/>
        <v>0</v>
      </c>
      <c r="W111" s="58">
        <f t="shared" si="62"/>
        <v>0</v>
      </c>
      <c r="X111" s="58">
        <f t="shared" si="63"/>
        <v>0</v>
      </c>
      <c r="Y111" s="89">
        <f t="shared" si="45"/>
        <v>125</v>
      </c>
      <c r="Z111" s="90">
        <f>IF($F111&gt;'Wage Ceilings '!$C$7+SUMIF('Wage Ceilings '!$B$8:'Wage Ceilings '!$B$11,"&lt;="&amp;$F$17,'Wage Ceilings '!$D$8:'Wage Ceilings '!$D$11),'Wage Ceilings '!$C$7+SUMIF('Wage Ceilings '!$B$8:'Wage Ceilings '!$B$11,"&lt;="&amp;$F$17,'Wage Ceilings '!$D$8:'Wage Ceilings '!$D$11),$F111)</f>
        <v>0</v>
      </c>
      <c r="AA111" s="91" cm="1">
        <f t="array" ref="AA111">INDEX(Appendix!$G$4:$K$8,_xlfn.IFS(Y111&lt;55,1,Y111&lt;60,2,Y111&lt;65,3,Y111&lt;70,4,TRUE,5),MATCH(YEAR($F$17),Appendix!$G$3:$L$3,0))</f>
        <v>0</v>
      </c>
      <c r="AB111" s="92">
        <f t="shared" si="33"/>
        <v>0</v>
      </c>
      <c r="AC111" s="89">
        <f t="shared" si="46"/>
        <v>126</v>
      </c>
      <c r="AD111" s="90">
        <f>IF($G111&gt;'Wage Ceilings '!$C$7+SUMIF('Wage Ceilings '!$B$8:'Wage Ceilings '!$B$11,"&lt;="&amp;$G$17,'Wage Ceilings '!$D$8:'Wage Ceilings '!$D$11),'Wage Ceilings '!$C$7+SUMIF('Wage Ceilings '!$B$8:'Wage Ceilings '!$B$11,"&lt;="&amp;$G$17,'Wage Ceilings '!$D$8:'Wage Ceilings '!$D$11),$G111)</f>
        <v>0</v>
      </c>
      <c r="AE111" s="91" cm="1">
        <f t="array" ref="AE111">INDEX(Appendix!$G$4:$K$8,_xlfn.IFS(AC111&lt;55,1,AC111&lt;60,2,AC111&lt;65,3,AC111&lt;70,4,TRUE,5),MATCH(YEAR($F$17),Appendix!$G$3:$L$3,0))</f>
        <v>0</v>
      </c>
      <c r="AF111" s="92">
        <f t="shared" si="34"/>
        <v>0</v>
      </c>
      <c r="AG111" s="89">
        <f t="shared" si="47"/>
        <v>126</v>
      </c>
      <c r="AH111" s="90">
        <f>IF($H111&gt;'Wage Ceilings '!$C$7+SUMIF('Wage Ceilings '!$B$8:'Wage Ceilings '!$B$11,"&lt;="&amp;$H$17,'Wage Ceilings '!$D$8:'Wage Ceilings '!$D$11),'Wage Ceilings '!$C$7+SUMIF('Wage Ceilings '!$B$8:'Wage Ceilings '!$B$11,"&lt;="&amp;$H$17,'Wage Ceilings '!$D$8:'Wage Ceilings '!$D$11),$H111)</f>
        <v>0</v>
      </c>
      <c r="AI111" s="91" cm="1">
        <f t="array" ref="AI111">INDEX(Appendix!$G$4:$K$8,_xlfn.IFS(AG111&lt;55,1,AG111&lt;60,2,AG111&lt;65,3,AG111&lt;70,4,TRUE,5),MATCH(YEAR($F$17),Appendix!$G$3:$L$3,0))</f>
        <v>0</v>
      </c>
      <c r="AJ111" s="92">
        <f t="shared" si="35"/>
        <v>0</v>
      </c>
      <c r="AK111" s="89">
        <f t="shared" si="48"/>
        <v>126</v>
      </c>
      <c r="AL111" s="90">
        <f>IF($I111&gt;'Wage Ceilings '!$C$7+SUMIF('Wage Ceilings '!$B$8:'Wage Ceilings '!$B$11,"&lt;="&amp;$I$17,'Wage Ceilings '!$D$8:'Wage Ceilings '!$D$11),'Wage Ceilings '!$C$7+SUMIF('Wage Ceilings '!$B$8:'Wage Ceilings '!$B$11,"&lt;="&amp;$I$17,'Wage Ceilings '!$D$8:'Wage Ceilings '!$D$11),$I111)</f>
        <v>0</v>
      </c>
      <c r="AM111" s="91" cm="1">
        <f t="array" ref="AM111">INDEX(Appendix!$G$4:$K$8,_xlfn.IFS(AK111&lt;55,1,AK111&lt;60,2,AK111&lt;65,3,AK111&lt;70,4,TRUE,5),MATCH(YEAR($F$17),Appendix!$G$3:$L$3,0))</f>
        <v>0</v>
      </c>
      <c r="AN111" s="92">
        <f t="shared" si="36"/>
        <v>0</v>
      </c>
      <c r="AO111" s="89">
        <f t="shared" si="49"/>
        <v>126</v>
      </c>
      <c r="AP111" s="90">
        <f>IF($J111&gt;'Wage Ceilings '!$C$7+SUMIF('Wage Ceilings '!$B$8:'Wage Ceilings '!$B$11,"&lt;="&amp;$J$17,'Wage Ceilings '!$D$8:'Wage Ceilings '!$D$11),'Wage Ceilings '!$C$7+SUMIF('Wage Ceilings '!$B$8:'Wage Ceilings '!$B$11,"&lt;="&amp;$J$17,'Wage Ceilings '!$D$8:'Wage Ceilings '!$D$11),$J111)</f>
        <v>0</v>
      </c>
      <c r="AQ111" s="91" cm="1">
        <f t="array" ref="AQ111">INDEX(Appendix!$G$4:$K$8,_xlfn.IFS(AO111&lt;55,1,AO111&lt;60,2,AO111&lt;65,3,AO111&lt;70,4,TRUE,5),MATCH(YEAR($F$17),Appendix!$G$3:$L$3,0))</f>
        <v>0</v>
      </c>
      <c r="AR111" s="92">
        <f t="shared" si="37"/>
        <v>0</v>
      </c>
      <c r="AS111" s="89">
        <f t="shared" si="64"/>
        <v>126</v>
      </c>
      <c r="AT111" s="90">
        <f>IF($K111&gt;'Wage Ceilings '!$C$7+SUMIF('Wage Ceilings '!$B$8:'Wage Ceilings '!$B$11,"&lt;="&amp;$K$17,'Wage Ceilings '!$D$8:'Wage Ceilings '!$D$11),'Wage Ceilings '!$C$7+SUMIF('Wage Ceilings '!$B$8:'Wage Ceilings '!$B$11,"&lt;="&amp;$K$17,'Wage Ceilings '!$D$8:'Wage Ceilings '!$D$11),$K111)</f>
        <v>0</v>
      </c>
      <c r="AU111" s="91" cm="1">
        <f t="array" ref="AU111">INDEX(Appendix!$G$4:$K$8,_xlfn.IFS(AS111&lt;55,1,AS111&lt;60,2,AS111&lt;65,3,AS111&lt;70,4,TRUE,5),MATCH(YEAR($F$17),Appendix!$G$3:$L$3,0))</f>
        <v>0</v>
      </c>
      <c r="AV111" s="92">
        <f t="shared" si="38"/>
        <v>0</v>
      </c>
      <c r="AW111" s="89" t="str">
        <f t="shared" si="50"/>
        <v>NA</v>
      </c>
      <c r="AX111" s="92">
        <f>IF(L111&gt;=('Wage Ceilings '!$C$3-SUM(Z111,AD111,AH111,AL111,AP111,AT111,BB111,BF111,BJ111,BN111,BR111,BV111)),('Wage Ceilings '!$C$3-SUM(Z111,AD111,AH111,AL111,AP111,AT111,BB111,BF111,BJ111,BN111,BR111,BV111)),L111)</f>
        <v>0</v>
      </c>
      <c r="AY111" s="91" cm="1">
        <f t="array" ref="AY111">INDEX(Appendix!$G$4:$K$8,_xlfn.IFS(AW111&lt;55,1,AW111&lt;60,2,AW111&lt;65,3,AW111&lt;70,4,TRUE,5),MATCH(YEAR($F$17),Appendix!$G$3:$L$3,0))</f>
        <v>0</v>
      </c>
      <c r="AZ111" s="92">
        <f t="shared" si="39"/>
        <v>0</v>
      </c>
      <c r="BA111" s="89">
        <f t="shared" si="51"/>
        <v>126</v>
      </c>
      <c r="BB111" s="90">
        <f>IF($M111&gt;'Wage Ceilings '!$C$7+SUMIF('Wage Ceilings '!$B$8:'Wage Ceilings '!$B$11,"&lt;="&amp;$M$17,'Wage Ceilings '!$D$8:'Wage Ceilings '!$D$11),'Wage Ceilings '!$C$7+SUMIF('Wage Ceilings '!$B$8:'Wage Ceilings '!$B$11,"&lt;="&amp;$M$17,'Wage Ceilings '!$D$8:'Wage Ceilings '!$D$11),$M111)</f>
        <v>0</v>
      </c>
      <c r="BC111" s="91" cm="1">
        <f t="array" ref="BC111">INDEX(Appendix!$G$4:$K$8,_xlfn.IFS(BA111&lt;55,1,BA111&lt;60,2,BA111&lt;65,3,BA111&lt;70,4,TRUE,5),MATCH(YEAR($F$17),Appendix!$G$3:$L$3,0))</f>
        <v>0</v>
      </c>
      <c r="BD111" s="92">
        <f t="shared" si="52"/>
        <v>0</v>
      </c>
      <c r="BE111" s="89">
        <f t="shared" si="53"/>
        <v>126</v>
      </c>
      <c r="BF111" s="90">
        <f>IF($N111&gt;'Wage Ceilings '!$C$7+SUMIF('Wage Ceilings '!$B$8:'Wage Ceilings '!$B$11,"&lt;="&amp;$N$17,'Wage Ceilings '!$D$8:'Wage Ceilings '!$D$11),'Wage Ceilings '!$C$7+SUMIF('Wage Ceilings '!$B$8:'Wage Ceilings '!$B$11,"&lt;="&amp;$N$17,'Wage Ceilings '!$D$8:'Wage Ceilings '!$D$11),$N111)</f>
        <v>0</v>
      </c>
      <c r="BG111" s="91" cm="1">
        <f t="array" ref="BG111">INDEX(Appendix!$G$4:$K$8,_xlfn.IFS(BE111&lt;55,1,BE111&lt;60,2,BE111&lt;65,3,BE111&lt;70,4,TRUE,5),MATCH(YEAR($F$17),Appendix!$G$3:$L$3,0))</f>
        <v>0</v>
      </c>
      <c r="BH111" s="92">
        <f t="shared" si="40"/>
        <v>0</v>
      </c>
      <c r="BI111" s="89">
        <f t="shared" si="54"/>
        <v>126</v>
      </c>
      <c r="BJ111" s="90">
        <f>IF($O111&gt;'Wage Ceilings '!$C$7+SUMIF('Wage Ceilings '!$B$8:'Wage Ceilings '!$B$11,"&lt;="&amp;$O$17,'Wage Ceilings '!$D$8:'Wage Ceilings '!$D$11),'Wage Ceilings '!$C$7+SUMIF('Wage Ceilings '!$B$8:'Wage Ceilings '!$B$11,"&lt;="&amp;$O$17,'Wage Ceilings '!$D$8:'Wage Ceilings '!$D$11),$O111)</f>
        <v>0</v>
      </c>
      <c r="BK111" s="91" cm="1">
        <f t="array" ref="BK111">INDEX(Appendix!$G$4:$K$8,_xlfn.IFS(BI111&lt;55,1,BI111&lt;60,2,BI111&lt;65,3,BI111&lt;70,4,TRUE,5),MATCH(YEAR($F$17),Appendix!$G$3:$L$3,0))</f>
        <v>0</v>
      </c>
      <c r="BL111" s="92">
        <f t="shared" si="41"/>
        <v>0</v>
      </c>
      <c r="BM111" s="89">
        <f t="shared" si="55"/>
        <v>126</v>
      </c>
      <c r="BN111" s="90">
        <f>IF($P111&gt;'Wage Ceilings '!$C$7+SUMIF('Wage Ceilings '!$B$8:'Wage Ceilings '!$B$11,"&lt;="&amp;$P$17,'Wage Ceilings '!$D$8:'Wage Ceilings '!$D$11),'Wage Ceilings '!$C$7+SUMIF('Wage Ceilings '!$B$8:'Wage Ceilings '!$B$11,"&lt;="&amp;$P$17,'Wage Ceilings '!$D$8:'Wage Ceilings '!$D$11),$P111)</f>
        <v>0</v>
      </c>
      <c r="BO111" s="91" cm="1">
        <f t="array" ref="BO111">INDEX(Appendix!$G$4:$K$8,_xlfn.IFS(BM111&lt;55,1,BM111&lt;60,2,BM111&lt;65,3,BM111&lt;70,4,TRUE,5),MATCH(YEAR($F$17),Appendix!$G$3:$L$3,0))</f>
        <v>0</v>
      </c>
      <c r="BP111" s="92">
        <f t="shared" si="42"/>
        <v>0</v>
      </c>
      <c r="BQ111" s="89">
        <f t="shared" si="56"/>
        <v>126</v>
      </c>
      <c r="BR111" s="90">
        <f>IF($Q111&gt;'Wage Ceilings '!$C$7+SUMIF('Wage Ceilings '!$B$8:'Wage Ceilings '!$B$11,"&lt;="&amp;$Q$17,'Wage Ceilings '!$D$8:'Wage Ceilings '!$D$11),'Wage Ceilings '!$C$7+SUMIF('Wage Ceilings '!$B$8:'Wage Ceilings '!$B$11,"&lt;="&amp;$Q$17,'Wage Ceilings '!$D$8:'Wage Ceilings '!$D$11),$Q111)</f>
        <v>0</v>
      </c>
      <c r="BS111" s="91" cm="1">
        <f t="array" ref="BS111">INDEX(Appendix!$G$4:$K$8,_xlfn.IFS(BQ111&lt;55,1,BQ111&lt;60,2,BQ111&lt;65,3,BQ111&lt;70,4,TRUE,5),MATCH(YEAR($F$17),Appendix!$G$3:$L$3,0))</f>
        <v>0</v>
      </c>
      <c r="BT111" s="92">
        <f t="shared" si="43"/>
        <v>0</v>
      </c>
      <c r="BU111" s="89">
        <f t="shared" si="57"/>
        <v>126</v>
      </c>
      <c r="BV111" s="90">
        <f>IF($R111&gt;'Wage Ceilings '!$C$7+SUMIF('Wage Ceilings '!$B$8:'Wage Ceilings '!$B$11,"&lt;="&amp;$R$17,'Wage Ceilings '!$D$8:'Wage Ceilings '!$D$11),'Wage Ceilings '!$C$7+SUMIF('Wage Ceilings '!$B$8:'Wage Ceilings '!$B$11,"&lt;="&amp;$R$17,'Wage Ceilings '!$D$8:'Wage Ceilings '!$D$11),$R111)</f>
        <v>0</v>
      </c>
      <c r="BW111" s="91" cm="1">
        <f t="array" ref="BW111">INDEX(Appendix!$G$4:$K$8,_xlfn.IFS(BU111&lt;55,1,BU111&lt;60,2,BU111&lt;65,3,BU111&lt;70,4,TRUE,5),MATCH(YEAR($F$17),Appendix!$G$3:$L$3,0))</f>
        <v>0</v>
      </c>
      <c r="BX111" s="92">
        <f t="shared" si="44"/>
        <v>0</v>
      </c>
      <c r="BY111" s="89" t="str">
        <f t="shared" si="58"/>
        <v>NA</v>
      </c>
      <c r="BZ111" s="92">
        <f>IF(S111&gt;=('Wage Ceilings '!$C$3-SUM(Z111,AD111,AH111,AL111,AP111,AX111,AT111,BB111,BF111,BJ111,BN111,BR111,BV111)),('Wage Ceilings '!$C$3-SUM(Z111,AD111,AH111,AL111,AP111,AX111,AT111,BB111,BF111,BJ111,BN111,BR111,BV111)),S111)</f>
        <v>0</v>
      </c>
      <c r="CA111" s="91" cm="1">
        <f t="array" ref="CA111">INDEX(Appendix!$G$4:$K$8,_xlfn.IFS(BY111&lt;55,1,BY111&lt;60,2,BY111&lt;65,3,BY111&lt;70,4,TRUE,5),MATCH(YEAR($F$17),Appendix!$G$3:$L$3,0))</f>
        <v>0</v>
      </c>
      <c r="CB111" s="92">
        <f t="shared" si="65"/>
        <v>0</v>
      </c>
      <c r="CC111" s="99"/>
    </row>
    <row r="112" spans="1:81" x14ac:dyDescent="0.2">
      <c r="A112" s="64" t="s">
        <v>160</v>
      </c>
      <c r="B112" s="65"/>
      <c r="C112" s="65"/>
      <c r="D112" s="66"/>
      <c r="E112" s="66"/>
      <c r="F112" s="67"/>
      <c r="G112" s="67"/>
      <c r="H112" s="67"/>
      <c r="I112" s="67"/>
      <c r="J112" s="67"/>
      <c r="K112" s="67"/>
      <c r="L112" s="67"/>
      <c r="M112" s="67"/>
      <c r="N112" s="67"/>
      <c r="O112" s="67"/>
      <c r="P112" s="67"/>
      <c r="Q112" s="67"/>
      <c r="R112" s="67"/>
      <c r="S112" s="67"/>
      <c r="T112" s="57">
        <f t="shared" si="59"/>
        <v>0</v>
      </c>
      <c r="U112" s="57">
        <f t="shared" si="60"/>
        <v>0</v>
      </c>
      <c r="V112" s="58">
        <f t="shared" si="61"/>
        <v>0</v>
      </c>
      <c r="W112" s="58">
        <f t="shared" si="62"/>
        <v>0</v>
      </c>
      <c r="X112" s="58">
        <f t="shared" si="63"/>
        <v>0</v>
      </c>
      <c r="Y112" s="89">
        <f t="shared" si="45"/>
        <v>125</v>
      </c>
      <c r="Z112" s="90">
        <f>IF($F112&gt;'Wage Ceilings '!$C$7+SUMIF('Wage Ceilings '!$B$8:'Wage Ceilings '!$B$11,"&lt;="&amp;$F$17,'Wage Ceilings '!$D$8:'Wage Ceilings '!$D$11),'Wage Ceilings '!$C$7+SUMIF('Wage Ceilings '!$B$8:'Wage Ceilings '!$B$11,"&lt;="&amp;$F$17,'Wage Ceilings '!$D$8:'Wage Ceilings '!$D$11),$F112)</f>
        <v>0</v>
      </c>
      <c r="AA112" s="91" cm="1">
        <f t="array" ref="AA112">INDEX(Appendix!$G$4:$K$8,_xlfn.IFS(Y112&lt;55,1,Y112&lt;60,2,Y112&lt;65,3,Y112&lt;70,4,TRUE,5),MATCH(YEAR($F$17),Appendix!$G$3:$L$3,0))</f>
        <v>0</v>
      </c>
      <c r="AB112" s="92">
        <f t="shared" si="33"/>
        <v>0</v>
      </c>
      <c r="AC112" s="89">
        <f t="shared" si="46"/>
        <v>126</v>
      </c>
      <c r="AD112" s="90">
        <f>IF($G112&gt;'Wage Ceilings '!$C$7+SUMIF('Wage Ceilings '!$B$8:'Wage Ceilings '!$B$11,"&lt;="&amp;$G$17,'Wage Ceilings '!$D$8:'Wage Ceilings '!$D$11),'Wage Ceilings '!$C$7+SUMIF('Wage Ceilings '!$B$8:'Wage Ceilings '!$B$11,"&lt;="&amp;$G$17,'Wage Ceilings '!$D$8:'Wage Ceilings '!$D$11),$G112)</f>
        <v>0</v>
      </c>
      <c r="AE112" s="91" cm="1">
        <f t="array" ref="AE112">INDEX(Appendix!$G$4:$K$8,_xlfn.IFS(AC112&lt;55,1,AC112&lt;60,2,AC112&lt;65,3,AC112&lt;70,4,TRUE,5),MATCH(YEAR($F$17),Appendix!$G$3:$L$3,0))</f>
        <v>0</v>
      </c>
      <c r="AF112" s="92">
        <f t="shared" si="34"/>
        <v>0</v>
      </c>
      <c r="AG112" s="89">
        <f t="shared" si="47"/>
        <v>126</v>
      </c>
      <c r="AH112" s="90">
        <f>IF($H112&gt;'Wage Ceilings '!$C$7+SUMIF('Wage Ceilings '!$B$8:'Wage Ceilings '!$B$11,"&lt;="&amp;$H$17,'Wage Ceilings '!$D$8:'Wage Ceilings '!$D$11),'Wage Ceilings '!$C$7+SUMIF('Wage Ceilings '!$B$8:'Wage Ceilings '!$B$11,"&lt;="&amp;$H$17,'Wage Ceilings '!$D$8:'Wage Ceilings '!$D$11),$H112)</f>
        <v>0</v>
      </c>
      <c r="AI112" s="91" cm="1">
        <f t="array" ref="AI112">INDEX(Appendix!$G$4:$K$8,_xlfn.IFS(AG112&lt;55,1,AG112&lt;60,2,AG112&lt;65,3,AG112&lt;70,4,TRUE,5),MATCH(YEAR($F$17),Appendix!$G$3:$L$3,0))</f>
        <v>0</v>
      </c>
      <c r="AJ112" s="92">
        <f t="shared" si="35"/>
        <v>0</v>
      </c>
      <c r="AK112" s="89">
        <f t="shared" si="48"/>
        <v>126</v>
      </c>
      <c r="AL112" s="90">
        <f>IF($I112&gt;'Wage Ceilings '!$C$7+SUMIF('Wage Ceilings '!$B$8:'Wage Ceilings '!$B$11,"&lt;="&amp;$I$17,'Wage Ceilings '!$D$8:'Wage Ceilings '!$D$11),'Wage Ceilings '!$C$7+SUMIF('Wage Ceilings '!$B$8:'Wage Ceilings '!$B$11,"&lt;="&amp;$I$17,'Wage Ceilings '!$D$8:'Wage Ceilings '!$D$11),$I112)</f>
        <v>0</v>
      </c>
      <c r="AM112" s="91" cm="1">
        <f t="array" ref="AM112">INDEX(Appendix!$G$4:$K$8,_xlfn.IFS(AK112&lt;55,1,AK112&lt;60,2,AK112&lt;65,3,AK112&lt;70,4,TRUE,5),MATCH(YEAR($F$17),Appendix!$G$3:$L$3,0))</f>
        <v>0</v>
      </c>
      <c r="AN112" s="92">
        <f t="shared" si="36"/>
        <v>0</v>
      </c>
      <c r="AO112" s="89">
        <f t="shared" si="49"/>
        <v>126</v>
      </c>
      <c r="AP112" s="90">
        <f>IF($J112&gt;'Wage Ceilings '!$C$7+SUMIF('Wage Ceilings '!$B$8:'Wage Ceilings '!$B$11,"&lt;="&amp;$J$17,'Wage Ceilings '!$D$8:'Wage Ceilings '!$D$11),'Wage Ceilings '!$C$7+SUMIF('Wage Ceilings '!$B$8:'Wage Ceilings '!$B$11,"&lt;="&amp;$J$17,'Wage Ceilings '!$D$8:'Wage Ceilings '!$D$11),$J112)</f>
        <v>0</v>
      </c>
      <c r="AQ112" s="91" cm="1">
        <f t="array" ref="AQ112">INDEX(Appendix!$G$4:$K$8,_xlfn.IFS(AO112&lt;55,1,AO112&lt;60,2,AO112&lt;65,3,AO112&lt;70,4,TRUE,5),MATCH(YEAR($F$17),Appendix!$G$3:$L$3,0))</f>
        <v>0</v>
      </c>
      <c r="AR112" s="92">
        <f t="shared" si="37"/>
        <v>0</v>
      </c>
      <c r="AS112" s="89">
        <f t="shared" si="64"/>
        <v>126</v>
      </c>
      <c r="AT112" s="90">
        <f>IF($K112&gt;'Wage Ceilings '!$C$7+SUMIF('Wage Ceilings '!$B$8:'Wage Ceilings '!$B$11,"&lt;="&amp;$K$17,'Wage Ceilings '!$D$8:'Wage Ceilings '!$D$11),'Wage Ceilings '!$C$7+SUMIF('Wage Ceilings '!$B$8:'Wage Ceilings '!$B$11,"&lt;="&amp;$K$17,'Wage Ceilings '!$D$8:'Wage Ceilings '!$D$11),$K112)</f>
        <v>0</v>
      </c>
      <c r="AU112" s="91" cm="1">
        <f t="array" ref="AU112">INDEX(Appendix!$G$4:$K$8,_xlfn.IFS(AS112&lt;55,1,AS112&lt;60,2,AS112&lt;65,3,AS112&lt;70,4,TRUE,5),MATCH(YEAR($F$17),Appendix!$G$3:$L$3,0))</f>
        <v>0</v>
      </c>
      <c r="AV112" s="92">
        <f t="shared" si="38"/>
        <v>0</v>
      </c>
      <c r="AW112" s="89" t="str">
        <f t="shared" si="50"/>
        <v>NA</v>
      </c>
      <c r="AX112" s="92">
        <f>IF(L112&gt;=('Wage Ceilings '!$C$3-SUM(Z112,AD112,AH112,AL112,AP112,AT112,BB112,BF112,BJ112,BN112,BR112,BV112)),('Wage Ceilings '!$C$3-SUM(Z112,AD112,AH112,AL112,AP112,AT112,BB112,BF112,BJ112,BN112,BR112,BV112)),L112)</f>
        <v>0</v>
      </c>
      <c r="AY112" s="91" cm="1">
        <f t="array" ref="AY112">INDEX(Appendix!$G$4:$K$8,_xlfn.IFS(AW112&lt;55,1,AW112&lt;60,2,AW112&lt;65,3,AW112&lt;70,4,TRUE,5),MATCH(YEAR($F$17),Appendix!$G$3:$L$3,0))</f>
        <v>0</v>
      </c>
      <c r="AZ112" s="92">
        <f t="shared" si="39"/>
        <v>0</v>
      </c>
      <c r="BA112" s="89">
        <f t="shared" si="51"/>
        <v>126</v>
      </c>
      <c r="BB112" s="90">
        <f>IF($M112&gt;'Wage Ceilings '!$C$7+SUMIF('Wage Ceilings '!$B$8:'Wage Ceilings '!$B$11,"&lt;="&amp;$M$17,'Wage Ceilings '!$D$8:'Wage Ceilings '!$D$11),'Wage Ceilings '!$C$7+SUMIF('Wage Ceilings '!$B$8:'Wage Ceilings '!$B$11,"&lt;="&amp;$M$17,'Wage Ceilings '!$D$8:'Wage Ceilings '!$D$11),$M112)</f>
        <v>0</v>
      </c>
      <c r="BC112" s="91" cm="1">
        <f t="array" ref="BC112">INDEX(Appendix!$G$4:$K$8,_xlfn.IFS(BA112&lt;55,1,BA112&lt;60,2,BA112&lt;65,3,BA112&lt;70,4,TRUE,5),MATCH(YEAR($F$17),Appendix!$G$3:$L$3,0))</f>
        <v>0</v>
      </c>
      <c r="BD112" s="92">
        <f t="shared" si="52"/>
        <v>0</v>
      </c>
      <c r="BE112" s="89">
        <f t="shared" si="53"/>
        <v>126</v>
      </c>
      <c r="BF112" s="90">
        <f>IF($N112&gt;'Wage Ceilings '!$C$7+SUMIF('Wage Ceilings '!$B$8:'Wage Ceilings '!$B$11,"&lt;="&amp;$N$17,'Wage Ceilings '!$D$8:'Wage Ceilings '!$D$11),'Wage Ceilings '!$C$7+SUMIF('Wage Ceilings '!$B$8:'Wage Ceilings '!$B$11,"&lt;="&amp;$N$17,'Wage Ceilings '!$D$8:'Wage Ceilings '!$D$11),$N112)</f>
        <v>0</v>
      </c>
      <c r="BG112" s="91" cm="1">
        <f t="array" ref="BG112">INDEX(Appendix!$G$4:$K$8,_xlfn.IFS(BE112&lt;55,1,BE112&lt;60,2,BE112&lt;65,3,BE112&lt;70,4,TRUE,5),MATCH(YEAR($F$17),Appendix!$G$3:$L$3,0))</f>
        <v>0</v>
      </c>
      <c r="BH112" s="92">
        <f t="shared" si="40"/>
        <v>0</v>
      </c>
      <c r="BI112" s="89">
        <f t="shared" si="54"/>
        <v>126</v>
      </c>
      <c r="BJ112" s="90">
        <f>IF($O112&gt;'Wage Ceilings '!$C$7+SUMIF('Wage Ceilings '!$B$8:'Wage Ceilings '!$B$11,"&lt;="&amp;$O$17,'Wage Ceilings '!$D$8:'Wage Ceilings '!$D$11),'Wage Ceilings '!$C$7+SUMIF('Wage Ceilings '!$B$8:'Wage Ceilings '!$B$11,"&lt;="&amp;$O$17,'Wage Ceilings '!$D$8:'Wage Ceilings '!$D$11),$O112)</f>
        <v>0</v>
      </c>
      <c r="BK112" s="91" cm="1">
        <f t="array" ref="BK112">INDEX(Appendix!$G$4:$K$8,_xlfn.IFS(BI112&lt;55,1,BI112&lt;60,2,BI112&lt;65,3,BI112&lt;70,4,TRUE,5),MATCH(YEAR($F$17),Appendix!$G$3:$L$3,0))</f>
        <v>0</v>
      </c>
      <c r="BL112" s="92">
        <f t="shared" si="41"/>
        <v>0</v>
      </c>
      <c r="BM112" s="89">
        <f t="shared" si="55"/>
        <v>126</v>
      </c>
      <c r="BN112" s="90">
        <f>IF($P112&gt;'Wage Ceilings '!$C$7+SUMIF('Wage Ceilings '!$B$8:'Wage Ceilings '!$B$11,"&lt;="&amp;$P$17,'Wage Ceilings '!$D$8:'Wage Ceilings '!$D$11),'Wage Ceilings '!$C$7+SUMIF('Wage Ceilings '!$B$8:'Wage Ceilings '!$B$11,"&lt;="&amp;$P$17,'Wage Ceilings '!$D$8:'Wage Ceilings '!$D$11),$P112)</f>
        <v>0</v>
      </c>
      <c r="BO112" s="91" cm="1">
        <f t="array" ref="BO112">INDEX(Appendix!$G$4:$K$8,_xlfn.IFS(BM112&lt;55,1,BM112&lt;60,2,BM112&lt;65,3,BM112&lt;70,4,TRUE,5),MATCH(YEAR($F$17),Appendix!$G$3:$L$3,0))</f>
        <v>0</v>
      </c>
      <c r="BP112" s="92">
        <f t="shared" si="42"/>
        <v>0</v>
      </c>
      <c r="BQ112" s="89">
        <f t="shared" si="56"/>
        <v>126</v>
      </c>
      <c r="BR112" s="90">
        <f>IF($Q112&gt;'Wage Ceilings '!$C$7+SUMIF('Wage Ceilings '!$B$8:'Wage Ceilings '!$B$11,"&lt;="&amp;$Q$17,'Wage Ceilings '!$D$8:'Wage Ceilings '!$D$11),'Wage Ceilings '!$C$7+SUMIF('Wage Ceilings '!$B$8:'Wage Ceilings '!$B$11,"&lt;="&amp;$Q$17,'Wage Ceilings '!$D$8:'Wage Ceilings '!$D$11),$Q112)</f>
        <v>0</v>
      </c>
      <c r="BS112" s="91" cm="1">
        <f t="array" ref="BS112">INDEX(Appendix!$G$4:$K$8,_xlfn.IFS(BQ112&lt;55,1,BQ112&lt;60,2,BQ112&lt;65,3,BQ112&lt;70,4,TRUE,5),MATCH(YEAR($F$17),Appendix!$G$3:$L$3,0))</f>
        <v>0</v>
      </c>
      <c r="BT112" s="92">
        <f t="shared" si="43"/>
        <v>0</v>
      </c>
      <c r="BU112" s="89">
        <f t="shared" si="57"/>
        <v>126</v>
      </c>
      <c r="BV112" s="90">
        <f>IF($R112&gt;'Wage Ceilings '!$C$7+SUMIF('Wage Ceilings '!$B$8:'Wage Ceilings '!$B$11,"&lt;="&amp;$R$17,'Wage Ceilings '!$D$8:'Wage Ceilings '!$D$11),'Wage Ceilings '!$C$7+SUMIF('Wage Ceilings '!$B$8:'Wage Ceilings '!$B$11,"&lt;="&amp;$R$17,'Wage Ceilings '!$D$8:'Wage Ceilings '!$D$11),$R112)</f>
        <v>0</v>
      </c>
      <c r="BW112" s="91" cm="1">
        <f t="array" ref="BW112">INDEX(Appendix!$G$4:$K$8,_xlfn.IFS(BU112&lt;55,1,BU112&lt;60,2,BU112&lt;65,3,BU112&lt;70,4,TRUE,5),MATCH(YEAR($F$17),Appendix!$G$3:$L$3,0))</f>
        <v>0</v>
      </c>
      <c r="BX112" s="92">
        <f t="shared" si="44"/>
        <v>0</v>
      </c>
      <c r="BY112" s="89" t="str">
        <f t="shared" si="58"/>
        <v>NA</v>
      </c>
      <c r="BZ112" s="92">
        <f>IF(S112&gt;=('Wage Ceilings '!$C$3-SUM(Z112,AD112,AH112,AL112,AP112,AX112,AT112,BB112,BF112,BJ112,BN112,BR112,BV112)),('Wage Ceilings '!$C$3-SUM(Z112,AD112,AH112,AL112,AP112,AX112,AT112,BB112,BF112,BJ112,BN112,BR112,BV112)),S112)</f>
        <v>0</v>
      </c>
      <c r="CA112" s="91" cm="1">
        <f t="array" ref="CA112">INDEX(Appendix!$G$4:$K$8,_xlfn.IFS(BY112&lt;55,1,BY112&lt;60,2,BY112&lt;65,3,BY112&lt;70,4,TRUE,5),MATCH(YEAR($F$17),Appendix!$G$3:$L$3,0))</f>
        <v>0</v>
      </c>
      <c r="CB112" s="92">
        <f t="shared" si="65"/>
        <v>0</v>
      </c>
      <c r="CC112" s="99"/>
    </row>
    <row r="113" spans="1:81" x14ac:dyDescent="0.2">
      <c r="A113" s="64" t="s">
        <v>161</v>
      </c>
      <c r="B113" s="65"/>
      <c r="C113" s="65"/>
      <c r="D113" s="66"/>
      <c r="E113" s="66"/>
      <c r="F113" s="67"/>
      <c r="G113" s="67"/>
      <c r="H113" s="67"/>
      <c r="I113" s="67"/>
      <c r="J113" s="67"/>
      <c r="K113" s="67"/>
      <c r="L113" s="67"/>
      <c r="M113" s="67"/>
      <c r="N113" s="67"/>
      <c r="O113" s="67"/>
      <c r="P113" s="67"/>
      <c r="Q113" s="67"/>
      <c r="R113" s="67"/>
      <c r="S113" s="67"/>
      <c r="T113" s="57">
        <f t="shared" si="59"/>
        <v>0</v>
      </c>
      <c r="U113" s="57">
        <f t="shared" si="60"/>
        <v>0</v>
      </c>
      <c r="V113" s="58">
        <f t="shared" si="61"/>
        <v>0</v>
      </c>
      <c r="W113" s="58">
        <f t="shared" si="62"/>
        <v>0</v>
      </c>
      <c r="X113" s="58">
        <f t="shared" si="63"/>
        <v>0</v>
      </c>
      <c r="Y113" s="89">
        <f t="shared" si="45"/>
        <v>125</v>
      </c>
      <c r="Z113" s="90">
        <f>IF($F113&gt;'Wage Ceilings '!$C$7+SUMIF('Wage Ceilings '!$B$8:'Wage Ceilings '!$B$11,"&lt;="&amp;$F$17,'Wage Ceilings '!$D$8:'Wage Ceilings '!$D$11),'Wage Ceilings '!$C$7+SUMIF('Wage Ceilings '!$B$8:'Wage Ceilings '!$B$11,"&lt;="&amp;$F$17,'Wage Ceilings '!$D$8:'Wage Ceilings '!$D$11),$F113)</f>
        <v>0</v>
      </c>
      <c r="AA113" s="91" cm="1">
        <f t="array" ref="AA113">INDEX(Appendix!$G$4:$K$8,_xlfn.IFS(Y113&lt;55,1,Y113&lt;60,2,Y113&lt;65,3,Y113&lt;70,4,TRUE,5),MATCH(YEAR($F$17),Appendix!$G$3:$L$3,0))</f>
        <v>0</v>
      </c>
      <c r="AB113" s="92">
        <f t="shared" si="33"/>
        <v>0</v>
      </c>
      <c r="AC113" s="89">
        <f t="shared" si="46"/>
        <v>126</v>
      </c>
      <c r="AD113" s="90">
        <f>IF($G113&gt;'Wage Ceilings '!$C$7+SUMIF('Wage Ceilings '!$B$8:'Wage Ceilings '!$B$11,"&lt;="&amp;$G$17,'Wage Ceilings '!$D$8:'Wage Ceilings '!$D$11),'Wage Ceilings '!$C$7+SUMIF('Wage Ceilings '!$B$8:'Wage Ceilings '!$B$11,"&lt;="&amp;$G$17,'Wage Ceilings '!$D$8:'Wage Ceilings '!$D$11),$G113)</f>
        <v>0</v>
      </c>
      <c r="AE113" s="91" cm="1">
        <f t="array" ref="AE113">INDEX(Appendix!$G$4:$K$8,_xlfn.IFS(AC113&lt;55,1,AC113&lt;60,2,AC113&lt;65,3,AC113&lt;70,4,TRUE,5),MATCH(YEAR($F$17),Appendix!$G$3:$L$3,0))</f>
        <v>0</v>
      </c>
      <c r="AF113" s="92">
        <f t="shared" si="34"/>
        <v>0</v>
      </c>
      <c r="AG113" s="89">
        <f t="shared" si="47"/>
        <v>126</v>
      </c>
      <c r="AH113" s="90">
        <f>IF($H113&gt;'Wage Ceilings '!$C$7+SUMIF('Wage Ceilings '!$B$8:'Wage Ceilings '!$B$11,"&lt;="&amp;$H$17,'Wage Ceilings '!$D$8:'Wage Ceilings '!$D$11),'Wage Ceilings '!$C$7+SUMIF('Wage Ceilings '!$B$8:'Wage Ceilings '!$B$11,"&lt;="&amp;$H$17,'Wage Ceilings '!$D$8:'Wage Ceilings '!$D$11),$H113)</f>
        <v>0</v>
      </c>
      <c r="AI113" s="91" cm="1">
        <f t="array" ref="AI113">INDEX(Appendix!$G$4:$K$8,_xlfn.IFS(AG113&lt;55,1,AG113&lt;60,2,AG113&lt;65,3,AG113&lt;70,4,TRUE,5),MATCH(YEAR($F$17),Appendix!$G$3:$L$3,0))</f>
        <v>0</v>
      </c>
      <c r="AJ113" s="92">
        <f t="shared" si="35"/>
        <v>0</v>
      </c>
      <c r="AK113" s="89">
        <f t="shared" si="48"/>
        <v>126</v>
      </c>
      <c r="AL113" s="90">
        <f>IF($I113&gt;'Wage Ceilings '!$C$7+SUMIF('Wage Ceilings '!$B$8:'Wage Ceilings '!$B$11,"&lt;="&amp;$I$17,'Wage Ceilings '!$D$8:'Wage Ceilings '!$D$11),'Wage Ceilings '!$C$7+SUMIF('Wage Ceilings '!$B$8:'Wage Ceilings '!$B$11,"&lt;="&amp;$I$17,'Wage Ceilings '!$D$8:'Wage Ceilings '!$D$11),$I113)</f>
        <v>0</v>
      </c>
      <c r="AM113" s="91" cm="1">
        <f t="array" ref="AM113">INDEX(Appendix!$G$4:$K$8,_xlfn.IFS(AK113&lt;55,1,AK113&lt;60,2,AK113&lt;65,3,AK113&lt;70,4,TRUE,5),MATCH(YEAR($F$17),Appendix!$G$3:$L$3,0))</f>
        <v>0</v>
      </c>
      <c r="AN113" s="92">
        <f t="shared" si="36"/>
        <v>0</v>
      </c>
      <c r="AO113" s="89">
        <f t="shared" si="49"/>
        <v>126</v>
      </c>
      <c r="AP113" s="90">
        <f>IF($J113&gt;'Wage Ceilings '!$C$7+SUMIF('Wage Ceilings '!$B$8:'Wage Ceilings '!$B$11,"&lt;="&amp;$J$17,'Wage Ceilings '!$D$8:'Wage Ceilings '!$D$11),'Wage Ceilings '!$C$7+SUMIF('Wage Ceilings '!$B$8:'Wage Ceilings '!$B$11,"&lt;="&amp;$J$17,'Wage Ceilings '!$D$8:'Wage Ceilings '!$D$11),$J113)</f>
        <v>0</v>
      </c>
      <c r="AQ113" s="91" cm="1">
        <f t="array" ref="AQ113">INDEX(Appendix!$G$4:$K$8,_xlfn.IFS(AO113&lt;55,1,AO113&lt;60,2,AO113&lt;65,3,AO113&lt;70,4,TRUE,5),MATCH(YEAR($F$17),Appendix!$G$3:$L$3,0))</f>
        <v>0</v>
      </c>
      <c r="AR113" s="92">
        <f t="shared" si="37"/>
        <v>0</v>
      </c>
      <c r="AS113" s="89">
        <f t="shared" si="64"/>
        <v>126</v>
      </c>
      <c r="AT113" s="90">
        <f>IF($K113&gt;'Wage Ceilings '!$C$7+SUMIF('Wage Ceilings '!$B$8:'Wage Ceilings '!$B$11,"&lt;="&amp;$K$17,'Wage Ceilings '!$D$8:'Wage Ceilings '!$D$11),'Wage Ceilings '!$C$7+SUMIF('Wage Ceilings '!$B$8:'Wage Ceilings '!$B$11,"&lt;="&amp;$K$17,'Wage Ceilings '!$D$8:'Wage Ceilings '!$D$11),$K113)</f>
        <v>0</v>
      </c>
      <c r="AU113" s="91" cm="1">
        <f t="array" ref="AU113">INDEX(Appendix!$G$4:$K$8,_xlfn.IFS(AS113&lt;55,1,AS113&lt;60,2,AS113&lt;65,3,AS113&lt;70,4,TRUE,5),MATCH(YEAR($F$17),Appendix!$G$3:$L$3,0))</f>
        <v>0</v>
      </c>
      <c r="AV113" s="92">
        <f t="shared" si="38"/>
        <v>0</v>
      </c>
      <c r="AW113" s="89" t="str">
        <f t="shared" si="50"/>
        <v>NA</v>
      </c>
      <c r="AX113" s="92">
        <f>IF(L113&gt;=('Wage Ceilings '!$C$3-SUM(Z113,AD113,AH113,AL113,AP113,AT113,BB113,BF113,BJ113,BN113,BR113,BV113)),('Wage Ceilings '!$C$3-SUM(Z113,AD113,AH113,AL113,AP113,AT113,BB113,BF113,BJ113,BN113,BR113,BV113)),L113)</f>
        <v>0</v>
      </c>
      <c r="AY113" s="91" cm="1">
        <f t="array" ref="AY113">INDEX(Appendix!$G$4:$K$8,_xlfn.IFS(AW113&lt;55,1,AW113&lt;60,2,AW113&lt;65,3,AW113&lt;70,4,TRUE,5),MATCH(YEAR($F$17),Appendix!$G$3:$L$3,0))</f>
        <v>0</v>
      </c>
      <c r="AZ113" s="92">
        <f t="shared" si="39"/>
        <v>0</v>
      </c>
      <c r="BA113" s="89">
        <f t="shared" si="51"/>
        <v>126</v>
      </c>
      <c r="BB113" s="90">
        <f>IF($M113&gt;'Wage Ceilings '!$C$7+SUMIF('Wage Ceilings '!$B$8:'Wage Ceilings '!$B$11,"&lt;="&amp;$M$17,'Wage Ceilings '!$D$8:'Wage Ceilings '!$D$11),'Wage Ceilings '!$C$7+SUMIF('Wage Ceilings '!$B$8:'Wage Ceilings '!$B$11,"&lt;="&amp;$M$17,'Wage Ceilings '!$D$8:'Wage Ceilings '!$D$11),$M113)</f>
        <v>0</v>
      </c>
      <c r="BC113" s="91" cm="1">
        <f t="array" ref="BC113">INDEX(Appendix!$G$4:$K$8,_xlfn.IFS(BA113&lt;55,1,BA113&lt;60,2,BA113&lt;65,3,BA113&lt;70,4,TRUE,5),MATCH(YEAR($F$17),Appendix!$G$3:$L$3,0))</f>
        <v>0</v>
      </c>
      <c r="BD113" s="92">
        <f t="shared" si="52"/>
        <v>0</v>
      </c>
      <c r="BE113" s="89">
        <f t="shared" si="53"/>
        <v>126</v>
      </c>
      <c r="BF113" s="90">
        <f>IF($N113&gt;'Wage Ceilings '!$C$7+SUMIF('Wage Ceilings '!$B$8:'Wage Ceilings '!$B$11,"&lt;="&amp;$N$17,'Wage Ceilings '!$D$8:'Wage Ceilings '!$D$11),'Wage Ceilings '!$C$7+SUMIF('Wage Ceilings '!$B$8:'Wage Ceilings '!$B$11,"&lt;="&amp;$N$17,'Wage Ceilings '!$D$8:'Wage Ceilings '!$D$11),$N113)</f>
        <v>0</v>
      </c>
      <c r="BG113" s="91" cm="1">
        <f t="array" ref="BG113">INDEX(Appendix!$G$4:$K$8,_xlfn.IFS(BE113&lt;55,1,BE113&lt;60,2,BE113&lt;65,3,BE113&lt;70,4,TRUE,5),MATCH(YEAR($F$17),Appendix!$G$3:$L$3,0))</f>
        <v>0</v>
      </c>
      <c r="BH113" s="92">
        <f t="shared" si="40"/>
        <v>0</v>
      </c>
      <c r="BI113" s="89">
        <f t="shared" si="54"/>
        <v>126</v>
      </c>
      <c r="BJ113" s="90">
        <f>IF($O113&gt;'Wage Ceilings '!$C$7+SUMIF('Wage Ceilings '!$B$8:'Wage Ceilings '!$B$11,"&lt;="&amp;$O$17,'Wage Ceilings '!$D$8:'Wage Ceilings '!$D$11),'Wage Ceilings '!$C$7+SUMIF('Wage Ceilings '!$B$8:'Wage Ceilings '!$B$11,"&lt;="&amp;$O$17,'Wage Ceilings '!$D$8:'Wage Ceilings '!$D$11),$O113)</f>
        <v>0</v>
      </c>
      <c r="BK113" s="91" cm="1">
        <f t="array" ref="BK113">INDEX(Appendix!$G$4:$K$8,_xlfn.IFS(BI113&lt;55,1,BI113&lt;60,2,BI113&lt;65,3,BI113&lt;70,4,TRUE,5),MATCH(YEAR($F$17),Appendix!$G$3:$L$3,0))</f>
        <v>0</v>
      </c>
      <c r="BL113" s="92">
        <f t="shared" si="41"/>
        <v>0</v>
      </c>
      <c r="BM113" s="89">
        <f t="shared" si="55"/>
        <v>126</v>
      </c>
      <c r="BN113" s="90">
        <f>IF($P113&gt;'Wage Ceilings '!$C$7+SUMIF('Wage Ceilings '!$B$8:'Wage Ceilings '!$B$11,"&lt;="&amp;$P$17,'Wage Ceilings '!$D$8:'Wage Ceilings '!$D$11),'Wage Ceilings '!$C$7+SUMIF('Wage Ceilings '!$B$8:'Wage Ceilings '!$B$11,"&lt;="&amp;$P$17,'Wage Ceilings '!$D$8:'Wage Ceilings '!$D$11),$P113)</f>
        <v>0</v>
      </c>
      <c r="BO113" s="91" cm="1">
        <f t="array" ref="BO113">INDEX(Appendix!$G$4:$K$8,_xlfn.IFS(BM113&lt;55,1,BM113&lt;60,2,BM113&lt;65,3,BM113&lt;70,4,TRUE,5),MATCH(YEAR($F$17),Appendix!$G$3:$L$3,0))</f>
        <v>0</v>
      </c>
      <c r="BP113" s="92">
        <f t="shared" si="42"/>
        <v>0</v>
      </c>
      <c r="BQ113" s="89">
        <f t="shared" si="56"/>
        <v>126</v>
      </c>
      <c r="BR113" s="90">
        <f>IF($Q113&gt;'Wage Ceilings '!$C$7+SUMIF('Wage Ceilings '!$B$8:'Wage Ceilings '!$B$11,"&lt;="&amp;$Q$17,'Wage Ceilings '!$D$8:'Wage Ceilings '!$D$11),'Wage Ceilings '!$C$7+SUMIF('Wage Ceilings '!$B$8:'Wage Ceilings '!$B$11,"&lt;="&amp;$Q$17,'Wage Ceilings '!$D$8:'Wage Ceilings '!$D$11),$Q113)</f>
        <v>0</v>
      </c>
      <c r="BS113" s="91" cm="1">
        <f t="array" ref="BS113">INDEX(Appendix!$G$4:$K$8,_xlfn.IFS(BQ113&lt;55,1,BQ113&lt;60,2,BQ113&lt;65,3,BQ113&lt;70,4,TRUE,5),MATCH(YEAR($F$17),Appendix!$G$3:$L$3,0))</f>
        <v>0</v>
      </c>
      <c r="BT113" s="92">
        <f t="shared" si="43"/>
        <v>0</v>
      </c>
      <c r="BU113" s="89">
        <f t="shared" si="57"/>
        <v>126</v>
      </c>
      <c r="BV113" s="90">
        <f>IF($R113&gt;'Wage Ceilings '!$C$7+SUMIF('Wage Ceilings '!$B$8:'Wage Ceilings '!$B$11,"&lt;="&amp;$R$17,'Wage Ceilings '!$D$8:'Wage Ceilings '!$D$11),'Wage Ceilings '!$C$7+SUMIF('Wage Ceilings '!$B$8:'Wage Ceilings '!$B$11,"&lt;="&amp;$R$17,'Wage Ceilings '!$D$8:'Wage Ceilings '!$D$11),$R113)</f>
        <v>0</v>
      </c>
      <c r="BW113" s="91" cm="1">
        <f t="array" ref="BW113">INDEX(Appendix!$G$4:$K$8,_xlfn.IFS(BU113&lt;55,1,BU113&lt;60,2,BU113&lt;65,3,BU113&lt;70,4,TRUE,5),MATCH(YEAR($F$17),Appendix!$G$3:$L$3,0))</f>
        <v>0</v>
      </c>
      <c r="BX113" s="92">
        <f t="shared" si="44"/>
        <v>0</v>
      </c>
      <c r="BY113" s="89" t="str">
        <f t="shared" si="58"/>
        <v>NA</v>
      </c>
      <c r="BZ113" s="92">
        <f>IF(S113&gt;=('Wage Ceilings '!$C$3-SUM(Z113,AD113,AH113,AL113,AP113,AX113,AT113,BB113,BF113,BJ113,BN113,BR113,BV113)),('Wage Ceilings '!$C$3-SUM(Z113,AD113,AH113,AL113,AP113,AX113,AT113,BB113,BF113,BJ113,BN113,BR113,BV113)),S113)</f>
        <v>0</v>
      </c>
      <c r="CA113" s="91" cm="1">
        <f t="array" ref="CA113">INDEX(Appendix!$G$4:$K$8,_xlfn.IFS(BY113&lt;55,1,BY113&lt;60,2,BY113&lt;65,3,BY113&lt;70,4,TRUE,5),MATCH(YEAR($F$17),Appendix!$G$3:$L$3,0))</f>
        <v>0</v>
      </c>
      <c r="CB113" s="92">
        <f t="shared" si="65"/>
        <v>0</v>
      </c>
      <c r="CC113" s="99"/>
    </row>
    <row r="114" spans="1:81" x14ac:dyDescent="0.2">
      <c r="A114" s="64" t="s">
        <v>162</v>
      </c>
      <c r="B114" s="65"/>
      <c r="C114" s="65"/>
      <c r="D114" s="66"/>
      <c r="E114" s="66"/>
      <c r="F114" s="67"/>
      <c r="G114" s="67"/>
      <c r="H114" s="67"/>
      <c r="I114" s="67"/>
      <c r="J114" s="67"/>
      <c r="K114" s="67"/>
      <c r="L114" s="67"/>
      <c r="M114" s="67"/>
      <c r="N114" s="67"/>
      <c r="O114" s="67"/>
      <c r="P114" s="67"/>
      <c r="Q114" s="67"/>
      <c r="R114" s="67"/>
      <c r="S114" s="67"/>
      <c r="T114" s="57">
        <f t="shared" si="59"/>
        <v>0</v>
      </c>
      <c r="U114" s="57">
        <f t="shared" si="60"/>
        <v>0</v>
      </c>
      <c r="V114" s="58">
        <f t="shared" si="61"/>
        <v>0</v>
      </c>
      <c r="W114" s="58">
        <f t="shared" si="62"/>
        <v>0</v>
      </c>
      <c r="X114" s="58">
        <f t="shared" si="63"/>
        <v>0</v>
      </c>
      <c r="Y114" s="89">
        <f t="shared" si="45"/>
        <v>125</v>
      </c>
      <c r="Z114" s="90">
        <f>IF($F114&gt;'Wage Ceilings '!$C$7+SUMIF('Wage Ceilings '!$B$8:'Wage Ceilings '!$B$11,"&lt;="&amp;$F$17,'Wage Ceilings '!$D$8:'Wage Ceilings '!$D$11),'Wage Ceilings '!$C$7+SUMIF('Wage Ceilings '!$B$8:'Wage Ceilings '!$B$11,"&lt;="&amp;$F$17,'Wage Ceilings '!$D$8:'Wage Ceilings '!$D$11),$F114)</f>
        <v>0</v>
      </c>
      <c r="AA114" s="91" cm="1">
        <f t="array" ref="AA114">INDEX(Appendix!$G$4:$K$8,_xlfn.IFS(Y114&lt;55,1,Y114&lt;60,2,Y114&lt;65,3,Y114&lt;70,4,TRUE,5),MATCH(YEAR($F$17),Appendix!$G$3:$L$3,0))</f>
        <v>0</v>
      </c>
      <c r="AB114" s="92">
        <f t="shared" si="33"/>
        <v>0</v>
      </c>
      <c r="AC114" s="89">
        <f t="shared" si="46"/>
        <v>126</v>
      </c>
      <c r="AD114" s="90">
        <f>IF($G114&gt;'Wage Ceilings '!$C$7+SUMIF('Wage Ceilings '!$B$8:'Wage Ceilings '!$B$11,"&lt;="&amp;$G$17,'Wage Ceilings '!$D$8:'Wage Ceilings '!$D$11),'Wage Ceilings '!$C$7+SUMIF('Wage Ceilings '!$B$8:'Wage Ceilings '!$B$11,"&lt;="&amp;$G$17,'Wage Ceilings '!$D$8:'Wage Ceilings '!$D$11),$G114)</f>
        <v>0</v>
      </c>
      <c r="AE114" s="91" cm="1">
        <f t="array" ref="AE114">INDEX(Appendix!$G$4:$K$8,_xlfn.IFS(AC114&lt;55,1,AC114&lt;60,2,AC114&lt;65,3,AC114&lt;70,4,TRUE,5),MATCH(YEAR($F$17),Appendix!$G$3:$L$3,0))</f>
        <v>0</v>
      </c>
      <c r="AF114" s="92">
        <f t="shared" si="34"/>
        <v>0</v>
      </c>
      <c r="AG114" s="89">
        <f t="shared" si="47"/>
        <v>126</v>
      </c>
      <c r="AH114" s="90">
        <f>IF($H114&gt;'Wage Ceilings '!$C$7+SUMIF('Wage Ceilings '!$B$8:'Wage Ceilings '!$B$11,"&lt;="&amp;$H$17,'Wage Ceilings '!$D$8:'Wage Ceilings '!$D$11),'Wage Ceilings '!$C$7+SUMIF('Wage Ceilings '!$B$8:'Wage Ceilings '!$B$11,"&lt;="&amp;$H$17,'Wage Ceilings '!$D$8:'Wage Ceilings '!$D$11),$H114)</f>
        <v>0</v>
      </c>
      <c r="AI114" s="91" cm="1">
        <f t="array" ref="AI114">INDEX(Appendix!$G$4:$K$8,_xlfn.IFS(AG114&lt;55,1,AG114&lt;60,2,AG114&lt;65,3,AG114&lt;70,4,TRUE,5),MATCH(YEAR($F$17),Appendix!$G$3:$L$3,0))</f>
        <v>0</v>
      </c>
      <c r="AJ114" s="92">
        <f t="shared" si="35"/>
        <v>0</v>
      </c>
      <c r="AK114" s="89">
        <f t="shared" si="48"/>
        <v>126</v>
      </c>
      <c r="AL114" s="90">
        <f>IF($I114&gt;'Wage Ceilings '!$C$7+SUMIF('Wage Ceilings '!$B$8:'Wage Ceilings '!$B$11,"&lt;="&amp;$I$17,'Wage Ceilings '!$D$8:'Wage Ceilings '!$D$11),'Wage Ceilings '!$C$7+SUMIF('Wage Ceilings '!$B$8:'Wage Ceilings '!$B$11,"&lt;="&amp;$I$17,'Wage Ceilings '!$D$8:'Wage Ceilings '!$D$11),$I114)</f>
        <v>0</v>
      </c>
      <c r="AM114" s="91" cm="1">
        <f t="array" ref="AM114">INDEX(Appendix!$G$4:$K$8,_xlfn.IFS(AK114&lt;55,1,AK114&lt;60,2,AK114&lt;65,3,AK114&lt;70,4,TRUE,5),MATCH(YEAR($F$17),Appendix!$G$3:$L$3,0))</f>
        <v>0</v>
      </c>
      <c r="AN114" s="92">
        <f t="shared" si="36"/>
        <v>0</v>
      </c>
      <c r="AO114" s="89">
        <f t="shared" si="49"/>
        <v>126</v>
      </c>
      <c r="AP114" s="90">
        <f>IF($J114&gt;'Wage Ceilings '!$C$7+SUMIF('Wage Ceilings '!$B$8:'Wage Ceilings '!$B$11,"&lt;="&amp;$J$17,'Wage Ceilings '!$D$8:'Wage Ceilings '!$D$11),'Wage Ceilings '!$C$7+SUMIF('Wage Ceilings '!$B$8:'Wage Ceilings '!$B$11,"&lt;="&amp;$J$17,'Wage Ceilings '!$D$8:'Wage Ceilings '!$D$11),$J114)</f>
        <v>0</v>
      </c>
      <c r="AQ114" s="91" cm="1">
        <f t="array" ref="AQ114">INDEX(Appendix!$G$4:$K$8,_xlfn.IFS(AO114&lt;55,1,AO114&lt;60,2,AO114&lt;65,3,AO114&lt;70,4,TRUE,5),MATCH(YEAR($F$17),Appendix!$G$3:$L$3,0))</f>
        <v>0</v>
      </c>
      <c r="AR114" s="92">
        <f t="shared" si="37"/>
        <v>0</v>
      </c>
      <c r="AS114" s="89">
        <f t="shared" si="64"/>
        <v>126</v>
      </c>
      <c r="AT114" s="90">
        <f>IF($K114&gt;'Wage Ceilings '!$C$7+SUMIF('Wage Ceilings '!$B$8:'Wage Ceilings '!$B$11,"&lt;="&amp;$K$17,'Wage Ceilings '!$D$8:'Wage Ceilings '!$D$11),'Wage Ceilings '!$C$7+SUMIF('Wage Ceilings '!$B$8:'Wage Ceilings '!$B$11,"&lt;="&amp;$K$17,'Wage Ceilings '!$D$8:'Wage Ceilings '!$D$11),$K114)</f>
        <v>0</v>
      </c>
      <c r="AU114" s="91" cm="1">
        <f t="array" ref="AU114">INDEX(Appendix!$G$4:$K$8,_xlfn.IFS(AS114&lt;55,1,AS114&lt;60,2,AS114&lt;65,3,AS114&lt;70,4,TRUE,5),MATCH(YEAR($F$17),Appendix!$G$3:$L$3,0))</f>
        <v>0</v>
      </c>
      <c r="AV114" s="92">
        <f t="shared" si="38"/>
        <v>0</v>
      </c>
      <c r="AW114" s="89" t="str">
        <f t="shared" si="50"/>
        <v>NA</v>
      </c>
      <c r="AX114" s="92">
        <f>IF(L114&gt;=('Wage Ceilings '!$C$3-SUM(Z114,AD114,AH114,AL114,AP114,AT114,BB114,BF114,BJ114,BN114,BR114,BV114)),('Wage Ceilings '!$C$3-SUM(Z114,AD114,AH114,AL114,AP114,AT114,BB114,BF114,BJ114,BN114,BR114,BV114)),L114)</f>
        <v>0</v>
      </c>
      <c r="AY114" s="91" cm="1">
        <f t="array" ref="AY114">INDEX(Appendix!$G$4:$K$8,_xlfn.IFS(AW114&lt;55,1,AW114&lt;60,2,AW114&lt;65,3,AW114&lt;70,4,TRUE,5),MATCH(YEAR($F$17),Appendix!$G$3:$L$3,0))</f>
        <v>0</v>
      </c>
      <c r="AZ114" s="92">
        <f t="shared" si="39"/>
        <v>0</v>
      </c>
      <c r="BA114" s="89">
        <f t="shared" si="51"/>
        <v>126</v>
      </c>
      <c r="BB114" s="90">
        <f>IF($M114&gt;'Wage Ceilings '!$C$7+SUMIF('Wage Ceilings '!$B$8:'Wage Ceilings '!$B$11,"&lt;="&amp;$M$17,'Wage Ceilings '!$D$8:'Wage Ceilings '!$D$11),'Wage Ceilings '!$C$7+SUMIF('Wage Ceilings '!$B$8:'Wage Ceilings '!$B$11,"&lt;="&amp;$M$17,'Wage Ceilings '!$D$8:'Wage Ceilings '!$D$11),$M114)</f>
        <v>0</v>
      </c>
      <c r="BC114" s="91" cm="1">
        <f t="array" ref="BC114">INDEX(Appendix!$G$4:$K$8,_xlfn.IFS(BA114&lt;55,1,BA114&lt;60,2,BA114&lt;65,3,BA114&lt;70,4,TRUE,5),MATCH(YEAR($F$17),Appendix!$G$3:$L$3,0))</f>
        <v>0</v>
      </c>
      <c r="BD114" s="92">
        <f t="shared" si="52"/>
        <v>0</v>
      </c>
      <c r="BE114" s="89">
        <f t="shared" si="53"/>
        <v>126</v>
      </c>
      <c r="BF114" s="90">
        <f>IF($N114&gt;'Wage Ceilings '!$C$7+SUMIF('Wage Ceilings '!$B$8:'Wage Ceilings '!$B$11,"&lt;="&amp;$N$17,'Wage Ceilings '!$D$8:'Wage Ceilings '!$D$11),'Wage Ceilings '!$C$7+SUMIF('Wage Ceilings '!$B$8:'Wage Ceilings '!$B$11,"&lt;="&amp;$N$17,'Wage Ceilings '!$D$8:'Wage Ceilings '!$D$11),$N114)</f>
        <v>0</v>
      </c>
      <c r="BG114" s="91" cm="1">
        <f t="array" ref="BG114">INDEX(Appendix!$G$4:$K$8,_xlfn.IFS(BE114&lt;55,1,BE114&lt;60,2,BE114&lt;65,3,BE114&lt;70,4,TRUE,5),MATCH(YEAR($F$17),Appendix!$G$3:$L$3,0))</f>
        <v>0</v>
      </c>
      <c r="BH114" s="92">
        <f t="shared" si="40"/>
        <v>0</v>
      </c>
      <c r="BI114" s="89">
        <f t="shared" si="54"/>
        <v>126</v>
      </c>
      <c r="BJ114" s="90">
        <f>IF($O114&gt;'Wage Ceilings '!$C$7+SUMIF('Wage Ceilings '!$B$8:'Wage Ceilings '!$B$11,"&lt;="&amp;$O$17,'Wage Ceilings '!$D$8:'Wage Ceilings '!$D$11),'Wage Ceilings '!$C$7+SUMIF('Wage Ceilings '!$B$8:'Wage Ceilings '!$B$11,"&lt;="&amp;$O$17,'Wage Ceilings '!$D$8:'Wage Ceilings '!$D$11),$O114)</f>
        <v>0</v>
      </c>
      <c r="BK114" s="91" cm="1">
        <f t="array" ref="BK114">INDEX(Appendix!$G$4:$K$8,_xlfn.IFS(BI114&lt;55,1,BI114&lt;60,2,BI114&lt;65,3,BI114&lt;70,4,TRUE,5),MATCH(YEAR($F$17),Appendix!$G$3:$L$3,0))</f>
        <v>0</v>
      </c>
      <c r="BL114" s="92">
        <f t="shared" si="41"/>
        <v>0</v>
      </c>
      <c r="BM114" s="89">
        <f t="shared" si="55"/>
        <v>126</v>
      </c>
      <c r="BN114" s="90">
        <f>IF($P114&gt;'Wage Ceilings '!$C$7+SUMIF('Wage Ceilings '!$B$8:'Wage Ceilings '!$B$11,"&lt;="&amp;$P$17,'Wage Ceilings '!$D$8:'Wage Ceilings '!$D$11),'Wage Ceilings '!$C$7+SUMIF('Wage Ceilings '!$B$8:'Wage Ceilings '!$B$11,"&lt;="&amp;$P$17,'Wage Ceilings '!$D$8:'Wage Ceilings '!$D$11),$P114)</f>
        <v>0</v>
      </c>
      <c r="BO114" s="91" cm="1">
        <f t="array" ref="BO114">INDEX(Appendix!$G$4:$K$8,_xlfn.IFS(BM114&lt;55,1,BM114&lt;60,2,BM114&lt;65,3,BM114&lt;70,4,TRUE,5),MATCH(YEAR($F$17),Appendix!$G$3:$L$3,0))</f>
        <v>0</v>
      </c>
      <c r="BP114" s="92">
        <f t="shared" si="42"/>
        <v>0</v>
      </c>
      <c r="BQ114" s="89">
        <f t="shared" si="56"/>
        <v>126</v>
      </c>
      <c r="BR114" s="90">
        <f>IF($Q114&gt;'Wage Ceilings '!$C$7+SUMIF('Wage Ceilings '!$B$8:'Wage Ceilings '!$B$11,"&lt;="&amp;$Q$17,'Wage Ceilings '!$D$8:'Wage Ceilings '!$D$11),'Wage Ceilings '!$C$7+SUMIF('Wage Ceilings '!$B$8:'Wage Ceilings '!$B$11,"&lt;="&amp;$Q$17,'Wage Ceilings '!$D$8:'Wage Ceilings '!$D$11),$Q114)</f>
        <v>0</v>
      </c>
      <c r="BS114" s="91" cm="1">
        <f t="array" ref="BS114">INDEX(Appendix!$G$4:$K$8,_xlfn.IFS(BQ114&lt;55,1,BQ114&lt;60,2,BQ114&lt;65,3,BQ114&lt;70,4,TRUE,5),MATCH(YEAR($F$17),Appendix!$G$3:$L$3,0))</f>
        <v>0</v>
      </c>
      <c r="BT114" s="92">
        <f t="shared" si="43"/>
        <v>0</v>
      </c>
      <c r="BU114" s="89">
        <f t="shared" si="57"/>
        <v>126</v>
      </c>
      <c r="BV114" s="90">
        <f>IF($R114&gt;'Wage Ceilings '!$C$7+SUMIF('Wage Ceilings '!$B$8:'Wage Ceilings '!$B$11,"&lt;="&amp;$R$17,'Wage Ceilings '!$D$8:'Wage Ceilings '!$D$11),'Wage Ceilings '!$C$7+SUMIF('Wage Ceilings '!$B$8:'Wage Ceilings '!$B$11,"&lt;="&amp;$R$17,'Wage Ceilings '!$D$8:'Wage Ceilings '!$D$11),$R114)</f>
        <v>0</v>
      </c>
      <c r="BW114" s="91" cm="1">
        <f t="array" ref="BW114">INDEX(Appendix!$G$4:$K$8,_xlfn.IFS(BU114&lt;55,1,BU114&lt;60,2,BU114&lt;65,3,BU114&lt;70,4,TRUE,5),MATCH(YEAR($F$17),Appendix!$G$3:$L$3,0))</f>
        <v>0</v>
      </c>
      <c r="BX114" s="92">
        <f t="shared" si="44"/>
        <v>0</v>
      </c>
      <c r="BY114" s="89" t="str">
        <f t="shared" si="58"/>
        <v>NA</v>
      </c>
      <c r="BZ114" s="92">
        <f>IF(S114&gt;=('Wage Ceilings '!$C$3-SUM(Z114,AD114,AH114,AL114,AP114,AX114,AT114,BB114,BF114,BJ114,BN114,BR114,BV114)),('Wage Ceilings '!$C$3-SUM(Z114,AD114,AH114,AL114,AP114,AX114,AT114,BB114,BF114,BJ114,BN114,BR114,BV114)),S114)</f>
        <v>0</v>
      </c>
      <c r="CA114" s="91" cm="1">
        <f t="array" ref="CA114">INDEX(Appendix!$G$4:$K$8,_xlfn.IFS(BY114&lt;55,1,BY114&lt;60,2,BY114&lt;65,3,BY114&lt;70,4,TRUE,5),MATCH(YEAR($F$17),Appendix!$G$3:$L$3,0))</f>
        <v>0</v>
      </c>
      <c r="CB114" s="92">
        <f t="shared" si="65"/>
        <v>0</v>
      </c>
      <c r="CC114" s="99"/>
    </row>
    <row r="115" spans="1:81" x14ac:dyDescent="0.2">
      <c r="A115" s="64" t="s">
        <v>163</v>
      </c>
      <c r="B115" s="65"/>
      <c r="C115" s="65"/>
      <c r="D115" s="66"/>
      <c r="E115" s="66"/>
      <c r="F115" s="67"/>
      <c r="G115" s="67"/>
      <c r="H115" s="67"/>
      <c r="I115" s="67"/>
      <c r="J115" s="67"/>
      <c r="K115" s="67"/>
      <c r="L115" s="67"/>
      <c r="M115" s="67"/>
      <c r="N115" s="67"/>
      <c r="O115" s="67"/>
      <c r="P115" s="67"/>
      <c r="Q115" s="67"/>
      <c r="R115" s="67"/>
      <c r="S115" s="67"/>
      <c r="T115" s="57">
        <f t="shared" si="59"/>
        <v>0</v>
      </c>
      <c r="U115" s="57">
        <f t="shared" si="60"/>
        <v>0</v>
      </c>
      <c r="V115" s="58">
        <f t="shared" si="61"/>
        <v>0</v>
      </c>
      <c r="W115" s="58">
        <f t="shared" si="62"/>
        <v>0</v>
      </c>
      <c r="X115" s="58">
        <f t="shared" si="63"/>
        <v>0</v>
      </c>
      <c r="Y115" s="89">
        <f t="shared" si="45"/>
        <v>125</v>
      </c>
      <c r="Z115" s="90">
        <f>IF($F115&gt;'Wage Ceilings '!$C$7+SUMIF('Wage Ceilings '!$B$8:'Wage Ceilings '!$B$11,"&lt;="&amp;$F$17,'Wage Ceilings '!$D$8:'Wage Ceilings '!$D$11),'Wage Ceilings '!$C$7+SUMIF('Wage Ceilings '!$B$8:'Wage Ceilings '!$B$11,"&lt;="&amp;$F$17,'Wage Ceilings '!$D$8:'Wage Ceilings '!$D$11),$F115)</f>
        <v>0</v>
      </c>
      <c r="AA115" s="91" cm="1">
        <f t="array" ref="AA115">INDEX(Appendix!$G$4:$K$8,_xlfn.IFS(Y115&lt;55,1,Y115&lt;60,2,Y115&lt;65,3,Y115&lt;70,4,TRUE,5),MATCH(YEAR($F$17),Appendix!$G$3:$L$3,0))</f>
        <v>0</v>
      </c>
      <c r="AB115" s="92">
        <f t="shared" si="33"/>
        <v>0</v>
      </c>
      <c r="AC115" s="89">
        <f t="shared" si="46"/>
        <v>126</v>
      </c>
      <c r="AD115" s="90">
        <f>IF($G115&gt;'Wage Ceilings '!$C$7+SUMIF('Wage Ceilings '!$B$8:'Wage Ceilings '!$B$11,"&lt;="&amp;$G$17,'Wage Ceilings '!$D$8:'Wage Ceilings '!$D$11),'Wage Ceilings '!$C$7+SUMIF('Wage Ceilings '!$B$8:'Wage Ceilings '!$B$11,"&lt;="&amp;$G$17,'Wage Ceilings '!$D$8:'Wage Ceilings '!$D$11),$G115)</f>
        <v>0</v>
      </c>
      <c r="AE115" s="91" cm="1">
        <f t="array" ref="AE115">INDEX(Appendix!$G$4:$K$8,_xlfn.IFS(AC115&lt;55,1,AC115&lt;60,2,AC115&lt;65,3,AC115&lt;70,4,TRUE,5),MATCH(YEAR($F$17),Appendix!$G$3:$L$3,0))</f>
        <v>0</v>
      </c>
      <c r="AF115" s="92">
        <f t="shared" si="34"/>
        <v>0</v>
      </c>
      <c r="AG115" s="89">
        <f t="shared" si="47"/>
        <v>126</v>
      </c>
      <c r="AH115" s="90">
        <f>IF($H115&gt;'Wage Ceilings '!$C$7+SUMIF('Wage Ceilings '!$B$8:'Wage Ceilings '!$B$11,"&lt;="&amp;$H$17,'Wage Ceilings '!$D$8:'Wage Ceilings '!$D$11),'Wage Ceilings '!$C$7+SUMIF('Wage Ceilings '!$B$8:'Wage Ceilings '!$B$11,"&lt;="&amp;$H$17,'Wage Ceilings '!$D$8:'Wage Ceilings '!$D$11),$H115)</f>
        <v>0</v>
      </c>
      <c r="AI115" s="91" cm="1">
        <f t="array" ref="AI115">INDEX(Appendix!$G$4:$K$8,_xlfn.IFS(AG115&lt;55,1,AG115&lt;60,2,AG115&lt;65,3,AG115&lt;70,4,TRUE,5),MATCH(YEAR($F$17),Appendix!$G$3:$L$3,0))</f>
        <v>0</v>
      </c>
      <c r="AJ115" s="92">
        <f t="shared" si="35"/>
        <v>0</v>
      </c>
      <c r="AK115" s="89">
        <f t="shared" si="48"/>
        <v>126</v>
      </c>
      <c r="AL115" s="90">
        <f>IF($I115&gt;'Wage Ceilings '!$C$7+SUMIF('Wage Ceilings '!$B$8:'Wage Ceilings '!$B$11,"&lt;="&amp;$I$17,'Wage Ceilings '!$D$8:'Wage Ceilings '!$D$11),'Wage Ceilings '!$C$7+SUMIF('Wage Ceilings '!$B$8:'Wage Ceilings '!$B$11,"&lt;="&amp;$I$17,'Wage Ceilings '!$D$8:'Wage Ceilings '!$D$11),$I115)</f>
        <v>0</v>
      </c>
      <c r="AM115" s="91" cm="1">
        <f t="array" ref="AM115">INDEX(Appendix!$G$4:$K$8,_xlfn.IFS(AK115&lt;55,1,AK115&lt;60,2,AK115&lt;65,3,AK115&lt;70,4,TRUE,5),MATCH(YEAR($F$17),Appendix!$G$3:$L$3,0))</f>
        <v>0</v>
      </c>
      <c r="AN115" s="92">
        <f t="shared" si="36"/>
        <v>0</v>
      </c>
      <c r="AO115" s="89">
        <f t="shared" si="49"/>
        <v>126</v>
      </c>
      <c r="AP115" s="90">
        <f>IF($J115&gt;'Wage Ceilings '!$C$7+SUMIF('Wage Ceilings '!$B$8:'Wage Ceilings '!$B$11,"&lt;="&amp;$J$17,'Wage Ceilings '!$D$8:'Wage Ceilings '!$D$11),'Wage Ceilings '!$C$7+SUMIF('Wage Ceilings '!$B$8:'Wage Ceilings '!$B$11,"&lt;="&amp;$J$17,'Wage Ceilings '!$D$8:'Wage Ceilings '!$D$11),$J115)</f>
        <v>0</v>
      </c>
      <c r="AQ115" s="91" cm="1">
        <f t="array" ref="AQ115">INDEX(Appendix!$G$4:$K$8,_xlfn.IFS(AO115&lt;55,1,AO115&lt;60,2,AO115&lt;65,3,AO115&lt;70,4,TRUE,5),MATCH(YEAR($F$17),Appendix!$G$3:$L$3,0))</f>
        <v>0</v>
      </c>
      <c r="AR115" s="92">
        <f t="shared" si="37"/>
        <v>0</v>
      </c>
      <c r="AS115" s="89">
        <f t="shared" si="64"/>
        <v>126</v>
      </c>
      <c r="AT115" s="90">
        <f>IF($K115&gt;'Wage Ceilings '!$C$7+SUMIF('Wage Ceilings '!$B$8:'Wage Ceilings '!$B$11,"&lt;="&amp;$K$17,'Wage Ceilings '!$D$8:'Wage Ceilings '!$D$11),'Wage Ceilings '!$C$7+SUMIF('Wage Ceilings '!$B$8:'Wage Ceilings '!$B$11,"&lt;="&amp;$K$17,'Wage Ceilings '!$D$8:'Wage Ceilings '!$D$11),$K115)</f>
        <v>0</v>
      </c>
      <c r="AU115" s="91" cm="1">
        <f t="array" ref="AU115">INDEX(Appendix!$G$4:$K$8,_xlfn.IFS(AS115&lt;55,1,AS115&lt;60,2,AS115&lt;65,3,AS115&lt;70,4,TRUE,5),MATCH(YEAR($F$17),Appendix!$G$3:$L$3,0))</f>
        <v>0</v>
      </c>
      <c r="AV115" s="92">
        <f t="shared" si="38"/>
        <v>0</v>
      </c>
      <c r="AW115" s="89" t="str">
        <f t="shared" si="50"/>
        <v>NA</v>
      </c>
      <c r="AX115" s="92">
        <f>IF(L115&gt;=('Wage Ceilings '!$C$3-SUM(Z115,AD115,AH115,AL115,AP115,AT115,BB115,BF115,BJ115,BN115,BR115,BV115)),('Wage Ceilings '!$C$3-SUM(Z115,AD115,AH115,AL115,AP115,AT115,BB115,BF115,BJ115,BN115,BR115,BV115)),L115)</f>
        <v>0</v>
      </c>
      <c r="AY115" s="91" cm="1">
        <f t="array" ref="AY115">INDEX(Appendix!$G$4:$K$8,_xlfn.IFS(AW115&lt;55,1,AW115&lt;60,2,AW115&lt;65,3,AW115&lt;70,4,TRUE,5),MATCH(YEAR($F$17),Appendix!$G$3:$L$3,0))</f>
        <v>0</v>
      </c>
      <c r="AZ115" s="92">
        <f t="shared" si="39"/>
        <v>0</v>
      </c>
      <c r="BA115" s="89">
        <f t="shared" si="51"/>
        <v>126</v>
      </c>
      <c r="BB115" s="90">
        <f>IF($M115&gt;'Wage Ceilings '!$C$7+SUMIF('Wage Ceilings '!$B$8:'Wage Ceilings '!$B$11,"&lt;="&amp;$M$17,'Wage Ceilings '!$D$8:'Wage Ceilings '!$D$11),'Wage Ceilings '!$C$7+SUMIF('Wage Ceilings '!$B$8:'Wage Ceilings '!$B$11,"&lt;="&amp;$M$17,'Wage Ceilings '!$D$8:'Wage Ceilings '!$D$11),$M115)</f>
        <v>0</v>
      </c>
      <c r="BC115" s="91" cm="1">
        <f t="array" ref="BC115">INDEX(Appendix!$G$4:$K$8,_xlfn.IFS(BA115&lt;55,1,BA115&lt;60,2,BA115&lt;65,3,BA115&lt;70,4,TRUE,5),MATCH(YEAR($F$17),Appendix!$G$3:$L$3,0))</f>
        <v>0</v>
      </c>
      <c r="BD115" s="92">
        <f t="shared" si="52"/>
        <v>0</v>
      </c>
      <c r="BE115" s="89">
        <f t="shared" si="53"/>
        <v>126</v>
      </c>
      <c r="BF115" s="90">
        <f>IF($N115&gt;'Wage Ceilings '!$C$7+SUMIF('Wage Ceilings '!$B$8:'Wage Ceilings '!$B$11,"&lt;="&amp;$N$17,'Wage Ceilings '!$D$8:'Wage Ceilings '!$D$11),'Wage Ceilings '!$C$7+SUMIF('Wage Ceilings '!$B$8:'Wage Ceilings '!$B$11,"&lt;="&amp;$N$17,'Wage Ceilings '!$D$8:'Wage Ceilings '!$D$11),$N115)</f>
        <v>0</v>
      </c>
      <c r="BG115" s="91" cm="1">
        <f t="array" ref="BG115">INDEX(Appendix!$G$4:$K$8,_xlfn.IFS(BE115&lt;55,1,BE115&lt;60,2,BE115&lt;65,3,BE115&lt;70,4,TRUE,5),MATCH(YEAR($F$17),Appendix!$G$3:$L$3,0))</f>
        <v>0</v>
      </c>
      <c r="BH115" s="92">
        <f t="shared" si="40"/>
        <v>0</v>
      </c>
      <c r="BI115" s="89">
        <f t="shared" si="54"/>
        <v>126</v>
      </c>
      <c r="BJ115" s="90">
        <f>IF($O115&gt;'Wage Ceilings '!$C$7+SUMIF('Wage Ceilings '!$B$8:'Wage Ceilings '!$B$11,"&lt;="&amp;$O$17,'Wage Ceilings '!$D$8:'Wage Ceilings '!$D$11),'Wage Ceilings '!$C$7+SUMIF('Wage Ceilings '!$B$8:'Wage Ceilings '!$B$11,"&lt;="&amp;$O$17,'Wage Ceilings '!$D$8:'Wage Ceilings '!$D$11),$O115)</f>
        <v>0</v>
      </c>
      <c r="BK115" s="91" cm="1">
        <f t="array" ref="BK115">INDEX(Appendix!$G$4:$K$8,_xlfn.IFS(BI115&lt;55,1,BI115&lt;60,2,BI115&lt;65,3,BI115&lt;70,4,TRUE,5),MATCH(YEAR($F$17),Appendix!$G$3:$L$3,0))</f>
        <v>0</v>
      </c>
      <c r="BL115" s="92">
        <f t="shared" si="41"/>
        <v>0</v>
      </c>
      <c r="BM115" s="89">
        <f t="shared" si="55"/>
        <v>126</v>
      </c>
      <c r="BN115" s="90">
        <f>IF($P115&gt;'Wage Ceilings '!$C$7+SUMIF('Wage Ceilings '!$B$8:'Wage Ceilings '!$B$11,"&lt;="&amp;$P$17,'Wage Ceilings '!$D$8:'Wage Ceilings '!$D$11),'Wage Ceilings '!$C$7+SUMIF('Wage Ceilings '!$B$8:'Wage Ceilings '!$B$11,"&lt;="&amp;$P$17,'Wage Ceilings '!$D$8:'Wage Ceilings '!$D$11),$P115)</f>
        <v>0</v>
      </c>
      <c r="BO115" s="91" cm="1">
        <f t="array" ref="BO115">INDEX(Appendix!$G$4:$K$8,_xlfn.IFS(BM115&lt;55,1,BM115&lt;60,2,BM115&lt;65,3,BM115&lt;70,4,TRUE,5),MATCH(YEAR($F$17),Appendix!$G$3:$L$3,0))</f>
        <v>0</v>
      </c>
      <c r="BP115" s="92">
        <f t="shared" si="42"/>
        <v>0</v>
      </c>
      <c r="BQ115" s="89">
        <f t="shared" si="56"/>
        <v>126</v>
      </c>
      <c r="BR115" s="90">
        <f>IF($Q115&gt;'Wage Ceilings '!$C$7+SUMIF('Wage Ceilings '!$B$8:'Wage Ceilings '!$B$11,"&lt;="&amp;$Q$17,'Wage Ceilings '!$D$8:'Wage Ceilings '!$D$11),'Wage Ceilings '!$C$7+SUMIF('Wage Ceilings '!$B$8:'Wage Ceilings '!$B$11,"&lt;="&amp;$Q$17,'Wage Ceilings '!$D$8:'Wage Ceilings '!$D$11),$Q115)</f>
        <v>0</v>
      </c>
      <c r="BS115" s="91" cm="1">
        <f t="array" ref="BS115">INDEX(Appendix!$G$4:$K$8,_xlfn.IFS(BQ115&lt;55,1,BQ115&lt;60,2,BQ115&lt;65,3,BQ115&lt;70,4,TRUE,5),MATCH(YEAR($F$17),Appendix!$G$3:$L$3,0))</f>
        <v>0</v>
      </c>
      <c r="BT115" s="92">
        <f t="shared" si="43"/>
        <v>0</v>
      </c>
      <c r="BU115" s="89">
        <f t="shared" si="57"/>
        <v>126</v>
      </c>
      <c r="BV115" s="90">
        <f>IF($R115&gt;'Wage Ceilings '!$C$7+SUMIF('Wage Ceilings '!$B$8:'Wage Ceilings '!$B$11,"&lt;="&amp;$R$17,'Wage Ceilings '!$D$8:'Wage Ceilings '!$D$11),'Wage Ceilings '!$C$7+SUMIF('Wage Ceilings '!$B$8:'Wage Ceilings '!$B$11,"&lt;="&amp;$R$17,'Wage Ceilings '!$D$8:'Wage Ceilings '!$D$11),$R115)</f>
        <v>0</v>
      </c>
      <c r="BW115" s="91" cm="1">
        <f t="array" ref="BW115">INDEX(Appendix!$G$4:$K$8,_xlfn.IFS(BU115&lt;55,1,BU115&lt;60,2,BU115&lt;65,3,BU115&lt;70,4,TRUE,5),MATCH(YEAR($F$17),Appendix!$G$3:$L$3,0))</f>
        <v>0</v>
      </c>
      <c r="BX115" s="92">
        <f t="shared" si="44"/>
        <v>0</v>
      </c>
      <c r="BY115" s="89" t="str">
        <f t="shared" si="58"/>
        <v>NA</v>
      </c>
      <c r="BZ115" s="92">
        <f>IF(S115&gt;=('Wage Ceilings '!$C$3-SUM(Z115,AD115,AH115,AL115,AP115,AX115,AT115,BB115,BF115,BJ115,BN115,BR115,BV115)),('Wage Ceilings '!$C$3-SUM(Z115,AD115,AH115,AL115,AP115,AX115,AT115,BB115,BF115,BJ115,BN115,BR115,BV115)),S115)</f>
        <v>0</v>
      </c>
      <c r="CA115" s="91" cm="1">
        <f t="array" ref="CA115">INDEX(Appendix!$G$4:$K$8,_xlfn.IFS(BY115&lt;55,1,BY115&lt;60,2,BY115&lt;65,3,BY115&lt;70,4,TRUE,5),MATCH(YEAR($F$17),Appendix!$G$3:$L$3,0))</f>
        <v>0</v>
      </c>
      <c r="CB115" s="92">
        <f t="shared" si="65"/>
        <v>0</v>
      </c>
      <c r="CC115" s="99"/>
    </row>
    <row r="116" spans="1:81" x14ac:dyDescent="0.2">
      <c r="A116" s="64" t="s">
        <v>164</v>
      </c>
      <c r="B116" s="65"/>
      <c r="C116" s="65"/>
      <c r="D116" s="66"/>
      <c r="E116" s="66"/>
      <c r="F116" s="67"/>
      <c r="G116" s="67"/>
      <c r="H116" s="67"/>
      <c r="I116" s="67"/>
      <c r="J116" s="67"/>
      <c r="K116" s="67"/>
      <c r="L116" s="67"/>
      <c r="M116" s="67"/>
      <c r="N116" s="67"/>
      <c r="O116" s="67"/>
      <c r="P116" s="67"/>
      <c r="Q116" s="67"/>
      <c r="R116" s="67"/>
      <c r="S116" s="67"/>
      <c r="T116" s="57">
        <f t="shared" si="59"/>
        <v>0</v>
      </c>
      <c r="U116" s="57">
        <f t="shared" si="60"/>
        <v>0</v>
      </c>
      <c r="V116" s="58">
        <f t="shared" si="61"/>
        <v>0</v>
      </c>
      <c r="W116" s="58">
        <f t="shared" si="62"/>
        <v>0</v>
      </c>
      <c r="X116" s="58">
        <f t="shared" si="63"/>
        <v>0</v>
      </c>
      <c r="Y116" s="89">
        <f t="shared" si="45"/>
        <v>125</v>
      </c>
      <c r="Z116" s="90">
        <f>IF($F116&gt;'Wage Ceilings '!$C$7+SUMIF('Wage Ceilings '!$B$8:'Wage Ceilings '!$B$11,"&lt;="&amp;$F$17,'Wage Ceilings '!$D$8:'Wage Ceilings '!$D$11),'Wage Ceilings '!$C$7+SUMIF('Wage Ceilings '!$B$8:'Wage Ceilings '!$B$11,"&lt;="&amp;$F$17,'Wage Ceilings '!$D$8:'Wage Ceilings '!$D$11),$F116)</f>
        <v>0</v>
      </c>
      <c r="AA116" s="91" cm="1">
        <f t="array" ref="AA116">INDEX(Appendix!$G$4:$K$8,_xlfn.IFS(Y116&lt;55,1,Y116&lt;60,2,Y116&lt;65,3,Y116&lt;70,4,TRUE,5),MATCH(YEAR($F$17),Appendix!$G$3:$L$3,0))</f>
        <v>0</v>
      </c>
      <c r="AB116" s="92">
        <f t="shared" si="33"/>
        <v>0</v>
      </c>
      <c r="AC116" s="89">
        <f t="shared" si="46"/>
        <v>126</v>
      </c>
      <c r="AD116" s="90">
        <f>IF($G116&gt;'Wage Ceilings '!$C$7+SUMIF('Wage Ceilings '!$B$8:'Wage Ceilings '!$B$11,"&lt;="&amp;$G$17,'Wage Ceilings '!$D$8:'Wage Ceilings '!$D$11),'Wage Ceilings '!$C$7+SUMIF('Wage Ceilings '!$B$8:'Wage Ceilings '!$B$11,"&lt;="&amp;$G$17,'Wage Ceilings '!$D$8:'Wage Ceilings '!$D$11),$G116)</f>
        <v>0</v>
      </c>
      <c r="AE116" s="91" cm="1">
        <f t="array" ref="AE116">INDEX(Appendix!$G$4:$K$8,_xlfn.IFS(AC116&lt;55,1,AC116&lt;60,2,AC116&lt;65,3,AC116&lt;70,4,TRUE,5),MATCH(YEAR($F$17),Appendix!$G$3:$L$3,0))</f>
        <v>0</v>
      </c>
      <c r="AF116" s="92">
        <f t="shared" si="34"/>
        <v>0</v>
      </c>
      <c r="AG116" s="89">
        <f t="shared" si="47"/>
        <v>126</v>
      </c>
      <c r="AH116" s="90">
        <f>IF($H116&gt;'Wage Ceilings '!$C$7+SUMIF('Wage Ceilings '!$B$8:'Wage Ceilings '!$B$11,"&lt;="&amp;$H$17,'Wage Ceilings '!$D$8:'Wage Ceilings '!$D$11),'Wage Ceilings '!$C$7+SUMIF('Wage Ceilings '!$B$8:'Wage Ceilings '!$B$11,"&lt;="&amp;$H$17,'Wage Ceilings '!$D$8:'Wage Ceilings '!$D$11),$H116)</f>
        <v>0</v>
      </c>
      <c r="AI116" s="91" cm="1">
        <f t="array" ref="AI116">INDEX(Appendix!$G$4:$K$8,_xlfn.IFS(AG116&lt;55,1,AG116&lt;60,2,AG116&lt;65,3,AG116&lt;70,4,TRUE,5),MATCH(YEAR($F$17),Appendix!$G$3:$L$3,0))</f>
        <v>0</v>
      </c>
      <c r="AJ116" s="92">
        <f t="shared" si="35"/>
        <v>0</v>
      </c>
      <c r="AK116" s="89">
        <f t="shared" si="48"/>
        <v>126</v>
      </c>
      <c r="AL116" s="90">
        <f>IF($I116&gt;'Wage Ceilings '!$C$7+SUMIF('Wage Ceilings '!$B$8:'Wage Ceilings '!$B$11,"&lt;="&amp;$I$17,'Wage Ceilings '!$D$8:'Wage Ceilings '!$D$11),'Wage Ceilings '!$C$7+SUMIF('Wage Ceilings '!$B$8:'Wage Ceilings '!$B$11,"&lt;="&amp;$I$17,'Wage Ceilings '!$D$8:'Wage Ceilings '!$D$11),$I116)</f>
        <v>0</v>
      </c>
      <c r="AM116" s="91" cm="1">
        <f t="array" ref="AM116">INDEX(Appendix!$G$4:$K$8,_xlfn.IFS(AK116&lt;55,1,AK116&lt;60,2,AK116&lt;65,3,AK116&lt;70,4,TRUE,5),MATCH(YEAR($F$17),Appendix!$G$3:$L$3,0))</f>
        <v>0</v>
      </c>
      <c r="AN116" s="92">
        <f t="shared" si="36"/>
        <v>0</v>
      </c>
      <c r="AO116" s="89">
        <f t="shared" si="49"/>
        <v>126</v>
      </c>
      <c r="AP116" s="90">
        <f>IF($J116&gt;'Wage Ceilings '!$C$7+SUMIF('Wage Ceilings '!$B$8:'Wage Ceilings '!$B$11,"&lt;="&amp;$J$17,'Wage Ceilings '!$D$8:'Wage Ceilings '!$D$11),'Wage Ceilings '!$C$7+SUMIF('Wage Ceilings '!$B$8:'Wage Ceilings '!$B$11,"&lt;="&amp;$J$17,'Wage Ceilings '!$D$8:'Wage Ceilings '!$D$11),$J116)</f>
        <v>0</v>
      </c>
      <c r="AQ116" s="91" cm="1">
        <f t="array" ref="AQ116">INDEX(Appendix!$G$4:$K$8,_xlfn.IFS(AO116&lt;55,1,AO116&lt;60,2,AO116&lt;65,3,AO116&lt;70,4,TRUE,5),MATCH(YEAR($F$17),Appendix!$G$3:$L$3,0))</f>
        <v>0</v>
      </c>
      <c r="AR116" s="92">
        <f t="shared" si="37"/>
        <v>0</v>
      </c>
      <c r="AS116" s="89">
        <f t="shared" si="64"/>
        <v>126</v>
      </c>
      <c r="AT116" s="90">
        <f>IF($K116&gt;'Wage Ceilings '!$C$7+SUMIF('Wage Ceilings '!$B$8:'Wage Ceilings '!$B$11,"&lt;="&amp;$K$17,'Wage Ceilings '!$D$8:'Wage Ceilings '!$D$11),'Wage Ceilings '!$C$7+SUMIF('Wage Ceilings '!$B$8:'Wage Ceilings '!$B$11,"&lt;="&amp;$K$17,'Wage Ceilings '!$D$8:'Wage Ceilings '!$D$11),$K116)</f>
        <v>0</v>
      </c>
      <c r="AU116" s="91" cm="1">
        <f t="array" ref="AU116">INDEX(Appendix!$G$4:$K$8,_xlfn.IFS(AS116&lt;55,1,AS116&lt;60,2,AS116&lt;65,3,AS116&lt;70,4,TRUE,5),MATCH(YEAR($F$17),Appendix!$G$3:$L$3,0))</f>
        <v>0</v>
      </c>
      <c r="AV116" s="92">
        <f t="shared" si="38"/>
        <v>0</v>
      </c>
      <c r="AW116" s="89" t="str">
        <f t="shared" si="50"/>
        <v>NA</v>
      </c>
      <c r="AX116" s="92">
        <f>IF(L116&gt;=('Wage Ceilings '!$C$3-SUM(Z116,AD116,AH116,AL116,AP116,AT116,BB116,BF116,BJ116,BN116,BR116,BV116)),('Wage Ceilings '!$C$3-SUM(Z116,AD116,AH116,AL116,AP116,AT116,BB116,BF116,BJ116,BN116,BR116,BV116)),L116)</f>
        <v>0</v>
      </c>
      <c r="AY116" s="91" cm="1">
        <f t="array" ref="AY116">INDEX(Appendix!$G$4:$K$8,_xlfn.IFS(AW116&lt;55,1,AW116&lt;60,2,AW116&lt;65,3,AW116&lt;70,4,TRUE,5),MATCH(YEAR($F$17),Appendix!$G$3:$L$3,0))</f>
        <v>0</v>
      </c>
      <c r="AZ116" s="92">
        <f t="shared" si="39"/>
        <v>0</v>
      </c>
      <c r="BA116" s="89">
        <f t="shared" si="51"/>
        <v>126</v>
      </c>
      <c r="BB116" s="90">
        <f>IF($M116&gt;'Wage Ceilings '!$C$7+SUMIF('Wage Ceilings '!$B$8:'Wage Ceilings '!$B$11,"&lt;="&amp;$M$17,'Wage Ceilings '!$D$8:'Wage Ceilings '!$D$11),'Wage Ceilings '!$C$7+SUMIF('Wage Ceilings '!$B$8:'Wage Ceilings '!$B$11,"&lt;="&amp;$M$17,'Wage Ceilings '!$D$8:'Wage Ceilings '!$D$11),$M116)</f>
        <v>0</v>
      </c>
      <c r="BC116" s="91" cm="1">
        <f t="array" ref="BC116">INDEX(Appendix!$G$4:$K$8,_xlfn.IFS(BA116&lt;55,1,BA116&lt;60,2,BA116&lt;65,3,BA116&lt;70,4,TRUE,5),MATCH(YEAR($F$17),Appendix!$G$3:$L$3,0))</f>
        <v>0</v>
      </c>
      <c r="BD116" s="92">
        <f t="shared" si="52"/>
        <v>0</v>
      </c>
      <c r="BE116" s="89">
        <f t="shared" si="53"/>
        <v>126</v>
      </c>
      <c r="BF116" s="90">
        <f>IF($N116&gt;'Wage Ceilings '!$C$7+SUMIF('Wage Ceilings '!$B$8:'Wage Ceilings '!$B$11,"&lt;="&amp;$N$17,'Wage Ceilings '!$D$8:'Wage Ceilings '!$D$11),'Wage Ceilings '!$C$7+SUMIF('Wage Ceilings '!$B$8:'Wage Ceilings '!$B$11,"&lt;="&amp;$N$17,'Wage Ceilings '!$D$8:'Wage Ceilings '!$D$11),$N116)</f>
        <v>0</v>
      </c>
      <c r="BG116" s="91" cm="1">
        <f t="array" ref="BG116">INDEX(Appendix!$G$4:$K$8,_xlfn.IFS(BE116&lt;55,1,BE116&lt;60,2,BE116&lt;65,3,BE116&lt;70,4,TRUE,5),MATCH(YEAR($F$17),Appendix!$G$3:$L$3,0))</f>
        <v>0</v>
      </c>
      <c r="BH116" s="92">
        <f t="shared" si="40"/>
        <v>0</v>
      </c>
      <c r="BI116" s="89">
        <f t="shared" si="54"/>
        <v>126</v>
      </c>
      <c r="BJ116" s="90">
        <f>IF($O116&gt;'Wage Ceilings '!$C$7+SUMIF('Wage Ceilings '!$B$8:'Wage Ceilings '!$B$11,"&lt;="&amp;$O$17,'Wage Ceilings '!$D$8:'Wage Ceilings '!$D$11),'Wage Ceilings '!$C$7+SUMIF('Wage Ceilings '!$B$8:'Wage Ceilings '!$B$11,"&lt;="&amp;$O$17,'Wage Ceilings '!$D$8:'Wage Ceilings '!$D$11),$O116)</f>
        <v>0</v>
      </c>
      <c r="BK116" s="91" cm="1">
        <f t="array" ref="BK116">INDEX(Appendix!$G$4:$K$8,_xlfn.IFS(BI116&lt;55,1,BI116&lt;60,2,BI116&lt;65,3,BI116&lt;70,4,TRUE,5),MATCH(YEAR($F$17),Appendix!$G$3:$L$3,0))</f>
        <v>0</v>
      </c>
      <c r="BL116" s="92">
        <f t="shared" si="41"/>
        <v>0</v>
      </c>
      <c r="BM116" s="89">
        <f t="shared" si="55"/>
        <v>126</v>
      </c>
      <c r="BN116" s="90">
        <f>IF($P116&gt;'Wage Ceilings '!$C$7+SUMIF('Wage Ceilings '!$B$8:'Wage Ceilings '!$B$11,"&lt;="&amp;$P$17,'Wage Ceilings '!$D$8:'Wage Ceilings '!$D$11),'Wage Ceilings '!$C$7+SUMIF('Wage Ceilings '!$B$8:'Wage Ceilings '!$B$11,"&lt;="&amp;$P$17,'Wage Ceilings '!$D$8:'Wage Ceilings '!$D$11),$P116)</f>
        <v>0</v>
      </c>
      <c r="BO116" s="91" cm="1">
        <f t="array" ref="BO116">INDEX(Appendix!$G$4:$K$8,_xlfn.IFS(BM116&lt;55,1,BM116&lt;60,2,BM116&lt;65,3,BM116&lt;70,4,TRUE,5),MATCH(YEAR($F$17),Appendix!$G$3:$L$3,0))</f>
        <v>0</v>
      </c>
      <c r="BP116" s="92">
        <f t="shared" si="42"/>
        <v>0</v>
      </c>
      <c r="BQ116" s="89">
        <f t="shared" si="56"/>
        <v>126</v>
      </c>
      <c r="BR116" s="90">
        <f>IF($Q116&gt;'Wage Ceilings '!$C$7+SUMIF('Wage Ceilings '!$B$8:'Wage Ceilings '!$B$11,"&lt;="&amp;$Q$17,'Wage Ceilings '!$D$8:'Wage Ceilings '!$D$11),'Wage Ceilings '!$C$7+SUMIF('Wage Ceilings '!$B$8:'Wage Ceilings '!$B$11,"&lt;="&amp;$Q$17,'Wage Ceilings '!$D$8:'Wage Ceilings '!$D$11),$Q116)</f>
        <v>0</v>
      </c>
      <c r="BS116" s="91" cm="1">
        <f t="array" ref="BS116">INDEX(Appendix!$G$4:$K$8,_xlfn.IFS(BQ116&lt;55,1,BQ116&lt;60,2,BQ116&lt;65,3,BQ116&lt;70,4,TRUE,5),MATCH(YEAR($F$17),Appendix!$G$3:$L$3,0))</f>
        <v>0</v>
      </c>
      <c r="BT116" s="92">
        <f t="shared" si="43"/>
        <v>0</v>
      </c>
      <c r="BU116" s="89">
        <f t="shared" si="57"/>
        <v>126</v>
      </c>
      <c r="BV116" s="90">
        <f>IF($R116&gt;'Wage Ceilings '!$C$7+SUMIF('Wage Ceilings '!$B$8:'Wage Ceilings '!$B$11,"&lt;="&amp;$R$17,'Wage Ceilings '!$D$8:'Wage Ceilings '!$D$11),'Wage Ceilings '!$C$7+SUMIF('Wage Ceilings '!$B$8:'Wage Ceilings '!$B$11,"&lt;="&amp;$R$17,'Wage Ceilings '!$D$8:'Wage Ceilings '!$D$11),$R116)</f>
        <v>0</v>
      </c>
      <c r="BW116" s="91" cm="1">
        <f t="array" ref="BW116">INDEX(Appendix!$G$4:$K$8,_xlfn.IFS(BU116&lt;55,1,BU116&lt;60,2,BU116&lt;65,3,BU116&lt;70,4,TRUE,5),MATCH(YEAR($F$17),Appendix!$G$3:$L$3,0))</f>
        <v>0</v>
      </c>
      <c r="BX116" s="92">
        <f t="shared" si="44"/>
        <v>0</v>
      </c>
      <c r="BY116" s="89" t="str">
        <f t="shared" si="58"/>
        <v>NA</v>
      </c>
      <c r="BZ116" s="92">
        <f>IF(S116&gt;=('Wage Ceilings '!$C$3-SUM(Z116,AD116,AH116,AL116,AP116,AX116,AT116,BB116,BF116,BJ116,BN116,BR116,BV116)),('Wage Ceilings '!$C$3-SUM(Z116,AD116,AH116,AL116,AP116,AX116,AT116,BB116,BF116,BJ116,BN116,BR116,BV116)),S116)</f>
        <v>0</v>
      </c>
      <c r="CA116" s="91" cm="1">
        <f t="array" ref="CA116">INDEX(Appendix!$G$4:$K$8,_xlfn.IFS(BY116&lt;55,1,BY116&lt;60,2,BY116&lt;65,3,BY116&lt;70,4,TRUE,5),MATCH(YEAR($F$17),Appendix!$G$3:$L$3,0))</f>
        <v>0</v>
      </c>
      <c r="CB116" s="92">
        <f t="shared" si="65"/>
        <v>0</v>
      </c>
      <c r="CC116" s="99"/>
    </row>
    <row r="117" spans="1:81" x14ac:dyDescent="0.2">
      <c r="A117" s="64" t="s">
        <v>165</v>
      </c>
      <c r="B117" s="65"/>
      <c r="C117" s="65"/>
      <c r="D117" s="66"/>
      <c r="E117" s="66"/>
      <c r="F117" s="67"/>
      <c r="G117" s="67"/>
      <c r="H117" s="67"/>
      <c r="I117" s="67"/>
      <c r="J117" s="67"/>
      <c r="K117" s="67"/>
      <c r="L117" s="67"/>
      <c r="M117" s="67"/>
      <c r="N117" s="67"/>
      <c r="O117" s="67"/>
      <c r="P117" s="67"/>
      <c r="Q117" s="67"/>
      <c r="R117" s="67"/>
      <c r="S117" s="67"/>
      <c r="T117" s="57">
        <f t="shared" si="59"/>
        <v>0</v>
      </c>
      <c r="U117" s="57">
        <f t="shared" si="60"/>
        <v>0</v>
      </c>
      <c r="V117" s="58">
        <f t="shared" si="61"/>
        <v>0</v>
      </c>
      <c r="W117" s="58">
        <f t="shared" si="62"/>
        <v>0</v>
      </c>
      <c r="X117" s="58">
        <f t="shared" si="63"/>
        <v>0</v>
      </c>
      <c r="Y117" s="89">
        <f t="shared" si="45"/>
        <v>125</v>
      </c>
      <c r="Z117" s="90">
        <f>IF($F117&gt;'Wage Ceilings '!$C$7+SUMIF('Wage Ceilings '!$B$8:'Wage Ceilings '!$B$11,"&lt;="&amp;$F$17,'Wage Ceilings '!$D$8:'Wage Ceilings '!$D$11),'Wage Ceilings '!$C$7+SUMIF('Wage Ceilings '!$B$8:'Wage Ceilings '!$B$11,"&lt;="&amp;$F$17,'Wage Ceilings '!$D$8:'Wage Ceilings '!$D$11),$F117)</f>
        <v>0</v>
      </c>
      <c r="AA117" s="91" cm="1">
        <f t="array" ref="AA117">INDEX(Appendix!$G$4:$K$8,_xlfn.IFS(Y117&lt;55,1,Y117&lt;60,2,Y117&lt;65,3,Y117&lt;70,4,TRUE,5),MATCH(YEAR($F$17),Appendix!$G$3:$L$3,0))</f>
        <v>0</v>
      </c>
      <c r="AB117" s="92">
        <f t="shared" si="33"/>
        <v>0</v>
      </c>
      <c r="AC117" s="89">
        <f t="shared" si="46"/>
        <v>126</v>
      </c>
      <c r="AD117" s="90">
        <f>IF($G117&gt;'Wage Ceilings '!$C$7+SUMIF('Wage Ceilings '!$B$8:'Wage Ceilings '!$B$11,"&lt;="&amp;$G$17,'Wage Ceilings '!$D$8:'Wage Ceilings '!$D$11),'Wage Ceilings '!$C$7+SUMIF('Wage Ceilings '!$B$8:'Wage Ceilings '!$B$11,"&lt;="&amp;$G$17,'Wage Ceilings '!$D$8:'Wage Ceilings '!$D$11),$G117)</f>
        <v>0</v>
      </c>
      <c r="AE117" s="91" cm="1">
        <f t="array" ref="AE117">INDEX(Appendix!$G$4:$K$8,_xlfn.IFS(AC117&lt;55,1,AC117&lt;60,2,AC117&lt;65,3,AC117&lt;70,4,TRUE,5),MATCH(YEAR($F$17),Appendix!$G$3:$L$3,0))</f>
        <v>0</v>
      </c>
      <c r="AF117" s="92">
        <f t="shared" si="34"/>
        <v>0</v>
      </c>
      <c r="AG117" s="89">
        <f t="shared" si="47"/>
        <v>126</v>
      </c>
      <c r="AH117" s="90">
        <f>IF($H117&gt;'Wage Ceilings '!$C$7+SUMIF('Wage Ceilings '!$B$8:'Wage Ceilings '!$B$11,"&lt;="&amp;$H$17,'Wage Ceilings '!$D$8:'Wage Ceilings '!$D$11),'Wage Ceilings '!$C$7+SUMIF('Wage Ceilings '!$B$8:'Wage Ceilings '!$B$11,"&lt;="&amp;$H$17,'Wage Ceilings '!$D$8:'Wage Ceilings '!$D$11),$H117)</f>
        <v>0</v>
      </c>
      <c r="AI117" s="91" cm="1">
        <f t="array" ref="AI117">INDEX(Appendix!$G$4:$K$8,_xlfn.IFS(AG117&lt;55,1,AG117&lt;60,2,AG117&lt;65,3,AG117&lt;70,4,TRUE,5),MATCH(YEAR($F$17),Appendix!$G$3:$L$3,0))</f>
        <v>0</v>
      </c>
      <c r="AJ117" s="92">
        <f t="shared" si="35"/>
        <v>0</v>
      </c>
      <c r="AK117" s="89">
        <f t="shared" si="48"/>
        <v>126</v>
      </c>
      <c r="AL117" s="90">
        <f>IF($I117&gt;'Wage Ceilings '!$C$7+SUMIF('Wage Ceilings '!$B$8:'Wage Ceilings '!$B$11,"&lt;="&amp;$I$17,'Wage Ceilings '!$D$8:'Wage Ceilings '!$D$11),'Wage Ceilings '!$C$7+SUMIF('Wage Ceilings '!$B$8:'Wage Ceilings '!$B$11,"&lt;="&amp;$I$17,'Wage Ceilings '!$D$8:'Wage Ceilings '!$D$11),$I117)</f>
        <v>0</v>
      </c>
      <c r="AM117" s="91" cm="1">
        <f t="array" ref="AM117">INDEX(Appendix!$G$4:$K$8,_xlfn.IFS(AK117&lt;55,1,AK117&lt;60,2,AK117&lt;65,3,AK117&lt;70,4,TRUE,5),MATCH(YEAR($F$17),Appendix!$G$3:$L$3,0))</f>
        <v>0</v>
      </c>
      <c r="AN117" s="92">
        <f t="shared" si="36"/>
        <v>0</v>
      </c>
      <c r="AO117" s="89">
        <f t="shared" si="49"/>
        <v>126</v>
      </c>
      <c r="AP117" s="90">
        <f>IF($J117&gt;'Wage Ceilings '!$C$7+SUMIF('Wage Ceilings '!$B$8:'Wage Ceilings '!$B$11,"&lt;="&amp;$J$17,'Wage Ceilings '!$D$8:'Wage Ceilings '!$D$11),'Wage Ceilings '!$C$7+SUMIF('Wage Ceilings '!$B$8:'Wage Ceilings '!$B$11,"&lt;="&amp;$J$17,'Wage Ceilings '!$D$8:'Wage Ceilings '!$D$11),$J117)</f>
        <v>0</v>
      </c>
      <c r="AQ117" s="91" cm="1">
        <f t="array" ref="AQ117">INDEX(Appendix!$G$4:$K$8,_xlfn.IFS(AO117&lt;55,1,AO117&lt;60,2,AO117&lt;65,3,AO117&lt;70,4,TRUE,5),MATCH(YEAR($F$17),Appendix!$G$3:$L$3,0))</f>
        <v>0</v>
      </c>
      <c r="AR117" s="92">
        <f t="shared" si="37"/>
        <v>0</v>
      </c>
      <c r="AS117" s="89">
        <f t="shared" si="64"/>
        <v>126</v>
      </c>
      <c r="AT117" s="90">
        <f>IF($K117&gt;'Wage Ceilings '!$C$7+SUMIF('Wage Ceilings '!$B$8:'Wage Ceilings '!$B$11,"&lt;="&amp;$K$17,'Wage Ceilings '!$D$8:'Wage Ceilings '!$D$11),'Wage Ceilings '!$C$7+SUMIF('Wage Ceilings '!$B$8:'Wage Ceilings '!$B$11,"&lt;="&amp;$K$17,'Wage Ceilings '!$D$8:'Wage Ceilings '!$D$11),$K117)</f>
        <v>0</v>
      </c>
      <c r="AU117" s="91" cm="1">
        <f t="array" ref="AU117">INDEX(Appendix!$G$4:$K$8,_xlfn.IFS(AS117&lt;55,1,AS117&lt;60,2,AS117&lt;65,3,AS117&lt;70,4,TRUE,5),MATCH(YEAR($F$17),Appendix!$G$3:$L$3,0))</f>
        <v>0</v>
      </c>
      <c r="AV117" s="92">
        <f t="shared" si="38"/>
        <v>0</v>
      </c>
      <c r="AW117" s="89" t="str">
        <f t="shared" si="50"/>
        <v>NA</v>
      </c>
      <c r="AX117" s="92">
        <f>IF(L117&gt;=('Wage Ceilings '!$C$3-SUM(Z117,AD117,AH117,AL117,AP117,AT117,BB117,BF117,BJ117,BN117,BR117,BV117)),('Wage Ceilings '!$C$3-SUM(Z117,AD117,AH117,AL117,AP117,AT117,BB117,BF117,BJ117,BN117,BR117,BV117)),L117)</f>
        <v>0</v>
      </c>
      <c r="AY117" s="91" cm="1">
        <f t="array" ref="AY117">INDEX(Appendix!$G$4:$K$8,_xlfn.IFS(AW117&lt;55,1,AW117&lt;60,2,AW117&lt;65,3,AW117&lt;70,4,TRUE,5),MATCH(YEAR($F$17),Appendix!$G$3:$L$3,0))</f>
        <v>0</v>
      </c>
      <c r="AZ117" s="92">
        <f t="shared" si="39"/>
        <v>0</v>
      </c>
      <c r="BA117" s="89">
        <f t="shared" si="51"/>
        <v>126</v>
      </c>
      <c r="BB117" s="90">
        <f>IF($M117&gt;'Wage Ceilings '!$C$7+SUMIF('Wage Ceilings '!$B$8:'Wage Ceilings '!$B$11,"&lt;="&amp;$M$17,'Wage Ceilings '!$D$8:'Wage Ceilings '!$D$11),'Wage Ceilings '!$C$7+SUMIF('Wage Ceilings '!$B$8:'Wage Ceilings '!$B$11,"&lt;="&amp;$M$17,'Wage Ceilings '!$D$8:'Wage Ceilings '!$D$11),$M117)</f>
        <v>0</v>
      </c>
      <c r="BC117" s="91" cm="1">
        <f t="array" ref="BC117">INDEX(Appendix!$G$4:$K$8,_xlfn.IFS(BA117&lt;55,1,BA117&lt;60,2,BA117&lt;65,3,BA117&lt;70,4,TRUE,5),MATCH(YEAR($F$17),Appendix!$G$3:$L$3,0))</f>
        <v>0</v>
      </c>
      <c r="BD117" s="92">
        <f t="shared" si="52"/>
        <v>0</v>
      </c>
      <c r="BE117" s="89">
        <f t="shared" si="53"/>
        <v>126</v>
      </c>
      <c r="BF117" s="90">
        <f>IF($N117&gt;'Wage Ceilings '!$C$7+SUMIF('Wage Ceilings '!$B$8:'Wage Ceilings '!$B$11,"&lt;="&amp;$N$17,'Wage Ceilings '!$D$8:'Wage Ceilings '!$D$11),'Wage Ceilings '!$C$7+SUMIF('Wage Ceilings '!$B$8:'Wage Ceilings '!$B$11,"&lt;="&amp;$N$17,'Wage Ceilings '!$D$8:'Wage Ceilings '!$D$11),$N117)</f>
        <v>0</v>
      </c>
      <c r="BG117" s="91" cm="1">
        <f t="array" ref="BG117">INDEX(Appendix!$G$4:$K$8,_xlfn.IFS(BE117&lt;55,1,BE117&lt;60,2,BE117&lt;65,3,BE117&lt;70,4,TRUE,5),MATCH(YEAR($F$17),Appendix!$G$3:$L$3,0))</f>
        <v>0</v>
      </c>
      <c r="BH117" s="92">
        <f t="shared" si="40"/>
        <v>0</v>
      </c>
      <c r="BI117" s="89">
        <f t="shared" si="54"/>
        <v>126</v>
      </c>
      <c r="BJ117" s="90">
        <f>IF($O117&gt;'Wage Ceilings '!$C$7+SUMIF('Wage Ceilings '!$B$8:'Wage Ceilings '!$B$11,"&lt;="&amp;$O$17,'Wage Ceilings '!$D$8:'Wage Ceilings '!$D$11),'Wage Ceilings '!$C$7+SUMIF('Wage Ceilings '!$B$8:'Wage Ceilings '!$B$11,"&lt;="&amp;$O$17,'Wage Ceilings '!$D$8:'Wage Ceilings '!$D$11),$O117)</f>
        <v>0</v>
      </c>
      <c r="BK117" s="91" cm="1">
        <f t="array" ref="BK117">INDEX(Appendix!$G$4:$K$8,_xlfn.IFS(BI117&lt;55,1,BI117&lt;60,2,BI117&lt;65,3,BI117&lt;70,4,TRUE,5),MATCH(YEAR($F$17),Appendix!$G$3:$L$3,0))</f>
        <v>0</v>
      </c>
      <c r="BL117" s="92">
        <f t="shared" si="41"/>
        <v>0</v>
      </c>
      <c r="BM117" s="89">
        <f t="shared" si="55"/>
        <v>126</v>
      </c>
      <c r="BN117" s="90">
        <f>IF($P117&gt;'Wage Ceilings '!$C$7+SUMIF('Wage Ceilings '!$B$8:'Wage Ceilings '!$B$11,"&lt;="&amp;$P$17,'Wage Ceilings '!$D$8:'Wage Ceilings '!$D$11),'Wage Ceilings '!$C$7+SUMIF('Wage Ceilings '!$B$8:'Wage Ceilings '!$B$11,"&lt;="&amp;$P$17,'Wage Ceilings '!$D$8:'Wage Ceilings '!$D$11),$P117)</f>
        <v>0</v>
      </c>
      <c r="BO117" s="91" cm="1">
        <f t="array" ref="BO117">INDEX(Appendix!$G$4:$K$8,_xlfn.IFS(BM117&lt;55,1,BM117&lt;60,2,BM117&lt;65,3,BM117&lt;70,4,TRUE,5),MATCH(YEAR($F$17),Appendix!$G$3:$L$3,0))</f>
        <v>0</v>
      </c>
      <c r="BP117" s="92">
        <f t="shared" si="42"/>
        <v>0</v>
      </c>
      <c r="BQ117" s="89">
        <f t="shared" si="56"/>
        <v>126</v>
      </c>
      <c r="BR117" s="90">
        <f>IF($Q117&gt;'Wage Ceilings '!$C$7+SUMIF('Wage Ceilings '!$B$8:'Wage Ceilings '!$B$11,"&lt;="&amp;$Q$17,'Wage Ceilings '!$D$8:'Wage Ceilings '!$D$11),'Wage Ceilings '!$C$7+SUMIF('Wage Ceilings '!$B$8:'Wage Ceilings '!$B$11,"&lt;="&amp;$Q$17,'Wage Ceilings '!$D$8:'Wage Ceilings '!$D$11),$Q117)</f>
        <v>0</v>
      </c>
      <c r="BS117" s="91" cm="1">
        <f t="array" ref="BS117">INDEX(Appendix!$G$4:$K$8,_xlfn.IFS(BQ117&lt;55,1,BQ117&lt;60,2,BQ117&lt;65,3,BQ117&lt;70,4,TRUE,5),MATCH(YEAR($F$17),Appendix!$G$3:$L$3,0))</f>
        <v>0</v>
      </c>
      <c r="BT117" s="92">
        <f t="shared" si="43"/>
        <v>0</v>
      </c>
      <c r="BU117" s="89">
        <f t="shared" si="57"/>
        <v>126</v>
      </c>
      <c r="BV117" s="90">
        <f>IF($R117&gt;'Wage Ceilings '!$C$7+SUMIF('Wage Ceilings '!$B$8:'Wage Ceilings '!$B$11,"&lt;="&amp;$R$17,'Wage Ceilings '!$D$8:'Wage Ceilings '!$D$11),'Wage Ceilings '!$C$7+SUMIF('Wage Ceilings '!$B$8:'Wage Ceilings '!$B$11,"&lt;="&amp;$R$17,'Wage Ceilings '!$D$8:'Wage Ceilings '!$D$11),$R117)</f>
        <v>0</v>
      </c>
      <c r="BW117" s="91" cm="1">
        <f t="array" ref="BW117">INDEX(Appendix!$G$4:$K$8,_xlfn.IFS(BU117&lt;55,1,BU117&lt;60,2,BU117&lt;65,3,BU117&lt;70,4,TRUE,5),MATCH(YEAR($F$17),Appendix!$G$3:$L$3,0))</f>
        <v>0</v>
      </c>
      <c r="BX117" s="92">
        <f t="shared" si="44"/>
        <v>0</v>
      </c>
      <c r="BY117" s="89" t="str">
        <f t="shared" si="58"/>
        <v>NA</v>
      </c>
      <c r="BZ117" s="92">
        <f>IF(S117&gt;=('Wage Ceilings '!$C$3-SUM(Z117,AD117,AH117,AL117,AP117,AX117,AT117,BB117,BF117,BJ117,BN117,BR117,BV117)),('Wage Ceilings '!$C$3-SUM(Z117,AD117,AH117,AL117,AP117,AX117,AT117,BB117,BF117,BJ117,BN117,BR117,BV117)),S117)</f>
        <v>0</v>
      </c>
      <c r="CA117" s="91" cm="1">
        <f t="array" ref="CA117">INDEX(Appendix!$G$4:$K$8,_xlfn.IFS(BY117&lt;55,1,BY117&lt;60,2,BY117&lt;65,3,BY117&lt;70,4,TRUE,5),MATCH(YEAR($F$17),Appendix!$G$3:$L$3,0))</f>
        <v>0</v>
      </c>
      <c r="CB117" s="92">
        <f t="shared" si="65"/>
        <v>0</v>
      </c>
      <c r="CC117" s="99"/>
    </row>
    <row r="118" spans="1:81" x14ac:dyDescent="0.2">
      <c r="A118" s="64" t="s">
        <v>166</v>
      </c>
      <c r="B118" s="65"/>
      <c r="C118" s="65"/>
      <c r="D118" s="66"/>
      <c r="E118" s="66"/>
      <c r="F118" s="67"/>
      <c r="G118" s="67"/>
      <c r="H118" s="67"/>
      <c r="I118" s="67"/>
      <c r="J118" s="67"/>
      <c r="K118" s="67"/>
      <c r="L118" s="67"/>
      <c r="M118" s="67"/>
      <c r="N118" s="67"/>
      <c r="O118" s="67"/>
      <c r="P118" s="67"/>
      <c r="Q118" s="67"/>
      <c r="R118" s="67"/>
      <c r="S118" s="67"/>
      <c r="T118" s="57">
        <f t="shared" si="59"/>
        <v>0</v>
      </c>
      <c r="U118" s="57">
        <f t="shared" si="60"/>
        <v>0</v>
      </c>
      <c r="V118" s="58">
        <f t="shared" si="61"/>
        <v>0</v>
      </c>
      <c r="W118" s="58">
        <f t="shared" si="62"/>
        <v>0</v>
      </c>
      <c r="X118" s="58">
        <f t="shared" si="63"/>
        <v>0</v>
      </c>
      <c r="Y118" s="89">
        <f t="shared" si="45"/>
        <v>125</v>
      </c>
      <c r="Z118" s="90">
        <f>IF($F118&gt;'Wage Ceilings '!$C$7+SUMIF('Wage Ceilings '!$B$8:'Wage Ceilings '!$B$11,"&lt;="&amp;$F$17,'Wage Ceilings '!$D$8:'Wage Ceilings '!$D$11),'Wage Ceilings '!$C$7+SUMIF('Wage Ceilings '!$B$8:'Wage Ceilings '!$B$11,"&lt;="&amp;$F$17,'Wage Ceilings '!$D$8:'Wage Ceilings '!$D$11),$F118)</f>
        <v>0</v>
      </c>
      <c r="AA118" s="91" cm="1">
        <f t="array" ref="AA118">INDEX(Appendix!$G$4:$K$8,_xlfn.IFS(Y118&lt;55,1,Y118&lt;60,2,Y118&lt;65,3,Y118&lt;70,4,TRUE,5),MATCH(YEAR($F$17),Appendix!$G$3:$L$3,0))</f>
        <v>0</v>
      </c>
      <c r="AB118" s="92">
        <f t="shared" si="33"/>
        <v>0</v>
      </c>
      <c r="AC118" s="89">
        <f t="shared" si="46"/>
        <v>126</v>
      </c>
      <c r="AD118" s="90">
        <f>IF($G118&gt;'Wage Ceilings '!$C$7+SUMIF('Wage Ceilings '!$B$8:'Wage Ceilings '!$B$11,"&lt;="&amp;$G$17,'Wage Ceilings '!$D$8:'Wage Ceilings '!$D$11),'Wage Ceilings '!$C$7+SUMIF('Wage Ceilings '!$B$8:'Wage Ceilings '!$B$11,"&lt;="&amp;$G$17,'Wage Ceilings '!$D$8:'Wage Ceilings '!$D$11),$G118)</f>
        <v>0</v>
      </c>
      <c r="AE118" s="91" cm="1">
        <f t="array" ref="AE118">INDEX(Appendix!$G$4:$K$8,_xlfn.IFS(AC118&lt;55,1,AC118&lt;60,2,AC118&lt;65,3,AC118&lt;70,4,TRUE,5),MATCH(YEAR($F$17),Appendix!$G$3:$L$3,0))</f>
        <v>0</v>
      </c>
      <c r="AF118" s="92">
        <f t="shared" si="34"/>
        <v>0</v>
      </c>
      <c r="AG118" s="89">
        <f t="shared" si="47"/>
        <v>126</v>
      </c>
      <c r="AH118" s="90">
        <f>IF($H118&gt;'Wage Ceilings '!$C$7+SUMIF('Wage Ceilings '!$B$8:'Wage Ceilings '!$B$11,"&lt;="&amp;$H$17,'Wage Ceilings '!$D$8:'Wage Ceilings '!$D$11),'Wage Ceilings '!$C$7+SUMIF('Wage Ceilings '!$B$8:'Wage Ceilings '!$B$11,"&lt;="&amp;$H$17,'Wage Ceilings '!$D$8:'Wage Ceilings '!$D$11),$H118)</f>
        <v>0</v>
      </c>
      <c r="AI118" s="91" cm="1">
        <f t="array" ref="AI118">INDEX(Appendix!$G$4:$K$8,_xlfn.IFS(AG118&lt;55,1,AG118&lt;60,2,AG118&lt;65,3,AG118&lt;70,4,TRUE,5),MATCH(YEAR($F$17),Appendix!$G$3:$L$3,0))</f>
        <v>0</v>
      </c>
      <c r="AJ118" s="92">
        <f t="shared" si="35"/>
        <v>0</v>
      </c>
      <c r="AK118" s="89">
        <f t="shared" si="48"/>
        <v>126</v>
      </c>
      <c r="AL118" s="90">
        <f>IF($I118&gt;'Wage Ceilings '!$C$7+SUMIF('Wage Ceilings '!$B$8:'Wage Ceilings '!$B$11,"&lt;="&amp;$I$17,'Wage Ceilings '!$D$8:'Wage Ceilings '!$D$11),'Wage Ceilings '!$C$7+SUMIF('Wage Ceilings '!$B$8:'Wage Ceilings '!$B$11,"&lt;="&amp;$I$17,'Wage Ceilings '!$D$8:'Wage Ceilings '!$D$11),$I118)</f>
        <v>0</v>
      </c>
      <c r="AM118" s="91" cm="1">
        <f t="array" ref="AM118">INDEX(Appendix!$G$4:$K$8,_xlfn.IFS(AK118&lt;55,1,AK118&lt;60,2,AK118&lt;65,3,AK118&lt;70,4,TRUE,5),MATCH(YEAR($F$17),Appendix!$G$3:$L$3,0))</f>
        <v>0</v>
      </c>
      <c r="AN118" s="92">
        <f t="shared" si="36"/>
        <v>0</v>
      </c>
      <c r="AO118" s="89">
        <f t="shared" si="49"/>
        <v>126</v>
      </c>
      <c r="AP118" s="90">
        <f>IF($J118&gt;'Wage Ceilings '!$C$7+SUMIF('Wage Ceilings '!$B$8:'Wage Ceilings '!$B$11,"&lt;="&amp;$J$17,'Wage Ceilings '!$D$8:'Wage Ceilings '!$D$11),'Wage Ceilings '!$C$7+SUMIF('Wage Ceilings '!$B$8:'Wage Ceilings '!$B$11,"&lt;="&amp;$J$17,'Wage Ceilings '!$D$8:'Wage Ceilings '!$D$11),$J118)</f>
        <v>0</v>
      </c>
      <c r="AQ118" s="91" cm="1">
        <f t="array" ref="AQ118">INDEX(Appendix!$G$4:$K$8,_xlfn.IFS(AO118&lt;55,1,AO118&lt;60,2,AO118&lt;65,3,AO118&lt;70,4,TRUE,5),MATCH(YEAR($F$17),Appendix!$G$3:$L$3,0))</f>
        <v>0</v>
      </c>
      <c r="AR118" s="92">
        <f t="shared" si="37"/>
        <v>0</v>
      </c>
      <c r="AS118" s="89">
        <f t="shared" si="64"/>
        <v>126</v>
      </c>
      <c r="AT118" s="90">
        <f>IF($K118&gt;'Wage Ceilings '!$C$7+SUMIF('Wage Ceilings '!$B$8:'Wage Ceilings '!$B$11,"&lt;="&amp;$K$17,'Wage Ceilings '!$D$8:'Wage Ceilings '!$D$11),'Wage Ceilings '!$C$7+SUMIF('Wage Ceilings '!$B$8:'Wage Ceilings '!$B$11,"&lt;="&amp;$K$17,'Wage Ceilings '!$D$8:'Wage Ceilings '!$D$11),$K118)</f>
        <v>0</v>
      </c>
      <c r="AU118" s="91" cm="1">
        <f t="array" ref="AU118">INDEX(Appendix!$G$4:$K$8,_xlfn.IFS(AS118&lt;55,1,AS118&lt;60,2,AS118&lt;65,3,AS118&lt;70,4,TRUE,5),MATCH(YEAR($F$17),Appendix!$G$3:$L$3,0))</f>
        <v>0</v>
      </c>
      <c r="AV118" s="92">
        <f t="shared" si="38"/>
        <v>0</v>
      </c>
      <c r="AW118" s="89" t="str">
        <f t="shared" si="50"/>
        <v>NA</v>
      </c>
      <c r="AX118" s="92">
        <f>IF(L118&gt;=('Wage Ceilings '!$C$3-SUM(Z118,AD118,AH118,AL118,AP118,AT118,BB118,BF118,BJ118,BN118,BR118,BV118)),('Wage Ceilings '!$C$3-SUM(Z118,AD118,AH118,AL118,AP118,AT118,BB118,BF118,BJ118,BN118,BR118,BV118)),L118)</f>
        <v>0</v>
      </c>
      <c r="AY118" s="91" cm="1">
        <f t="array" ref="AY118">INDEX(Appendix!$G$4:$K$8,_xlfn.IFS(AW118&lt;55,1,AW118&lt;60,2,AW118&lt;65,3,AW118&lt;70,4,TRUE,5),MATCH(YEAR($F$17),Appendix!$G$3:$L$3,0))</f>
        <v>0</v>
      </c>
      <c r="AZ118" s="92">
        <f t="shared" si="39"/>
        <v>0</v>
      </c>
      <c r="BA118" s="89">
        <f t="shared" si="51"/>
        <v>126</v>
      </c>
      <c r="BB118" s="90">
        <f>IF($M118&gt;'Wage Ceilings '!$C$7+SUMIF('Wage Ceilings '!$B$8:'Wage Ceilings '!$B$11,"&lt;="&amp;$M$17,'Wage Ceilings '!$D$8:'Wage Ceilings '!$D$11),'Wage Ceilings '!$C$7+SUMIF('Wage Ceilings '!$B$8:'Wage Ceilings '!$B$11,"&lt;="&amp;$M$17,'Wage Ceilings '!$D$8:'Wage Ceilings '!$D$11),$M118)</f>
        <v>0</v>
      </c>
      <c r="BC118" s="91" cm="1">
        <f t="array" ref="BC118">INDEX(Appendix!$G$4:$K$8,_xlfn.IFS(BA118&lt;55,1,BA118&lt;60,2,BA118&lt;65,3,BA118&lt;70,4,TRUE,5),MATCH(YEAR($F$17),Appendix!$G$3:$L$3,0))</f>
        <v>0</v>
      </c>
      <c r="BD118" s="92">
        <f t="shared" si="52"/>
        <v>0</v>
      </c>
      <c r="BE118" s="89">
        <f t="shared" si="53"/>
        <v>126</v>
      </c>
      <c r="BF118" s="90">
        <f>IF($N118&gt;'Wage Ceilings '!$C$7+SUMIF('Wage Ceilings '!$B$8:'Wage Ceilings '!$B$11,"&lt;="&amp;$N$17,'Wage Ceilings '!$D$8:'Wage Ceilings '!$D$11),'Wage Ceilings '!$C$7+SUMIF('Wage Ceilings '!$B$8:'Wage Ceilings '!$B$11,"&lt;="&amp;$N$17,'Wage Ceilings '!$D$8:'Wage Ceilings '!$D$11),$N118)</f>
        <v>0</v>
      </c>
      <c r="BG118" s="91" cm="1">
        <f t="array" ref="BG118">INDEX(Appendix!$G$4:$K$8,_xlfn.IFS(BE118&lt;55,1,BE118&lt;60,2,BE118&lt;65,3,BE118&lt;70,4,TRUE,5),MATCH(YEAR($F$17),Appendix!$G$3:$L$3,0))</f>
        <v>0</v>
      </c>
      <c r="BH118" s="92">
        <f t="shared" si="40"/>
        <v>0</v>
      </c>
      <c r="BI118" s="89">
        <f t="shared" si="54"/>
        <v>126</v>
      </c>
      <c r="BJ118" s="90">
        <f>IF($O118&gt;'Wage Ceilings '!$C$7+SUMIF('Wage Ceilings '!$B$8:'Wage Ceilings '!$B$11,"&lt;="&amp;$O$17,'Wage Ceilings '!$D$8:'Wage Ceilings '!$D$11),'Wage Ceilings '!$C$7+SUMIF('Wage Ceilings '!$B$8:'Wage Ceilings '!$B$11,"&lt;="&amp;$O$17,'Wage Ceilings '!$D$8:'Wage Ceilings '!$D$11),$O118)</f>
        <v>0</v>
      </c>
      <c r="BK118" s="91" cm="1">
        <f t="array" ref="BK118">INDEX(Appendix!$G$4:$K$8,_xlfn.IFS(BI118&lt;55,1,BI118&lt;60,2,BI118&lt;65,3,BI118&lt;70,4,TRUE,5),MATCH(YEAR($F$17),Appendix!$G$3:$L$3,0))</f>
        <v>0</v>
      </c>
      <c r="BL118" s="92">
        <f t="shared" si="41"/>
        <v>0</v>
      </c>
      <c r="BM118" s="89">
        <f t="shared" si="55"/>
        <v>126</v>
      </c>
      <c r="BN118" s="90">
        <f>IF($P118&gt;'Wage Ceilings '!$C$7+SUMIF('Wage Ceilings '!$B$8:'Wage Ceilings '!$B$11,"&lt;="&amp;$P$17,'Wage Ceilings '!$D$8:'Wage Ceilings '!$D$11),'Wage Ceilings '!$C$7+SUMIF('Wage Ceilings '!$B$8:'Wage Ceilings '!$B$11,"&lt;="&amp;$P$17,'Wage Ceilings '!$D$8:'Wage Ceilings '!$D$11),$P118)</f>
        <v>0</v>
      </c>
      <c r="BO118" s="91" cm="1">
        <f t="array" ref="BO118">INDEX(Appendix!$G$4:$K$8,_xlfn.IFS(BM118&lt;55,1,BM118&lt;60,2,BM118&lt;65,3,BM118&lt;70,4,TRUE,5),MATCH(YEAR($F$17),Appendix!$G$3:$L$3,0))</f>
        <v>0</v>
      </c>
      <c r="BP118" s="92">
        <f t="shared" si="42"/>
        <v>0</v>
      </c>
      <c r="BQ118" s="89">
        <f t="shared" si="56"/>
        <v>126</v>
      </c>
      <c r="BR118" s="90">
        <f>IF($Q118&gt;'Wage Ceilings '!$C$7+SUMIF('Wage Ceilings '!$B$8:'Wage Ceilings '!$B$11,"&lt;="&amp;$Q$17,'Wage Ceilings '!$D$8:'Wage Ceilings '!$D$11),'Wage Ceilings '!$C$7+SUMIF('Wage Ceilings '!$B$8:'Wage Ceilings '!$B$11,"&lt;="&amp;$Q$17,'Wage Ceilings '!$D$8:'Wage Ceilings '!$D$11),$Q118)</f>
        <v>0</v>
      </c>
      <c r="BS118" s="91" cm="1">
        <f t="array" ref="BS118">INDEX(Appendix!$G$4:$K$8,_xlfn.IFS(BQ118&lt;55,1,BQ118&lt;60,2,BQ118&lt;65,3,BQ118&lt;70,4,TRUE,5),MATCH(YEAR($F$17),Appendix!$G$3:$L$3,0))</f>
        <v>0</v>
      </c>
      <c r="BT118" s="92">
        <f t="shared" si="43"/>
        <v>0</v>
      </c>
      <c r="BU118" s="89">
        <f t="shared" si="57"/>
        <v>126</v>
      </c>
      <c r="BV118" s="90">
        <f>IF($R118&gt;'Wage Ceilings '!$C$7+SUMIF('Wage Ceilings '!$B$8:'Wage Ceilings '!$B$11,"&lt;="&amp;$R$17,'Wage Ceilings '!$D$8:'Wage Ceilings '!$D$11),'Wage Ceilings '!$C$7+SUMIF('Wage Ceilings '!$B$8:'Wage Ceilings '!$B$11,"&lt;="&amp;$R$17,'Wage Ceilings '!$D$8:'Wage Ceilings '!$D$11),$R118)</f>
        <v>0</v>
      </c>
      <c r="BW118" s="91" cm="1">
        <f t="array" ref="BW118">INDEX(Appendix!$G$4:$K$8,_xlfn.IFS(BU118&lt;55,1,BU118&lt;60,2,BU118&lt;65,3,BU118&lt;70,4,TRUE,5),MATCH(YEAR($F$17),Appendix!$G$3:$L$3,0))</f>
        <v>0</v>
      </c>
      <c r="BX118" s="92">
        <f t="shared" si="44"/>
        <v>0</v>
      </c>
      <c r="BY118" s="89" t="str">
        <f t="shared" si="58"/>
        <v>NA</v>
      </c>
      <c r="BZ118" s="92">
        <f>IF(S118&gt;=('Wage Ceilings '!$C$3-SUM(Z118,AD118,AH118,AL118,AP118,AX118,AT118,BB118,BF118,BJ118,BN118,BR118,BV118)),('Wage Ceilings '!$C$3-SUM(Z118,AD118,AH118,AL118,AP118,AX118,AT118,BB118,BF118,BJ118,BN118,BR118,BV118)),S118)</f>
        <v>0</v>
      </c>
      <c r="CA118" s="91" cm="1">
        <f t="array" ref="CA118">INDEX(Appendix!$G$4:$K$8,_xlfn.IFS(BY118&lt;55,1,BY118&lt;60,2,BY118&lt;65,3,BY118&lt;70,4,TRUE,5),MATCH(YEAR($F$17),Appendix!$G$3:$L$3,0))</f>
        <v>0</v>
      </c>
      <c r="CB118" s="92">
        <f t="shared" si="65"/>
        <v>0</v>
      </c>
      <c r="CC118" s="99"/>
    </row>
    <row r="119" spans="1:81" x14ac:dyDescent="0.2">
      <c r="A119" s="64" t="s">
        <v>167</v>
      </c>
      <c r="B119" s="65"/>
      <c r="C119" s="65"/>
      <c r="D119" s="66"/>
      <c r="E119" s="66"/>
      <c r="F119" s="67"/>
      <c r="G119" s="67"/>
      <c r="H119" s="67"/>
      <c r="I119" s="67"/>
      <c r="J119" s="67"/>
      <c r="K119" s="67"/>
      <c r="L119" s="67"/>
      <c r="M119" s="67"/>
      <c r="N119" s="67"/>
      <c r="O119" s="67"/>
      <c r="P119" s="67"/>
      <c r="Q119" s="67"/>
      <c r="R119" s="67"/>
      <c r="S119" s="67"/>
      <c r="T119" s="57">
        <f t="shared" si="59"/>
        <v>0</v>
      </c>
      <c r="U119" s="57">
        <f t="shared" si="60"/>
        <v>0</v>
      </c>
      <c r="V119" s="58">
        <f t="shared" si="61"/>
        <v>0</v>
      </c>
      <c r="W119" s="58">
        <f t="shared" si="62"/>
        <v>0</v>
      </c>
      <c r="X119" s="58">
        <f t="shared" si="63"/>
        <v>0</v>
      </c>
      <c r="Y119" s="89">
        <f t="shared" si="45"/>
        <v>125</v>
      </c>
      <c r="Z119" s="90">
        <f>IF($F119&gt;'Wage Ceilings '!$C$7+SUMIF('Wage Ceilings '!$B$8:'Wage Ceilings '!$B$11,"&lt;="&amp;$F$17,'Wage Ceilings '!$D$8:'Wage Ceilings '!$D$11),'Wage Ceilings '!$C$7+SUMIF('Wage Ceilings '!$B$8:'Wage Ceilings '!$B$11,"&lt;="&amp;$F$17,'Wage Ceilings '!$D$8:'Wage Ceilings '!$D$11),$F119)</f>
        <v>0</v>
      </c>
      <c r="AA119" s="91" cm="1">
        <f t="array" ref="AA119">INDEX(Appendix!$G$4:$K$8,_xlfn.IFS(Y119&lt;55,1,Y119&lt;60,2,Y119&lt;65,3,Y119&lt;70,4,TRUE,5),MATCH(YEAR($F$17),Appendix!$G$3:$L$3,0))</f>
        <v>0</v>
      </c>
      <c r="AB119" s="92">
        <f t="shared" si="33"/>
        <v>0</v>
      </c>
      <c r="AC119" s="89">
        <f t="shared" si="46"/>
        <v>126</v>
      </c>
      <c r="AD119" s="90">
        <f>IF($G119&gt;'Wage Ceilings '!$C$7+SUMIF('Wage Ceilings '!$B$8:'Wage Ceilings '!$B$11,"&lt;="&amp;$G$17,'Wage Ceilings '!$D$8:'Wage Ceilings '!$D$11),'Wage Ceilings '!$C$7+SUMIF('Wage Ceilings '!$B$8:'Wage Ceilings '!$B$11,"&lt;="&amp;$G$17,'Wage Ceilings '!$D$8:'Wage Ceilings '!$D$11),$G119)</f>
        <v>0</v>
      </c>
      <c r="AE119" s="91" cm="1">
        <f t="array" ref="AE119">INDEX(Appendix!$G$4:$K$8,_xlfn.IFS(AC119&lt;55,1,AC119&lt;60,2,AC119&lt;65,3,AC119&lt;70,4,TRUE,5),MATCH(YEAR($F$17),Appendix!$G$3:$L$3,0))</f>
        <v>0</v>
      </c>
      <c r="AF119" s="92">
        <f t="shared" si="34"/>
        <v>0</v>
      </c>
      <c r="AG119" s="89">
        <f t="shared" si="47"/>
        <v>126</v>
      </c>
      <c r="AH119" s="90">
        <f>IF($H119&gt;'Wage Ceilings '!$C$7+SUMIF('Wage Ceilings '!$B$8:'Wage Ceilings '!$B$11,"&lt;="&amp;$H$17,'Wage Ceilings '!$D$8:'Wage Ceilings '!$D$11),'Wage Ceilings '!$C$7+SUMIF('Wage Ceilings '!$B$8:'Wage Ceilings '!$B$11,"&lt;="&amp;$H$17,'Wage Ceilings '!$D$8:'Wage Ceilings '!$D$11),$H119)</f>
        <v>0</v>
      </c>
      <c r="AI119" s="91" cm="1">
        <f t="array" ref="AI119">INDEX(Appendix!$G$4:$K$8,_xlfn.IFS(AG119&lt;55,1,AG119&lt;60,2,AG119&lt;65,3,AG119&lt;70,4,TRUE,5),MATCH(YEAR($F$17),Appendix!$G$3:$L$3,0))</f>
        <v>0</v>
      </c>
      <c r="AJ119" s="92">
        <f t="shared" si="35"/>
        <v>0</v>
      </c>
      <c r="AK119" s="89">
        <f t="shared" si="48"/>
        <v>126</v>
      </c>
      <c r="AL119" s="90">
        <f>IF($I119&gt;'Wage Ceilings '!$C$7+SUMIF('Wage Ceilings '!$B$8:'Wage Ceilings '!$B$11,"&lt;="&amp;$I$17,'Wage Ceilings '!$D$8:'Wage Ceilings '!$D$11),'Wage Ceilings '!$C$7+SUMIF('Wage Ceilings '!$B$8:'Wage Ceilings '!$B$11,"&lt;="&amp;$I$17,'Wage Ceilings '!$D$8:'Wage Ceilings '!$D$11),$I119)</f>
        <v>0</v>
      </c>
      <c r="AM119" s="91" cm="1">
        <f t="array" ref="AM119">INDEX(Appendix!$G$4:$K$8,_xlfn.IFS(AK119&lt;55,1,AK119&lt;60,2,AK119&lt;65,3,AK119&lt;70,4,TRUE,5),MATCH(YEAR($F$17),Appendix!$G$3:$L$3,0))</f>
        <v>0</v>
      </c>
      <c r="AN119" s="92">
        <f t="shared" si="36"/>
        <v>0</v>
      </c>
      <c r="AO119" s="89">
        <f t="shared" si="49"/>
        <v>126</v>
      </c>
      <c r="AP119" s="90">
        <f>IF($J119&gt;'Wage Ceilings '!$C$7+SUMIF('Wage Ceilings '!$B$8:'Wage Ceilings '!$B$11,"&lt;="&amp;$J$17,'Wage Ceilings '!$D$8:'Wage Ceilings '!$D$11),'Wage Ceilings '!$C$7+SUMIF('Wage Ceilings '!$B$8:'Wage Ceilings '!$B$11,"&lt;="&amp;$J$17,'Wage Ceilings '!$D$8:'Wage Ceilings '!$D$11),$J119)</f>
        <v>0</v>
      </c>
      <c r="AQ119" s="91" cm="1">
        <f t="array" ref="AQ119">INDEX(Appendix!$G$4:$K$8,_xlfn.IFS(AO119&lt;55,1,AO119&lt;60,2,AO119&lt;65,3,AO119&lt;70,4,TRUE,5),MATCH(YEAR($F$17),Appendix!$G$3:$L$3,0))</f>
        <v>0</v>
      </c>
      <c r="AR119" s="92">
        <f t="shared" si="37"/>
        <v>0</v>
      </c>
      <c r="AS119" s="89">
        <f t="shared" si="64"/>
        <v>126</v>
      </c>
      <c r="AT119" s="90">
        <f>IF($K119&gt;'Wage Ceilings '!$C$7+SUMIF('Wage Ceilings '!$B$8:'Wage Ceilings '!$B$11,"&lt;="&amp;$K$17,'Wage Ceilings '!$D$8:'Wage Ceilings '!$D$11),'Wage Ceilings '!$C$7+SUMIF('Wage Ceilings '!$B$8:'Wage Ceilings '!$B$11,"&lt;="&amp;$K$17,'Wage Ceilings '!$D$8:'Wage Ceilings '!$D$11),$K119)</f>
        <v>0</v>
      </c>
      <c r="AU119" s="91" cm="1">
        <f t="array" ref="AU119">INDEX(Appendix!$G$4:$K$8,_xlfn.IFS(AS119&lt;55,1,AS119&lt;60,2,AS119&lt;65,3,AS119&lt;70,4,TRUE,5),MATCH(YEAR($F$17),Appendix!$G$3:$L$3,0))</f>
        <v>0</v>
      </c>
      <c r="AV119" s="92">
        <f t="shared" si="38"/>
        <v>0</v>
      </c>
      <c r="AW119" s="89" t="str">
        <f t="shared" si="50"/>
        <v>NA</v>
      </c>
      <c r="AX119" s="92">
        <f>IF(L119&gt;=('Wage Ceilings '!$C$3-SUM(Z119,AD119,AH119,AL119,AP119,AT119,BB119,BF119,BJ119,BN119,BR119,BV119)),('Wage Ceilings '!$C$3-SUM(Z119,AD119,AH119,AL119,AP119,AT119,BB119,BF119,BJ119,BN119,BR119,BV119)),L119)</f>
        <v>0</v>
      </c>
      <c r="AY119" s="91" cm="1">
        <f t="array" ref="AY119">INDEX(Appendix!$G$4:$K$8,_xlfn.IFS(AW119&lt;55,1,AW119&lt;60,2,AW119&lt;65,3,AW119&lt;70,4,TRUE,5),MATCH(YEAR($F$17),Appendix!$G$3:$L$3,0))</f>
        <v>0</v>
      </c>
      <c r="AZ119" s="92">
        <f t="shared" si="39"/>
        <v>0</v>
      </c>
      <c r="BA119" s="89">
        <f t="shared" si="51"/>
        <v>126</v>
      </c>
      <c r="BB119" s="90">
        <f>IF($M119&gt;'Wage Ceilings '!$C$7+SUMIF('Wage Ceilings '!$B$8:'Wage Ceilings '!$B$11,"&lt;="&amp;$M$17,'Wage Ceilings '!$D$8:'Wage Ceilings '!$D$11),'Wage Ceilings '!$C$7+SUMIF('Wage Ceilings '!$B$8:'Wage Ceilings '!$B$11,"&lt;="&amp;$M$17,'Wage Ceilings '!$D$8:'Wage Ceilings '!$D$11),$M119)</f>
        <v>0</v>
      </c>
      <c r="BC119" s="91" cm="1">
        <f t="array" ref="BC119">INDEX(Appendix!$G$4:$K$8,_xlfn.IFS(BA119&lt;55,1,BA119&lt;60,2,BA119&lt;65,3,BA119&lt;70,4,TRUE,5),MATCH(YEAR($F$17),Appendix!$G$3:$L$3,0))</f>
        <v>0</v>
      </c>
      <c r="BD119" s="92">
        <f t="shared" si="52"/>
        <v>0</v>
      </c>
      <c r="BE119" s="89">
        <f t="shared" si="53"/>
        <v>126</v>
      </c>
      <c r="BF119" s="90">
        <f>IF($N119&gt;'Wage Ceilings '!$C$7+SUMIF('Wage Ceilings '!$B$8:'Wage Ceilings '!$B$11,"&lt;="&amp;$N$17,'Wage Ceilings '!$D$8:'Wage Ceilings '!$D$11),'Wage Ceilings '!$C$7+SUMIF('Wage Ceilings '!$B$8:'Wage Ceilings '!$B$11,"&lt;="&amp;$N$17,'Wage Ceilings '!$D$8:'Wage Ceilings '!$D$11),$N119)</f>
        <v>0</v>
      </c>
      <c r="BG119" s="91" cm="1">
        <f t="array" ref="BG119">INDEX(Appendix!$G$4:$K$8,_xlfn.IFS(BE119&lt;55,1,BE119&lt;60,2,BE119&lt;65,3,BE119&lt;70,4,TRUE,5),MATCH(YEAR($F$17),Appendix!$G$3:$L$3,0))</f>
        <v>0</v>
      </c>
      <c r="BH119" s="92">
        <f t="shared" si="40"/>
        <v>0</v>
      </c>
      <c r="BI119" s="89">
        <f t="shared" si="54"/>
        <v>126</v>
      </c>
      <c r="BJ119" s="90">
        <f>IF($O119&gt;'Wage Ceilings '!$C$7+SUMIF('Wage Ceilings '!$B$8:'Wage Ceilings '!$B$11,"&lt;="&amp;$O$17,'Wage Ceilings '!$D$8:'Wage Ceilings '!$D$11),'Wage Ceilings '!$C$7+SUMIF('Wage Ceilings '!$B$8:'Wage Ceilings '!$B$11,"&lt;="&amp;$O$17,'Wage Ceilings '!$D$8:'Wage Ceilings '!$D$11),$O119)</f>
        <v>0</v>
      </c>
      <c r="BK119" s="91" cm="1">
        <f t="array" ref="BK119">INDEX(Appendix!$G$4:$K$8,_xlfn.IFS(BI119&lt;55,1,BI119&lt;60,2,BI119&lt;65,3,BI119&lt;70,4,TRUE,5),MATCH(YEAR($F$17),Appendix!$G$3:$L$3,0))</f>
        <v>0</v>
      </c>
      <c r="BL119" s="92">
        <f t="shared" si="41"/>
        <v>0</v>
      </c>
      <c r="BM119" s="89">
        <f t="shared" si="55"/>
        <v>126</v>
      </c>
      <c r="BN119" s="90">
        <f>IF($P119&gt;'Wage Ceilings '!$C$7+SUMIF('Wage Ceilings '!$B$8:'Wage Ceilings '!$B$11,"&lt;="&amp;$P$17,'Wage Ceilings '!$D$8:'Wage Ceilings '!$D$11),'Wage Ceilings '!$C$7+SUMIF('Wage Ceilings '!$B$8:'Wage Ceilings '!$B$11,"&lt;="&amp;$P$17,'Wage Ceilings '!$D$8:'Wage Ceilings '!$D$11),$P119)</f>
        <v>0</v>
      </c>
      <c r="BO119" s="91" cm="1">
        <f t="array" ref="BO119">INDEX(Appendix!$G$4:$K$8,_xlfn.IFS(BM119&lt;55,1,BM119&lt;60,2,BM119&lt;65,3,BM119&lt;70,4,TRUE,5),MATCH(YEAR($F$17),Appendix!$G$3:$L$3,0))</f>
        <v>0</v>
      </c>
      <c r="BP119" s="92">
        <f t="shared" si="42"/>
        <v>0</v>
      </c>
      <c r="BQ119" s="89">
        <f t="shared" si="56"/>
        <v>126</v>
      </c>
      <c r="BR119" s="90">
        <f>IF($Q119&gt;'Wage Ceilings '!$C$7+SUMIF('Wage Ceilings '!$B$8:'Wage Ceilings '!$B$11,"&lt;="&amp;$Q$17,'Wage Ceilings '!$D$8:'Wage Ceilings '!$D$11),'Wage Ceilings '!$C$7+SUMIF('Wage Ceilings '!$B$8:'Wage Ceilings '!$B$11,"&lt;="&amp;$Q$17,'Wage Ceilings '!$D$8:'Wage Ceilings '!$D$11),$Q119)</f>
        <v>0</v>
      </c>
      <c r="BS119" s="91" cm="1">
        <f t="array" ref="BS119">INDEX(Appendix!$G$4:$K$8,_xlfn.IFS(BQ119&lt;55,1,BQ119&lt;60,2,BQ119&lt;65,3,BQ119&lt;70,4,TRUE,5),MATCH(YEAR($F$17),Appendix!$G$3:$L$3,0))</f>
        <v>0</v>
      </c>
      <c r="BT119" s="92">
        <f t="shared" si="43"/>
        <v>0</v>
      </c>
      <c r="BU119" s="89">
        <f t="shared" si="57"/>
        <v>126</v>
      </c>
      <c r="BV119" s="90">
        <f>IF($R119&gt;'Wage Ceilings '!$C$7+SUMIF('Wage Ceilings '!$B$8:'Wage Ceilings '!$B$11,"&lt;="&amp;$R$17,'Wage Ceilings '!$D$8:'Wage Ceilings '!$D$11),'Wage Ceilings '!$C$7+SUMIF('Wage Ceilings '!$B$8:'Wage Ceilings '!$B$11,"&lt;="&amp;$R$17,'Wage Ceilings '!$D$8:'Wage Ceilings '!$D$11),$R119)</f>
        <v>0</v>
      </c>
      <c r="BW119" s="91" cm="1">
        <f t="array" ref="BW119">INDEX(Appendix!$G$4:$K$8,_xlfn.IFS(BU119&lt;55,1,BU119&lt;60,2,BU119&lt;65,3,BU119&lt;70,4,TRUE,5),MATCH(YEAR($F$17),Appendix!$G$3:$L$3,0))</f>
        <v>0</v>
      </c>
      <c r="BX119" s="92">
        <f t="shared" si="44"/>
        <v>0</v>
      </c>
      <c r="BY119" s="89" t="str">
        <f t="shared" si="58"/>
        <v>NA</v>
      </c>
      <c r="BZ119" s="92">
        <f>IF(S119&gt;=('Wage Ceilings '!$C$3-SUM(Z119,AD119,AH119,AL119,AP119,AX119,AT119,BB119,BF119,BJ119,BN119,BR119,BV119)),('Wage Ceilings '!$C$3-SUM(Z119,AD119,AH119,AL119,AP119,AX119,AT119,BB119,BF119,BJ119,BN119,BR119,BV119)),S119)</f>
        <v>0</v>
      </c>
      <c r="CA119" s="91" cm="1">
        <f t="array" ref="CA119">INDEX(Appendix!$G$4:$K$8,_xlfn.IFS(BY119&lt;55,1,BY119&lt;60,2,BY119&lt;65,3,BY119&lt;70,4,TRUE,5),MATCH(YEAR($F$17),Appendix!$G$3:$L$3,0))</f>
        <v>0</v>
      </c>
      <c r="CB119" s="92">
        <f t="shared" si="65"/>
        <v>0</v>
      </c>
      <c r="CC119" s="99"/>
    </row>
  </sheetData>
  <sheetProtection algorithmName="SHA-512" hashValue="5nLiWOBixaAUbgH8u01MNxkDAe05+a+/GiZzRKKygi9kftvTI/2zV3zmY78cvTFBOLBMWHM0cmIUDYC46BObCQ==" saltValue="tNe5Yr2cg86jLgCYblbeog==" spinCount="100000" sheet="1" objects="1" scenarios="1"/>
  <protectedRanges>
    <protectedRange sqref="B20:B21 D19:S20 C21:S21 A27:S119 B22:S26" name="TP"/>
    <protectedRange sqref="A20:A26" name="TP_1"/>
  </protectedRanges>
  <mergeCells count="46">
    <mergeCell ref="BU17:BX17"/>
    <mergeCell ref="BY17:CB17"/>
    <mergeCell ref="AW17:AZ17"/>
    <mergeCell ref="BA17:BD17"/>
    <mergeCell ref="BE17:BH17"/>
    <mergeCell ref="BI17:BL17"/>
    <mergeCell ref="BM17:BP17"/>
    <mergeCell ref="BQ17:BT17"/>
    <mergeCell ref="AS17:AV17"/>
    <mergeCell ref="S17:S18"/>
    <mergeCell ref="T17:T18"/>
    <mergeCell ref="U17:U18"/>
    <mergeCell ref="V17:V18"/>
    <mergeCell ref="W17:W18"/>
    <mergeCell ref="X17:X18"/>
    <mergeCell ref="Y17:AB17"/>
    <mergeCell ref="AC17:AF17"/>
    <mergeCell ref="AG17:AJ17"/>
    <mergeCell ref="AK17:AN17"/>
    <mergeCell ref="AO17:AR17"/>
    <mergeCell ref="M17:M18"/>
    <mergeCell ref="N17:N18"/>
    <mergeCell ref="O17:O18"/>
    <mergeCell ref="P17:P18"/>
    <mergeCell ref="Q17:Q18"/>
    <mergeCell ref="H17:H18"/>
    <mergeCell ref="I17:I18"/>
    <mergeCell ref="J17:J18"/>
    <mergeCell ref="K17:K18"/>
    <mergeCell ref="L17:L18"/>
    <mergeCell ref="F17:F18"/>
    <mergeCell ref="A9:B9"/>
    <mergeCell ref="Y15:CB15"/>
    <mergeCell ref="A16:D16"/>
    <mergeCell ref="F16:L16"/>
    <mergeCell ref="M16:S16"/>
    <mergeCell ref="T16:X16"/>
    <mergeCell ref="Y16:AZ16"/>
    <mergeCell ref="BA16:CB16"/>
    <mergeCell ref="A17:A18"/>
    <mergeCell ref="B17:B18"/>
    <mergeCell ref="C17:C18"/>
    <mergeCell ref="D17:D18"/>
    <mergeCell ref="E17:E18"/>
    <mergeCell ref="R17:R18"/>
    <mergeCell ref="G17:G18"/>
  </mergeCells>
  <conditionalFormatting sqref="A3">
    <cfRule type="cellIs" dxfId="0" priority="1" operator="lessThan">
      <formula>0</formula>
    </cfRule>
  </conditionalFormatting>
  <dataValidations count="1">
    <dataValidation type="list" allowBlank="1" showInputMessage="1" showErrorMessage="1" sqref="C20:C119" xr:uid="{8CAA735D-56D0-4D3A-8107-37F289628562}">
      <formula1>"Yes,No"</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8AFD-D1DF-4732-B90C-5F3397293357}">
  <dimension ref="A1:K98"/>
  <sheetViews>
    <sheetView workbookViewId="0">
      <selection activeCell="F3" sqref="F3"/>
    </sheetView>
  </sheetViews>
  <sheetFormatPr defaultRowHeight="15" x14ac:dyDescent="0.25"/>
  <cols>
    <col min="6" max="6" width="15.42578125" customWidth="1"/>
    <col min="7" max="7" width="24.140625" customWidth="1"/>
    <col min="11" max="11" width="9" customWidth="1"/>
    <col min="12" max="12" width="5" bestFit="1" customWidth="1"/>
  </cols>
  <sheetData>
    <row r="1" spans="1:11" ht="15.75" thickBot="1" x14ac:dyDescent="0.3">
      <c r="A1" t="s">
        <v>170</v>
      </c>
    </row>
    <row r="2" spans="1:11" x14ac:dyDescent="0.25">
      <c r="A2" t="s">
        <v>171</v>
      </c>
      <c r="B2">
        <v>2022</v>
      </c>
      <c r="F2" s="146" t="s">
        <v>206</v>
      </c>
      <c r="G2" s="147"/>
      <c r="H2" s="147"/>
      <c r="I2" s="147"/>
      <c r="J2" s="147"/>
      <c r="K2" s="148"/>
    </row>
    <row r="3" spans="1:11" x14ac:dyDescent="0.25">
      <c r="A3">
        <v>9</v>
      </c>
      <c r="B3" s="26">
        <v>0</v>
      </c>
      <c r="C3" s="26"/>
      <c r="D3" s="26"/>
      <c r="F3" s="73" t="s">
        <v>179</v>
      </c>
      <c r="G3" s="70">
        <v>2022</v>
      </c>
      <c r="H3" s="70">
        <v>2023</v>
      </c>
      <c r="I3" s="70">
        <v>2024</v>
      </c>
      <c r="J3" s="110">
        <v>2025</v>
      </c>
      <c r="K3" s="106">
        <v>2026</v>
      </c>
    </row>
    <row r="4" spans="1:11" ht="18.75" customHeight="1" x14ac:dyDescent="0.25">
      <c r="A4">
        <v>10</v>
      </c>
      <c r="B4" s="26">
        <v>0</v>
      </c>
      <c r="C4" s="26"/>
      <c r="D4" s="26"/>
      <c r="F4" s="73" t="s">
        <v>180</v>
      </c>
      <c r="G4" s="71">
        <v>0</v>
      </c>
      <c r="H4" s="71">
        <v>0</v>
      </c>
      <c r="I4" s="71">
        <v>0</v>
      </c>
      <c r="J4" s="111">
        <v>0</v>
      </c>
      <c r="K4" s="107">
        <v>0</v>
      </c>
    </row>
    <row r="5" spans="1:11" x14ac:dyDescent="0.25">
      <c r="A5">
        <v>11</v>
      </c>
      <c r="B5" s="26">
        <v>0</v>
      </c>
      <c r="C5" s="26"/>
      <c r="D5" s="26"/>
      <c r="F5" s="73" t="s">
        <v>181</v>
      </c>
      <c r="G5" s="72">
        <v>5.0000000000000001E-3</v>
      </c>
      <c r="H5" s="72">
        <v>2.5000000000000001E-3</v>
      </c>
      <c r="I5" s="72">
        <v>2.5000000000000001E-3</v>
      </c>
      <c r="J5" s="112">
        <v>2.5000000000000001E-3</v>
      </c>
      <c r="K5" s="108">
        <v>2.5000000000000001E-3</v>
      </c>
    </row>
    <row r="6" spans="1:11" x14ac:dyDescent="0.25">
      <c r="A6">
        <v>12</v>
      </c>
      <c r="B6" s="26">
        <v>0</v>
      </c>
      <c r="C6" s="26"/>
      <c r="D6" s="26"/>
      <c r="F6" s="73" t="s">
        <v>182</v>
      </c>
      <c r="G6" s="72">
        <v>5.0000000000000001E-3</v>
      </c>
      <c r="H6" s="72">
        <v>5.0000000000000001E-3</v>
      </c>
      <c r="I6" s="72">
        <v>2.5000000000000001E-3</v>
      </c>
      <c r="J6" s="112">
        <v>2.5000000000000001E-3</v>
      </c>
      <c r="K6" s="108">
        <v>2.5000000000000001E-3</v>
      </c>
    </row>
    <row r="7" spans="1:11" x14ac:dyDescent="0.25">
      <c r="A7">
        <v>13</v>
      </c>
      <c r="B7" s="26">
        <v>0</v>
      </c>
      <c r="C7" s="26"/>
      <c r="D7" s="26"/>
      <c r="F7" s="73" t="s">
        <v>183</v>
      </c>
      <c r="G7" s="72">
        <v>2.5000000000000001E-3</v>
      </c>
      <c r="H7" s="72">
        <v>2.5000000000000001E-3</v>
      </c>
      <c r="I7" s="72">
        <v>2.5000000000000001E-3</v>
      </c>
      <c r="J7" s="111">
        <v>0</v>
      </c>
      <c r="K7" s="107">
        <v>0</v>
      </c>
    </row>
    <row r="8" spans="1:11" ht="15.75" thickBot="1" x14ac:dyDescent="0.3">
      <c r="A8">
        <v>14</v>
      </c>
      <c r="B8" s="26">
        <v>0</v>
      </c>
      <c r="C8" s="26"/>
      <c r="D8" s="26"/>
      <c r="F8" s="74" t="s">
        <v>184</v>
      </c>
      <c r="G8" s="75">
        <v>0</v>
      </c>
      <c r="H8" s="75">
        <v>0</v>
      </c>
      <c r="I8" s="75">
        <v>0</v>
      </c>
      <c r="J8" s="113">
        <v>0</v>
      </c>
      <c r="K8" s="109">
        <v>0</v>
      </c>
    </row>
    <row r="9" spans="1:11" x14ac:dyDescent="0.25">
      <c r="A9">
        <v>15</v>
      </c>
      <c r="B9" s="26">
        <v>0</v>
      </c>
      <c r="C9" s="26"/>
      <c r="D9" s="26"/>
    </row>
    <row r="10" spans="1:11" x14ac:dyDescent="0.25">
      <c r="A10">
        <v>16</v>
      </c>
      <c r="B10" s="26">
        <v>0</v>
      </c>
      <c r="C10" s="26"/>
      <c r="D10" s="26"/>
    </row>
    <row r="11" spans="1:11" x14ac:dyDescent="0.25">
      <c r="A11">
        <v>17</v>
      </c>
      <c r="B11" s="26">
        <v>0</v>
      </c>
      <c r="C11" s="26"/>
      <c r="D11" s="26"/>
    </row>
    <row r="12" spans="1:11" x14ac:dyDescent="0.25">
      <c r="A12">
        <v>18</v>
      </c>
      <c r="B12" s="26">
        <v>0</v>
      </c>
      <c r="C12" s="26"/>
      <c r="D12" s="26"/>
    </row>
    <row r="13" spans="1:11" x14ac:dyDescent="0.25">
      <c r="A13">
        <v>19</v>
      </c>
      <c r="B13" s="26">
        <v>0</v>
      </c>
      <c r="C13" s="26"/>
      <c r="D13" s="26"/>
    </row>
    <row r="14" spans="1:11" x14ac:dyDescent="0.25">
      <c r="A14">
        <v>20</v>
      </c>
      <c r="B14" s="26">
        <v>0</v>
      </c>
      <c r="C14" s="26"/>
      <c r="D14" s="26"/>
    </row>
    <row r="15" spans="1:11" x14ac:dyDescent="0.25">
      <c r="A15">
        <v>21</v>
      </c>
      <c r="B15" s="26">
        <v>0</v>
      </c>
      <c r="C15" s="26"/>
      <c r="D15" s="26"/>
    </row>
    <row r="16" spans="1:11" x14ac:dyDescent="0.25">
      <c r="A16">
        <v>22</v>
      </c>
      <c r="B16" s="26">
        <v>0</v>
      </c>
      <c r="C16" s="26"/>
      <c r="D16" s="26"/>
    </row>
    <row r="17" spans="1:4" x14ac:dyDescent="0.25">
      <c r="A17">
        <v>23</v>
      </c>
      <c r="B17" s="26">
        <v>0</v>
      </c>
      <c r="C17" s="26"/>
      <c r="D17" s="26"/>
    </row>
    <row r="18" spans="1:4" x14ac:dyDescent="0.25">
      <c r="A18">
        <v>24</v>
      </c>
      <c r="B18" s="26">
        <v>0</v>
      </c>
      <c r="C18" s="26"/>
      <c r="D18" s="26"/>
    </row>
    <row r="19" spans="1:4" x14ac:dyDescent="0.25">
      <c r="A19">
        <v>25</v>
      </c>
      <c r="B19" s="26">
        <v>0</v>
      </c>
      <c r="C19" s="26"/>
      <c r="D19" s="26"/>
    </row>
    <row r="20" spans="1:4" x14ac:dyDescent="0.25">
      <c r="A20">
        <v>26</v>
      </c>
      <c r="B20" s="26">
        <v>0</v>
      </c>
      <c r="C20" s="26"/>
      <c r="D20" s="26"/>
    </row>
    <row r="21" spans="1:4" x14ac:dyDescent="0.25">
      <c r="A21">
        <v>27</v>
      </c>
      <c r="B21" s="26">
        <v>0</v>
      </c>
      <c r="C21" s="26"/>
      <c r="D21" s="26"/>
    </row>
    <row r="22" spans="1:4" x14ac:dyDescent="0.25">
      <c r="A22">
        <v>28</v>
      </c>
      <c r="B22" s="26">
        <v>0</v>
      </c>
      <c r="C22" s="26"/>
      <c r="D22" s="26"/>
    </row>
    <row r="23" spans="1:4" x14ac:dyDescent="0.25">
      <c r="A23">
        <v>29</v>
      </c>
      <c r="B23" s="26">
        <v>0</v>
      </c>
      <c r="C23" s="26"/>
      <c r="D23" s="26"/>
    </row>
    <row r="24" spans="1:4" x14ac:dyDescent="0.25">
      <c r="A24">
        <v>30</v>
      </c>
      <c r="B24" s="26">
        <v>0</v>
      </c>
      <c r="C24" s="26"/>
      <c r="D24" s="26"/>
    </row>
    <row r="25" spans="1:4" x14ac:dyDescent="0.25">
      <c r="A25">
        <v>31</v>
      </c>
      <c r="B25" s="26">
        <v>0</v>
      </c>
      <c r="C25" s="26"/>
      <c r="D25" s="26"/>
    </row>
    <row r="26" spans="1:4" x14ac:dyDescent="0.25">
      <c r="A26">
        <v>32</v>
      </c>
      <c r="B26" s="26">
        <v>0</v>
      </c>
      <c r="C26" s="26"/>
      <c r="D26" s="26"/>
    </row>
    <row r="27" spans="1:4" x14ac:dyDescent="0.25">
      <c r="A27">
        <v>33</v>
      </c>
      <c r="B27" s="26">
        <v>0</v>
      </c>
      <c r="C27" s="26"/>
      <c r="D27" s="26"/>
    </row>
    <row r="28" spans="1:4" x14ac:dyDescent="0.25">
      <c r="A28">
        <v>34</v>
      </c>
      <c r="B28" s="26">
        <v>0</v>
      </c>
      <c r="C28" s="26"/>
      <c r="D28" s="26"/>
    </row>
    <row r="29" spans="1:4" x14ac:dyDescent="0.25">
      <c r="A29">
        <v>35</v>
      </c>
      <c r="B29" s="26">
        <v>0</v>
      </c>
      <c r="C29" s="26"/>
      <c r="D29" s="26"/>
    </row>
    <row r="30" spans="1:4" x14ac:dyDescent="0.25">
      <c r="A30">
        <v>36</v>
      </c>
      <c r="B30" s="26">
        <v>0</v>
      </c>
      <c r="C30" s="26"/>
      <c r="D30" s="26"/>
    </row>
    <row r="31" spans="1:4" x14ac:dyDescent="0.25">
      <c r="A31">
        <v>37</v>
      </c>
      <c r="B31" s="26">
        <v>0</v>
      </c>
      <c r="C31" s="26"/>
      <c r="D31" s="26"/>
    </row>
    <row r="32" spans="1:4" x14ac:dyDescent="0.25">
      <c r="A32">
        <v>38</v>
      </c>
      <c r="B32" s="26">
        <v>0</v>
      </c>
      <c r="C32" s="26"/>
      <c r="D32" s="26"/>
    </row>
    <row r="33" spans="1:4" x14ac:dyDescent="0.25">
      <c r="A33">
        <v>39</v>
      </c>
      <c r="B33" s="26">
        <v>0</v>
      </c>
      <c r="C33" s="26"/>
      <c r="D33" s="26"/>
    </row>
    <row r="34" spans="1:4" x14ac:dyDescent="0.25">
      <c r="A34">
        <v>40</v>
      </c>
      <c r="B34" s="26">
        <v>0</v>
      </c>
      <c r="C34" s="26"/>
      <c r="D34" s="26"/>
    </row>
    <row r="35" spans="1:4" x14ac:dyDescent="0.25">
      <c r="A35">
        <v>41</v>
      </c>
      <c r="B35" s="26">
        <v>0</v>
      </c>
      <c r="C35" s="26"/>
      <c r="D35" s="26"/>
    </row>
    <row r="36" spans="1:4" x14ac:dyDescent="0.25">
      <c r="A36">
        <v>42</v>
      </c>
      <c r="B36" s="26">
        <v>0</v>
      </c>
      <c r="C36" s="26"/>
      <c r="D36" s="26"/>
    </row>
    <row r="37" spans="1:4" x14ac:dyDescent="0.25">
      <c r="A37">
        <v>43</v>
      </c>
      <c r="B37" s="26">
        <v>0</v>
      </c>
      <c r="C37" s="26"/>
      <c r="D37" s="26"/>
    </row>
    <row r="38" spans="1:4" x14ac:dyDescent="0.25">
      <c r="A38">
        <v>44</v>
      </c>
      <c r="B38" s="26">
        <v>0</v>
      </c>
      <c r="C38" s="26"/>
      <c r="D38" s="26"/>
    </row>
    <row r="39" spans="1:4" x14ac:dyDescent="0.25">
      <c r="A39">
        <v>45</v>
      </c>
      <c r="B39" s="26">
        <v>0</v>
      </c>
      <c r="C39" s="26"/>
      <c r="D39" s="26"/>
    </row>
    <row r="40" spans="1:4" x14ac:dyDescent="0.25">
      <c r="A40">
        <v>46</v>
      </c>
      <c r="B40" s="26">
        <v>0</v>
      </c>
      <c r="C40" s="26"/>
      <c r="D40" s="26"/>
    </row>
    <row r="41" spans="1:4" x14ac:dyDescent="0.25">
      <c r="A41">
        <v>47</v>
      </c>
      <c r="B41" s="26">
        <v>0</v>
      </c>
      <c r="C41" s="26"/>
      <c r="D41" s="26"/>
    </row>
    <row r="42" spans="1:4" x14ac:dyDescent="0.25">
      <c r="A42">
        <v>48</v>
      </c>
      <c r="B42" s="26">
        <v>0</v>
      </c>
      <c r="C42" s="26"/>
      <c r="D42" s="26"/>
    </row>
    <row r="43" spans="1:4" x14ac:dyDescent="0.25">
      <c r="A43">
        <v>49</v>
      </c>
      <c r="B43" s="26">
        <v>0</v>
      </c>
      <c r="C43" s="26"/>
      <c r="D43" s="26"/>
    </row>
    <row r="44" spans="1:4" x14ac:dyDescent="0.25">
      <c r="A44">
        <v>50</v>
      </c>
      <c r="B44" s="26">
        <v>0</v>
      </c>
      <c r="C44" s="26"/>
      <c r="D44" s="26"/>
    </row>
    <row r="45" spans="1:4" x14ac:dyDescent="0.25">
      <c r="A45">
        <v>51</v>
      </c>
      <c r="B45" s="26">
        <v>0</v>
      </c>
      <c r="C45" s="26"/>
      <c r="D45" s="26"/>
    </row>
    <row r="46" spans="1:4" x14ac:dyDescent="0.25">
      <c r="A46">
        <v>52</v>
      </c>
      <c r="B46" s="26">
        <v>0</v>
      </c>
      <c r="C46" s="26"/>
      <c r="D46" s="26"/>
    </row>
    <row r="47" spans="1:4" x14ac:dyDescent="0.25">
      <c r="A47">
        <v>53</v>
      </c>
      <c r="B47" s="26">
        <v>0</v>
      </c>
      <c r="C47" s="26"/>
      <c r="D47" s="26"/>
    </row>
    <row r="48" spans="1:4" x14ac:dyDescent="0.25">
      <c r="A48">
        <v>54</v>
      </c>
      <c r="B48" s="26">
        <v>0</v>
      </c>
      <c r="C48" s="26"/>
      <c r="D48" s="26"/>
    </row>
    <row r="49" spans="1:4" x14ac:dyDescent="0.25">
      <c r="A49">
        <v>55</v>
      </c>
      <c r="B49" s="27">
        <v>0</v>
      </c>
      <c r="C49" s="26"/>
      <c r="D49" s="26"/>
    </row>
    <row r="50" spans="1:4" x14ac:dyDescent="0.25">
      <c r="A50">
        <v>56</v>
      </c>
      <c r="B50" s="27">
        <v>5.0000000000000001E-3</v>
      </c>
    </row>
    <row r="51" spans="1:4" x14ac:dyDescent="0.25">
      <c r="A51">
        <v>57</v>
      </c>
      <c r="B51" s="27">
        <v>5.0000000000000001E-3</v>
      </c>
    </row>
    <row r="52" spans="1:4" x14ac:dyDescent="0.25">
      <c r="A52">
        <v>58</v>
      </c>
      <c r="B52" s="27">
        <v>5.0000000000000001E-3</v>
      </c>
    </row>
    <row r="53" spans="1:4" x14ac:dyDescent="0.25">
      <c r="A53">
        <v>59</v>
      </c>
      <c r="B53" s="27">
        <v>5.0000000000000001E-3</v>
      </c>
    </row>
    <row r="54" spans="1:4" x14ac:dyDescent="0.25">
      <c r="A54">
        <v>60</v>
      </c>
      <c r="B54" s="27">
        <v>5.0000000000000001E-3</v>
      </c>
    </row>
    <row r="55" spans="1:4" x14ac:dyDescent="0.25">
      <c r="A55">
        <v>61</v>
      </c>
      <c r="B55" s="27">
        <v>5.0000000000000001E-3</v>
      </c>
    </row>
    <row r="56" spans="1:4" x14ac:dyDescent="0.25">
      <c r="A56">
        <v>62</v>
      </c>
      <c r="B56" s="27">
        <v>5.0000000000000001E-3</v>
      </c>
    </row>
    <row r="57" spans="1:4" x14ac:dyDescent="0.25">
      <c r="A57">
        <v>63</v>
      </c>
      <c r="B57" s="27">
        <v>5.0000000000000001E-3</v>
      </c>
    </row>
    <row r="58" spans="1:4" x14ac:dyDescent="0.25">
      <c r="A58">
        <v>64</v>
      </c>
      <c r="B58" s="27">
        <v>5.0000000000000001E-3</v>
      </c>
    </row>
    <row r="59" spans="1:4" x14ac:dyDescent="0.25">
      <c r="A59">
        <v>65</v>
      </c>
      <c r="B59" s="27">
        <v>5.0000000000000001E-3</v>
      </c>
    </row>
    <row r="60" spans="1:4" x14ac:dyDescent="0.25">
      <c r="A60">
        <v>66</v>
      </c>
      <c r="B60" s="27">
        <v>2.5000000000000001E-3</v>
      </c>
    </row>
    <row r="61" spans="1:4" x14ac:dyDescent="0.25">
      <c r="A61">
        <v>67</v>
      </c>
      <c r="B61" s="27">
        <v>2.5000000000000001E-3</v>
      </c>
    </row>
    <row r="62" spans="1:4" x14ac:dyDescent="0.25">
      <c r="A62">
        <v>68</v>
      </c>
      <c r="B62" s="27">
        <v>2.5000000000000001E-3</v>
      </c>
    </row>
    <row r="63" spans="1:4" x14ac:dyDescent="0.25">
      <c r="A63">
        <v>69</v>
      </c>
      <c r="B63" s="27">
        <v>2.5000000000000001E-3</v>
      </c>
    </row>
    <row r="64" spans="1:4" x14ac:dyDescent="0.25">
      <c r="A64">
        <v>70</v>
      </c>
      <c r="B64" s="27">
        <v>2.5000000000000001E-3</v>
      </c>
    </row>
    <row r="65" spans="1:4" x14ac:dyDescent="0.25">
      <c r="A65">
        <v>71</v>
      </c>
      <c r="B65" s="26">
        <v>0</v>
      </c>
      <c r="C65" s="26"/>
      <c r="D65" s="26"/>
    </row>
    <row r="66" spans="1:4" x14ac:dyDescent="0.25">
      <c r="A66">
        <v>72</v>
      </c>
      <c r="B66" s="26">
        <v>0</v>
      </c>
      <c r="C66" s="26"/>
      <c r="D66" s="26"/>
    </row>
    <row r="67" spans="1:4" x14ac:dyDescent="0.25">
      <c r="A67">
        <v>73</v>
      </c>
      <c r="B67" s="26">
        <v>0</v>
      </c>
      <c r="C67" s="26"/>
      <c r="D67" s="26"/>
    </row>
    <row r="68" spans="1:4" x14ac:dyDescent="0.25">
      <c r="A68">
        <v>74</v>
      </c>
      <c r="B68" s="26">
        <v>0</v>
      </c>
      <c r="C68" s="26"/>
      <c r="D68" s="26"/>
    </row>
    <row r="69" spans="1:4" x14ac:dyDescent="0.25">
      <c r="A69">
        <v>75</v>
      </c>
      <c r="B69" s="26">
        <v>0</v>
      </c>
      <c r="C69" s="26"/>
      <c r="D69" s="26"/>
    </row>
    <row r="70" spans="1:4" x14ac:dyDescent="0.25">
      <c r="A70">
        <v>76</v>
      </c>
      <c r="B70" s="26">
        <v>0</v>
      </c>
      <c r="C70" s="26"/>
      <c r="D70" s="26"/>
    </row>
    <row r="71" spans="1:4" x14ac:dyDescent="0.25">
      <c r="A71">
        <v>77</v>
      </c>
      <c r="B71" s="26">
        <v>0</v>
      </c>
      <c r="C71" s="26"/>
      <c r="D71" s="26"/>
    </row>
    <row r="72" spans="1:4" x14ac:dyDescent="0.25">
      <c r="A72">
        <v>78</v>
      </c>
      <c r="B72" s="26">
        <v>0</v>
      </c>
      <c r="C72" s="26"/>
      <c r="D72" s="26"/>
    </row>
    <row r="73" spans="1:4" x14ac:dyDescent="0.25">
      <c r="A73">
        <v>79</v>
      </c>
      <c r="B73" s="26">
        <v>0</v>
      </c>
      <c r="C73" s="26"/>
      <c r="D73" s="26"/>
    </row>
    <row r="74" spans="1:4" x14ac:dyDescent="0.25">
      <c r="A74">
        <v>80</v>
      </c>
      <c r="B74" s="26">
        <v>0</v>
      </c>
      <c r="C74" s="26"/>
      <c r="D74" s="26"/>
    </row>
    <row r="75" spans="1:4" x14ac:dyDescent="0.25">
      <c r="A75">
        <v>81</v>
      </c>
      <c r="B75" s="26">
        <v>0</v>
      </c>
      <c r="C75" s="26"/>
      <c r="D75" s="26"/>
    </row>
    <row r="76" spans="1:4" x14ac:dyDescent="0.25">
      <c r="A76">
        <v>82</v>
      </c>
      <c r="B76" s="26">
        <v>0</v>
      </c>
      <c r="C76" s="26"/>
      <c r="D76" s="26"/>
    </row>
    <row r="77" spans="1:4" x14ac:dyDescent="0.25">
      <c r="A77">
        <v>83</v>
      </c>
      <c r="B77" s="26">
        <v>0</v>
      </c>
      <c r="C77" s="26"/>
      <c r="D77" s="26"/>
    </row>
    <row r="78" spans="1:4" x14ac:dyDescent="0.25">
      <c r="A78">
        <v>84</v>
      </c>
      <c r="B78" s="26">
        <v>0</v>
      </c>
      <c r="C78" s="26"/>
      <c r="D78" s="26"/>
    </row>
    <row r="79" spans="1:4" x14ac:dyDescent="0.25">
      <c r="A79">
        <v>85</v>
      </c>
      <c r="B79" s="26">
        <v>0</v>
      </c>
      <c r="C79" s="26"/>
      <c r="D79" s="26"/>
    </row>
    <row r="80" spans="1:4" x14ac:dyDescent="0.25">
      <c r="A80">
        <v>86</v>
      </c>
      <c r="B80" s="26">
        <v>0</v>
      </c>
      <c r="C80" s="26"/>
      <c r="D80" s="26"/>
    </row>
    <row r="81" spans="1:4" x14ac:dyDescent="0.25">
      <c r="A81">
        <v>87</v>
      </c>
      <c r="B81" s="26">
        <v>0</v>
      </c>
      <c r="C81" s="26"/>
      <c r="D81" s="26"/>
    </row>
    <row r="82" spans="1:4" x14ac:dyDescent="0.25">
      <c r="A82">
        <v>88</v>
      </c>
      <c r="B82" s="26">
        <v>0</v>
      </c>
      <c r="C82" s="26"/>
      <c r="D82" s="26"/>
    </row>
    <row r="83" spans="1:4" x14ac:dyDescent="0.25">
      <c r="A83">
        <v>89</v>
      </c>
      <c r="B83" s="26">
        <v>0</v>
      </c>
      <c r="C83" s="26"/>
      <c r="D83" s="26"/>
    </row>
    <row r="84" spans="1:4" x14ac:dyDescent="0.25">
      <c r="A84">
        <v>90</v>
      </c>
      <c r="B84" s="26">
        <v>0</v>
      </c>
      <c r="C84" s="26"/>
      <c r="D84" s="26"/>
    </row>
    <row r="85" spans="1:4" x14ac:dyDescent="0.25">
      <c r="A85">
        <v>91</v>
      </c>
      <c r="B85" s="26">
        <v>0</v>
      </c>
      <c r="C85" s="26"/>
      <c r="D85" s="26"/>
    </row>
    <row r="86" spans="1:4" x14ac:dyDescent="0.25">
      <c r="A86">
        <v>92</v>
      </c>
      <c r="B86" s="26">
        <v>0</v>
      </c>
      <c r="C86" s="26"/>
      <c r="D86" s="26"/>
    </row>
    <row r="87" spans="1:4" x14ac:dyDescent="0.25">
      <c r="A87">
        <v>93</v>
      </c>
      <c r="B87" s="26">
        <v>0</v>
      </c>
      <c r="C87" s="26"/>
      <c r="D87" s="26"/>
    </row>
    <row r="88" spans="1:4" x14ac:dyDescent="0.25">
      <c r="A88">
        <v>94</v>
      </c>
      <c r="B88" s="26">
        <v>0</v>
      </c>
      <c r="C88" s="26"/>
      <c r="D88" s="26"/>
    </row>
    <row r="89" spans="1:4" x14ac:dyDescent="0.25">
      <c r="A89">
        <v>95</v>
      </c>
      <c r="B89" s="26">
        <v>0</v>
      </c>
      <c r="C89" s="26"/>
      <c r="D89" s="26"/>
    </row>
    <row r="90" spans="1:4" x14ac:dyDescent="0.25">
      <c r="A90">
        <v>96</v>
      </c>
      <c r="B90" s="26">
        <v>0</v>
      </c>
      <c r="C90" s="26"/>
      <c r="D90" s="26"/>
    </row>
    <row r="91" spans="1:4" x14ac:dyDescent="0.25">
      <c r="A91">
        <v>97</v>
      </c>
      <c r="B91" s="26">
        <v>0</v>
      </c>
      <c r="C91" s="26"/>
      <c r="D91" s="26"/>
    </row>
    <row r="92" spans="1:4" x14ac:dyDescent="0.25">
      <c r="A92">
        <v>98</v>
      </c>
      <c r="B92" s="26">
        <v>0</v>
      </c>
      <c r="C92" s="26"/>
      <c r="D92" s="26"/>
    </row>
    <row r="93" spans="1:4" x14ac:dyDescent="0.25">
      <c r="A93">
        <v>99</v>
      </c>
      <c r="B93" s="26">
        <v>0</v>
      </c>
      <c r="C93" s="26"/>
      <c r="D93" s="26"/>
    </row>
    <row r="94" spans="1:4" x14ac:dyDescent="0.25">
      <c r="A94">
        <v>100</v>
      </c>
      <c r="B94" s="26">
        <v>0</v>
      </c>
      <c r="C94" s="26"/>
      <c r="D94" s="26"/>
    </row>
    <row r="95" spans="1:4" x14ac:dyDescent="0.25">
      <c r="A95">
        <v>101</v>
      </c>
      <c r="B95" s="26">
        <v>0</v>
      </c>
      <c r="C95" s="26"/>
      <c r="D95" s="26"/>
    </row>
    <row r="96" spans="1:4" x14ac:dyDescent="0.25">
      <c r="A96">
        <v>102</v>
      </c>
      <c r="B96" s="26">
        <v>0</v>
      </c>
      <c r="C96" s="26"/>
      <c r="D96" s="26"/>
    </row>
    <row r="97" spans="1:4" x14ac:dyDescent="0.25">
      <c r="A97">
        <v>103</v>
      </c>
      <c r="B97" s="26">
        <v>0</v>
      </c>
      <c r="C97" s="26"/>
      <c r="D97" s="26"/>
    </row>
    <row r="98" spans="1:4" x14ac:dyDescent="0.25">
      <c r="A98">
        <v>104</v>
      </c>
      <c r="B98" s="26">
        <v>0</v>
      </c>
      <c r="C98" s="26"/>
      <c r="D98" s="26"/>
    </row>
  </sheetData>
  <mergeCells count="1">
    <mergeCell ref="F2:K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1A14B-014B-416B-AC9B-AB07F9E970FE}">
  <dimension ref="B1:G11"/>
  <sheetViews>
    <sheetView workbookViewId="0">
      <selection activeCell="F32" sqref="F32"/>
    </sheetView>
  </sheetViews>
  <sheetFormatPr defaultRowHeight="15" x14ac:dyDescent="0.25"/>
  <cols>
    <col min="2" max="2" width="19.5703125" bestFit="1" customWidth="1"/>
    <col min="3" max="3" width="24.5703125" style="28" customWidth="1"/>
    <col min="6" max="6" width="21.42578125" bestFit="1" customWidth="1"/>
    <col min="7" max="7" width="9.85546875" bestFit="1" customWidth="1"/>
  </cols>
  <sheetData>
    <row r="1" spans="2:7" x14ac:dyDescent="0.25">
      <c r="B1" t="s">
        <v>117</v>
      </c>
    </row>
    <row r="2" spans="2:7" x14ac:dyDescent="0.25">
      <c r="B2" t="s">
        <v>169</v>
      </c>
      <c r="C2" s="28">
        <v>6000</v>
      </c>
    </row>
    <row r="3" spans="2:7" x14ac:dyDescent="0.25">
      <c r="B3" t="s">
        <v>168</v>
      </c>
      <c r="C3" s="28">
        <v>102000</v>
      </c>
    </row>
    <row r="5" spans="2:7" ht="15.75" thickBot="1" x14ac:dyDescent="0.3"/>
    <row r="6" spans="2:7" ht="34.5" customHeight="1" thickBot="1" x14ac:dyDescent="0.3">
      <c r="B6" s="149" t="s">
        <v>196</v>
      </c>
      <c r="C6" s="150"/>
      <c r="D6" s="87" t="s">
        <v>185</v>
      </c>
      <c r="F6" s="84"/>
    </row>
    <row r="7" spans="2:7" x14ac:dyDescent="0.25">
      <c r="B7" s="78"/>
      <c r="C7" s="79">
        <v>6000</v>
      </c>
      <c r="D7" s="82"/>
    </row>
    <row r="8" spans="2:7" x14ac:dyDescent="0.25">
      <c r="B8" s="76">
        <v>45170</v>
      </c>
      <c r="C8" s="80">
        <v>6300</v>
      </c>
      <c r="D8" s="83">
        <f>C8-C7</f>
        <v>300</v>
      </c>
      <c r="F8" s="85" t="s">
        <v>186</v>
      </c>
      <c r="G8" s="69">
        <v>45444</v>
      </c>
    </row>
    <row r="9" spans="2:7" x14ac:dyDescent="0.25">
      <c r="B9" s="76">
        <v>45292</v>
      </c>
      <c r="C9" s="80">
        <v>6800</v>
      </c>
      <c r="D9" s="83">
        <f t="shared" ref="D9:D11" si="0">C9-C8</f>
        <v>500</v>
      </c>
      <c r="F9" s="85" t="s">
        <v>187</v>
      </c>
      <c r="G9" s="86">
        <f>C7+SUMIF(B8:B11,"&lt;="&amp;G8,D8:D11)</f>
        <v>6800</v>
      </c>
    </row>
    <row r="10" spans="2:7" x14ac:dyDescent="0.25">
      <c r="B10" s="76">
        <v>45658</v>
      </c>
      <c r="C10" s="80">
        <v>7400</v>
      </c>
      <c r="D10" s="83">
        <f t="shared" si="0"/>
        <v>600</v>
      </c>
    </row>
    <row r="11" spans="2:7" ht="15.75" thickBot="1" x14ac:dyDescent="0.3">
      <c r="B11" s="77">
        <v>46023</v>
      </c>
      <c r="C11" s="81">
        <v>8000</v>
      </c>
      <c r="D11" s="88">
        <f t="shared" si="0"/>
        <v>600</v>
      </c>
    </row>
  </sheetData>
  <mergeCells count="1">
    <mergeCell ref="B6:C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 for use</vt:lpstr>
      <vt:lpstr>CTO calculator</vt:lpstr>
      <vt:lpstr>CTO 2022</vt:lpstr>
      <vt:lpstr>CTO 2023</vt:lpstr>
      <vt:lpstr>CTO 2024</vt:lpstr>
      <vt:lpstr>CTO 2025</vt:lpstr>
      <vt:lpstr>CTO 2026</vt:lpstr>
      <vt:lpstr>Appendix</vt:lpstr>
      <vt:lpstr>Wage Ceilings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Kiat Khong OOI (IRAS)</dc:creator>
  <cp:lastModifiedBy>Shaun TAN (IRAS)</cp:lastModifiedBy>
  <dcterms:created xsi:type="dcterms:W3CDTF">2021-02-25T06:40:17Z</dcterms:created>
  <dcterms:modified xsi:type="dcterms:W3CDTF">2025-02-17T03:36:59Z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2023-10-10T05:32:52Z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81fa081f-6ad9-479d-a9e5-8b88cccf138c</vt:lpwstr>
  </property>
  <property fmtid="{D5CDD505-2E9C-101B-9397-08002B2CF9AE}" pid="8" name="MSIP_Label_5434c4c7-833e-41e4-b0ab-cdb227a2f6f7_ContentBits">
    <vt:lpwstr>0</vt:lpwstr>
  </property>
</Properties>
</file>